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ct-fp-02\groupdata$\Covered Bond &amp; ACT Work\Economic Master Issuer\Public Investor Report\202209\Final\"/>
    </mc:Choice>
  </mc:AlternateContent>
  <xr:revisionPtr revIDLastSave="0" documentId="8_{9E64EF14-5CC7-4C75-9ADE-E149A774C51B}" xr6:coauthVersionLast="47" xr6:coauthVersionMax="47" xr10:uidLastSave="{00000000-0000-0000-0000-000000000000}"/>
  <bookViews>
    <workbookView xWindow="-108" yWindow="-108" windowWidth="23256" windowHeight="12576" tabRatio="880" firstSheet="1" activeTab="1" xr2:uid="{00000000-000D-0000-FFFF-FFFF00000000}"/>
  </bookViews>
  <sheets>
    <sheet name="Ret. Principal Ledger" sheetId="54" state="hidden" r:id="rId1"/>
    <sheet name="Investor Report" sheetId="8" r:id="rId2"/>
    <sheet name="EMI Forecast" sheetId="7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P">#REF!</definedName>
    <definedName name="_a1">[1]Input!#REF!</definedName>
    <definedName name="_ABC1">#REF!</definedName>
    <definedName name="_DEF1">#REF!</definedName>
    <definedName name="_Key1" hidden="1">'[2]LEAGUE TABLE'!#REF!</definedName>
    <definedName name="_Key2" hidden="1">'[3]JAT Summary'!$A$122</definedName>
    <definedName name="_max1">#REF!</definedName>
    <definedName name="_max2">#REF!</definedName>
    <definedName name="_min1">#REF!</definedName>
    <definedName name="_min2">#REF!</definedName>
    <definedName name="_nom05212">#REF!</definedName>
    <definedName name="_nom05312">#REF!</definedName>
    <definedName name="_nom05411">#REF!</definedName>
    <definedName name="_nom05421">#REF!</definedName>
    <definedName name="_nom05431">#REF!</definedName>
    <definedName name="_nom05614">#REF!</definedName>
    <definedName name="_nom18212">#REF!</definedName>
    <definedName name="_nom18312">#REF!</definedName>
    <definedName name="_nom18411">#REF!</definedName>
    <definedName name="_nom18421">#REF!</definedName>
    <definedName name="_nom18713">#REF!</definedName>
    <definedName name="_NOM18718">#REF!</definedName>
    <definedName name="_nom18723">#REF!</definedName>
    <definedName name="_nom19411">#REF!</definedName>
    <definedName name="_nom19421">#REF!</definedName>
    <definedName name="_ONE1">#REF!</definedName>
    <definedName name="_Order1" hidden="1">255</definedName>
    <definedName name="_Order2" hidden="1">255</definedName>
    <definedName name="_Parse_In" hidden="1">'[3]JAT Summary'!$A$67:$A$275</definedName>
    <definedName name="_Parse_Out" hidden="1">'[3]JAT Summary'!$A$67</definedName>
    <definedName name="_Sort" hidden="1">'[4]LEAVERS BEFORE 12TH'!#REF!</definedName>
    <definedName name="_TWO1">#REF!</definedName>
    <definedName name="A">[5]Input!#REF!</definedName>
    <definedName name="ABC">#REF!</definedName>
    <definedName name="ACCOUNTEDPERIODTYPE1">[3]CRITERIA1!$B$5</definedName>
    <definedName name="activity">#REF!</definedName>
    <definedName name="activity1">#REF!</definedName>
    <definedName name="activity2">#REF!</definedName>
    <definedName name="activity3">#REF!</definedName>
    <definedName name="ActualsMonthTable">#REF!</definedName>
    <definedName name="ActualsYTDTable">#REF!</definedName>
    <definedName name="alco">#REF!</definedName>
    <definedName name="all_ccys">#REF!</definedName>
    <definedName name="All_cost_centres">'[6]All cost centres'!$B$1:$M$65536</definedName>
    <definedName name="Analysis_of_irs_exp">'[7]INT PAY'!#REF!</definedName>
    <definedName name="App_3">[8]SCENARIO!$AI$3:$AV$88</definedName>
    <definedName name="app_list">#REF!</definedName>
    <definedName name="app2d">#REF!</definedName>
    <definedName name="APPSUSERNAME1">[3]CRITERIA1!$B$14</definedName>
    <definedName name="Assets">'Investor Report'!$D$205:$D$216</definedName>
    <definedName name="Assets_Current_Correct">'Investor Report'!$D$205:$D$224</definedName>
    <definedName name="Assets_Current_Mth">'Investor Report'!$D$205:$D$216</definedName>
    <definedName name="Assets_Current_Period">'Investor Report'!$D$205:$D$216</definedName>
    <definedName name="Assets_Prior_Correct">'Investor Report'!$C$205:$C$224</definedName>
    <definedName name="Assets_Prior_Mth">'Investor Report'!$C$205:$C$216</definedName>
    <definedName name="asssa">#REF!</definedName>
    <definedName name="AUD">#REF!</definedName>
    <definedName name="aud_findurbal_lookup">#REF!</definedName>
    <definedName name="Average_Wghtd_Margins">#REF!</definedName>
    <definedName name="balance">#REF!</definedName>
    <definedName name="Basis">#REF!</definedName>
    <definedName name="basis2">#REF!</definedName>
    <definedName name="basis3">#REF!</definedName>
    <definedName name="Bint">#REF!</definedName>
    <definedName name="bookvalues">'[9]Book values'!$A$2:$L$408</definedName>
    <definedName name="boy">'[10]Credit risk'!$A$1:$E$145</definedName>
    <definedName name="BS_report">'[11]13T'!$A$1:$H$65536</definedName>
    <definedName name="BTLbal">#REF!</definedName>
    <definedName name="BUDGETORGID1">[3]CRITERIA1!$B$38</definedName>
    <definedName name="BUDGETORGNAME1">[3]CRITERIA1!$B$37</definedName>
    <definedName name="C_picked">'[12]cbs picked'!$F:$F</definedName>
    <definedName name="CAD">#REF!</definedName>
    <definedName name="cad_findurbal_lookup">#REF!</definedName>
    <definedName name="calcday">#REF!</definedName>
    <definedName name="Calculationperiod3">[13]Workings!$F$3</definedName>
    <definedName name="caldat">#REF!</definedName>
    <definedName name="capital">'[14]YTD info'!$A$60:$N$69</definedName>
    <definedName name="carryfwd">#REF!</definedName>
    <definedName name="Cash_Recs_Data_File">#REF!</definedName>
    <definedName name="Cash_Recs_Sign_Off">#REF!</definedName>
    <definedName name="Cash_Recs_Starting_Point">#REF!</definedName>
    <definedName name="cats">[15]cats!$A$13:$C$285</definedName>
    <definedName name="CBbcad_signoff">#REF!</definedName>
    <definedName name="ccy_look_up">#REF!</definedName>
    <definedName name="CDDealSpread">[8]SCENARIO!$B$54</definedName>
    <definedName name="CDR">#REF!</definedName>
    <definedName name="cGuess1">[8]SCENARIO!$E$20</definedName>
    <definedName name="cGuess2">[8]SCENARIO!$F$20</definedName>
    <definedName name="cGuess3">[8]SCENARIO!$G$20</definedName>
    <definedName name="cGuess4">[8]SCENARIO!$H$20</definedName>
    <definedName name="cGuess5">[8]SCENARIO!$I$20</definedName>
    <definedName name="CHARTOFACCOUNTSID1">[3]CRITERIA1!$B$3</definedName>
    <definedName name="chf">#REF!</definedName>
    <definedName name="chf_findurbal_lookup">#REF!</definedName>
    <definedName name="clean_signoff">#REF!</definedName>
    <definedName name="Clear_Initials_Sign_Off">#REF!</definedName>
    <definedName name="comb_bal">'[16]PV (add loan test) '!$B$3</definedName>
    <definedName name="CompB">#REF!</definedName>
    <definedName name="compdata">'[17]Bal Sheet Acs'!$A$1:$D$65536</definedName>
    <definedName name="CompZ">#REF!</definedName>
    <definedName name="CONNECTSTRING1">[3]CRITERIA1!$B$10</definedName>
    <definedName name="control_pg">#REF!</definedName>
    <definedName name="Cost_Centre_Staffing_Summary">'[3]JAT Summary'!$Q$2:$AA$60</definedName>
    <definedName name="CREATESUMMARYJNLS1">[3]CRITERIA1!$B$35</definedName>
    <definedName name="creditables">'[18]Credit risk'!$A$1:$E$130</definedName>
    <definedName name="credittable">'[9]Credit risk'!$A$1:$E$128</definedName>
    <definedName name="crit_13">[19]Basis!$H$171:$H$172</definedName>
    <definedName name="Crit_60">[19]Basis!$K$180:$K$181</definedName>
    <definedName name="Crit0">#REF!</definedName>
    <definedName name="Crit1">#REF!</definedName>
    <definedName name="Crit10">#REF!</definedName>
    <definedName name="Crit11">#REF!</definedName>
    <definedName name="Crit12">#REF!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ERIACOLUMN1">[3]CRITERIA1!$B$22</definedName>
    <definedName name="cTarget1">[8]SCENARIO!$I$307</definedName>
    <definedName name="cTarget2">[8]SCENARIO!$I$298</definedName>
    <definedName name="cTarget3">[8]SCENARIO!$I$288</definedName>
    <definedName name="cTarget4">[8]SCENARIO!$I$276</definedName>
    <definedName name="cTarget5">[8]SCENARIO!$I$262</definedName>
    <definedName name="Current_Month_Rec">#REF!</definedName>
    <definedName name="Current_Mth_Crystal">#REF!</definedName>
    <definedName name="current_mth_daycount">#REF!</definedName>
    <definedName name="Current_Mth_IG">#REF!</definedName>
    <definedName name="Current_Mth_PNR">#REF!</definedName>
    <definedName name="Current_Notes_Balance">#REF!</definedName>
    <definedName name="Current_Period_Balance_Notes">#REF!</definedName>
    <definedName name="Current_Recoveries">'Investor Report'!$C$287:$C$289</definedName>
    <definedName name="CurrentColumnIndex">#REF!</definedName>
    <definedName name="CurrentColumnRowIndex">#REF!</definedName>
    <definedName name="CurrentMonth">'[20]Model Control'!$F$6</definedName>
    <definedName name="CurrentRowLineItemIndex">#REF!</definedName>
    <definedName name="Cust_No_Data_File">#REF!</definedName>
    <definedName name="cVary1">[8]SCENARIO!$H$306</definedName>
    <definedName name="cVary2">[8]SCENARIO!$H$297</definedName>
    <definedName name="cVary3">[8]SCENARIO!$H$287</definedName>
    <definedName name="cVary4">[8]SCENARIO!$H$275</definedName>
    <definedName name="cVary5">[8]SCENARIO!$H$261</definedName>
    <definedName name="DATA">#REF!</definedName>
    <definedName name="Data_Grouped_Sign_Off">#REF!</definedName>
    <definedName name="Data_Ungrouped_Sign_Off">#REF!</definedName>
    <definedName name="DATA1">#REF!</definedName>
    <definedName name="_xlnm.Database">#REF!</definedName>
    <definedName name="Date">#REF!</definedName>
    <definedName name="dates">'[21]COMP-REG'!$J$62,'[21]COMP-REG'!$K$52,'[21]COMP-REG'!$K$87</definedName>
    <definedName name="DATES__________">'[22]House prices'!$V$6:$V$37</definedName>
    <definedName name="DB">#REF!</definedName>
    <definedName name="DBNAME1">[3]CRITERIA1!$B$11</definedName>
    <definedName name="DBUSERNAME1">[3]CRITERIA1!$B$9</definedName>
    <definedName name="DEF">#REF!</definedName>
    <definedName name="DELETELOGICTYPE1">[3]CRITERIA1!$B$19</definedName>
    <definedName name="df">[23]Data!$A$7:$D$103</definedName>
    <definedName name="Draft_Waterfall_Sign_Off">#REF!</definedName>
    <definedName name="DWFbcad_signoff">#REF!</definedName>
    <definedName name="e">[24]Checks!$D$3</definedName>
    <definedName name="EA_trend">#REF!</definedName>
    <definedName name="Edate">#REF!</definedName>
    <definedName name="end_J361">#REF!</definedName>
    <definedName name="EUR">#REF!</definedName>
    <definedName name="eur_findurbal_lookup">#REF!</definedName>
    <definedName name="Exposures">'[25]DATA&amp;CALCS'!$P$40:$R$610</definedName>
    <definedName name="_xlnm.Extract">#REF!</definedName>
    <definedName name="FA_Test">'[26]FA test'!$A:$I</definedName>
    <definedName name="feesp">#REF!</definedName>
    <definedName name="FFAPPCOLNAME1_1">[3]CRITERIA1!$F$1</definedName>
    <definedName name="FFAPPCOLNAME2_1">[3]CRITERIA1!$F$2</definedName>
    <definedName name="FFAPPCOLNAME3_1">[3]CRITERIA1!$F$3</definedName>
    <definedName name="FFAPPCOLNAME4_1">[3]CRITERIA1!$F$4</definedName>
    <definedName name="FFAPPCOLNAME5_1">[3]CRITERIA1!$F$5</definedName>
    <definedName name="FFAPPCOLNAME6_1">[3]CRITERIA1!$F$6</definedName>
    <definedName name="FFSEGMENT1_1">[3]CRITERIA1!$D$1</definedName>
    <definedName name="FFSEGMENT2_1">[3]CRITERIA1!$D$2</definedName>
    <definedName name="FFSEGMENT3_1">[3]CRITERIA1!$D$3</definedName>
    <definedName name="FFSEGMENT4_1">[3]CRITERIA1!$D$4</definedName>
    <definedName name="FFSEGMENT5_1">[3]CRITERIA1!$D$5</definedName>
    <definedName name="FFSEGMENT6_1">[3]CRITERIA1!$D$6</definedName>
    <definedName name="FFSEGSEPARATOR1">[3]CRITERIA1!$B$17</definedName>
    <definedName name="FIELDNAMECOLUMN1">[3]CRITERIA1!$B$26</definedName>
    <definedName name="FIELDNAMEROW1">[3]CRITERIA1!$B$25</definedName>
    <definedName name="Final_Waterfall_Sign_Off">#REF!</definedName>
    <definedName name="FIRSTDATAROW1">[3]CRITERIA1!$B$27</definedName>
    <definedName name="FIVE">#REF!</definedName>
    <definedName name="FIVE1">#REF!</definedName>
    <definedName name="FNDNAM1">[3]CRITERIA1!$B$12</definedName>
    <definedName name="FNDUSERID1">[3]CRITERIA1!$B$15</definedName>
    <definedName name="FOUR">#REF!</definedName>
    <definedName name="FOUR1">#REF!</definedName>
    <definedName name="FULLSET">#REF!</definedName>
    <definedName name="FUNCTIONALCURRENCY1">[3]CRITERIA1!$B$33</definedName>
    <definedName name="Funding_Current">'Investor Report'!$C$229:$C$232</definedName>
    <definedName name="Funding_Prior">'Investor Report'!$B$229:$B$232</definedName>
    <definedName name="FutureColumn">[27]Configuration!$N$1</definedName>
    <definedName name="G_picked">'[12]godiva picked'!$D:$D</definedName>
    <definedName name="GBP">#REF!</definedName>
    <definedName name="GBP_findurbal_lookup">#REF!</definedName>
    <definedName name="gicclose">#REF!</definedName>
    <definedName name="gicinterest">#REF!</definedName>
    <definedName name="gicmovement">#REF!</definedName>
    <definedName name="gilts">#REF!</definedName>
    <definedName name="GL">#REF!</definedName>
    <definedName name="Graphs">#REF!</definedName>
    <definedName name="Grouped_Data_File">#REF!</definedName>
    <definedName name="Grouped_Data_Sign_Off">#REF!</definedName>
    <definedName name="Grouped_Data_Starting_Point">#REF!</definedName>
    <definedName name="GWYUID1">[3]CRITERIA1!$B$13</definedName>
    <definedName name="Header">[28]Template!$A$1:$IV$1</definedName>
    <definedName name="Heading1">[29]Data!$C$2</definedName>
    <definedName name="Heading2">[29]Data!$C$3</definedName>
    <definedName name="Heading3">[29]Data!$C$4</definedName>
    <definedName name="hkd">#REF!</definedName>
    <definedName name="HKD_findurbal_lookup">#REF!</definedName>
    <definedName name="Holiday">#REF!</definedName>
    <definedName name="Holidays">[30]Holidays!$E$2:$E$910</definedName>
    <definedName name="Humphreybcad_signoff">#REF!</definedName>
    <definedName name="IG">#REF!</definedName>
    <definedName name="ILTV_band">[31]Pivots!$E$36:$F$48</definedName>
    <definedName name="IMPORTDFF1">[3]CRITERIA1!$B$36</definedName>
    <definedName name="INCOME___EXPEND">#REF!</definedName>
    <definedName name="INDEX">#REF!</definedName>
    <definedName name="Info_Table">'[25]DATA&amp;CALCS'!$P$5:$AC$36</definedName>
    <definedName name="INPUT">[4]Jan05!A1:M110</definedName>
    <definedName name="interest_date">#REF!</definedName>
    <definedName name="InterestPaymentDate">#REF!</definedName>
    <definedName name="IntRateRec">#REF!</definedName>
    <definedName name="Jack_BCAD_signoff">#REF!</definedName>
    <definedName name="Jan">38023.4417013889</definedName>
    <definedName name="JETSET">#REF!</definedName>
    <definedName name="Jill_BCAD_Signoff">#REF!</definedName>
    <definedName name="JPY">#REF!</definedName>
    <definedName name="jpy_findurbal_lookup">#REF!</definedName>
    <definedName name="Katebcad_signoff">#REF!</definedName>
    <definedName name="ks_make_24mths_by_int_rate">[32]int_rate!$A$1:$D$127</definedName>
    <definedName name="LABELTEXTCOLUMN1">[3]CRITERIA1!$B$24</definedName>
    <definedName name="LABELTEXTROW1">[3]CRITERIA1!$B$23</definedName>
    <definedName name="Ldate">#REF!</definedName>
    <definedName name="Lender___Woolwich__w.e.f._5_January_2000">#REF!</definedName>
    <definedName name="LEObcad_signoff">#REF!</definedName>
    <definedName name="Link">#REF!</definedName>
    <definedName name="Linked">'[33]AGREED REQS Jun07'!#REF!</definedName>
    <definedName name="location">[26]Procedures!$G$23</definedName>
    <definedName name="look">[34]Comparison!$E$5:$F$38</definedName>
    <definedName name="look2">'[34]YonY Comparison'!$B$4:$B$62</definedName>
    <definedName name="look3">'[34]1997_98'!$A$30:$A$63</definedName>
    <definedName name="look4">'[34]1997_98'!$A$30:$U$63</definedName>
    <definedName name="look5">'[34]Table Dump Internal 98'!$D$6:$E$505</definedName>
    <definedName name="lookup">[35]Data1!$E$4:$F$132</definedName>
    <definedName name="LOOKUP_BS">#REF!</definedName>
    <definedName name="Main">#REF!</definedName>
    <definedName name="mainprintarea">'[3]JAT Summary'!$A$1:$O$34</definedName>
    <definedName name="Malt_BCAD_Signoff">#REF!</definedName>
    <definedName name="Manual">#REF!</definedName>
    <definedName name="margin">[31]Pivots!$G$77</definedName>
    <definedName name="MasterBCAD_signoff">#REF!</definedName>
    <definedName name="MatHeadings">[36]CBLD_Pvs!$A$111:$N$111</definedName>
    <definedName name="MaturityBuckets">[36]CBLD_Pvs!$A$113:$N$120</definedName>
    <definedName name="max">#REF!</definedName>
    <definedName name="MenuInsertColumnValues">#REF!</definedName>
    <definedName name="MenuInsertRowValues">#REF!</definedName>
    <definedName name="MERbcad_signoff">#REF!</definedName>
    <definedName name="MI">#REF!</definedName>
    <definedName name="Million">1000000</definedName>
    <definedName name="Mint">#REF!</definedName>
    <definedName name="Missing">#REF!</definedName>
    <definedName name="Month">#REF!</definedName>
    <definedName name="MonthEnd">#REF!</definedName>
    <definedName name="Moody_to_SP_codes">'[37]Moody to S&amp;P'!$A$1:$B$65536</definedName>
    <definedName name="Moodys">'[9]Lookup tables'!$A$26:$C$45</definedName>
    <definedName name="mortint">#REF!</definedName>
    <definedName name="MUForecast">#REF!</definedName>
    <definedName name="name">[38]Data!$A$1:$CR$1</definedName>
    <definedName name="name2">#REF!</definedName>
    <definedName name="NAMES__________">'[22]House prices'!$W$5:$X$5</definedName>
    <definedName name="no_of_prop">#REF!</definedName>
    <definedName name="No_of_Prop_Sign_Off">#REF!</definedName>
    <definedName name="No_of_Prop_Start_Point">#REF!</definedName>
    <definedName name="noarrears">#REF!</definedName>
    <definedName name="NodeColumn">[28]Template!$A$1:$A$65536</definedName>
    <definedName name="nom02101dg">#REF!</definedName>
    <definedName name="nom10322dr">#REF!</definedName>
    <definedName name="nom10931dg">#REF!</definedName>
    <definedName name="nom10931nd">#REF!</definedName>
    <definedName name="nom2323dg">#REF!</definedName>
    <definedName name="nom99331dr">#REF!</definedName>
    <definedName name="nom99427ks">#REF!</definedName>
    <definedName name="NOOFFFSEGMENTS1">[3]CRITERIA1!$B$18</definedName>
    <definedName name="number">#REF!</definedName>
    <definedName name="NumberOfColumnHeadingLines">#REF!</definedName>
    <definedName name="NUMBEROFDETAILFIELDS1">[3]CRITERIA1!$B$29</definedName>
    <definedName name="NUMBEROFHEADERFIELDS1">[3]CRITERIA1!$B$28</definedName>
    <definedName name="NvsAnswerCol">"[Drill1]JRNLLAYOUT!$A$4:$A$26"</definedName>
    <definedName name="NvsASD">"V2009-02-28"</definedName>
    <definedName name="NvsAutoDrillOk">"VN"</definedName>
    <definedName name="NvsDateToNumber">"Y"</definedName>
    <definedName name="NvsElapsedTime">0.000393518515920732</definedName>
    <definedName name="NvsEndTime">39878.7215740741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"V2008-08-01"</definedName>
    <definedName name="NvsPanelSetid">"VSHARE"</definedName>
    <definedName name="NvsParentRef">#REF!</definedName>
    <definedName name="NvsReqBU">"VLLP10"</definedName>
    <definedName name="NvsReqBUOnly">"VY"</definedName>
    <definedName name="NvsTransLed">"VN"</definedName>
    <definedName name="NvsTreeASD">"V2009-02-28"</definedName>
    <definedName name="NvsValTbl.ACCOUNT">"BANK_CF_ACCT_VW"</definedName>
    <definedName name="NvsValTbl.BUSINESS_UNIT">"BUS_UNIT_TBL_GL"</definedName>
    <definedName name="NvsValTbl.CURRENCY_CD">"CURRENCY_CD_TBL"</definedName>
    <definedName name="NvsValTbl.DEPTID">"DEPARTMENT_TBL"</definedName>
    <definedName name="nyt">#REF!</definedName>
    <definedName name="Offa_bcad_signoff">#REF!</definedName>
    <definedName name="OLAS">#REF!</definedName>
    <definedName name="ONE">#REF!</definedName>
    <definedName name="OrigBudgetMonthTable">#REF!</definedName>
    <definedName name="OrigBudgetYTDTable">#REF!</definedName>
    <definedName name="Output">'[25]DATA&amp;CALCS'!$A$104:$I$126</definedName>
    <definedName name="over75">#REF!</definedName>
    <definedName name="PA">#REF!</definedName>
    <definedName name="PA_inputs">[8]SCENARIO!$A$17:$I$53</definedName>
    <definedName name="PAGE_2">#REF!</definedName>
    <definedName name="page1">[19]Summary!$B$2:$S$47</definedName>
    <definedName name="page2">#REF!</definedName>
    <definedName name="page3">#REF!</definedName>
    <definedName name="page4">#REF!</definedName>
    <definedName name="period">#REF!</definedName>
    <definedName name="PERIODSETNAME1">[3]CRITERIA1!$B$4</definedName>
    <definedName name="PeriodTotal">#REF!</definedName>
    <definedName name="PFCClosingBal">[29]Data!#REF!</definedName>
    <definedName name="PFClosingBal">[29]Data!#REF!</definedName>
    <definedName name="PH_Data_File">#REF!</definedName>
    <definedName name="PH_Sign_Off">#REF!</definedName>
    <definedName name="PH_Start_Point">#REF!</definedName>
    <definedName name="PH_Tab_SO">#REF!</definedName>
    <definedName name="PHs">#REF!</definedName>
    <definedName name="picked">'[38]CB Top Up'!$O$26</definedName>
    <definedName name="PNR">#REF!</definedName>
    <definedName name="pool">#REF!</definedName>
    <definedName name="Pool_Factors">'[11]Pool Factors'!$A$1:$D$65536</definedName>
    <definedName name="pool_info">'[12]BCAD preparation'!$L$13:$P$24</definedName>
    <definedName name="PopCache_GL_INTERFACE_REFERENCE7" hidden="1">[39]PopCache!$A$1:$A$2</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OSTERRORSTOSUSP1">[3]CRITERIA1!$B$34</definedName>
    <definedName name="PPR">#REF!</definedName>
    <definedName name="Previous_Notes_Balance">#REF!</definedName>
    <definedName name="Previous_Period_Balance_Notes">#REF!</definedName>
    <definedName name="prevmth">#REF!</definedName>
    <definedName name="princascade">#REF!</definedName>
    <definedName name="Principal">#REF!</definedName>
    <definedName name="prinrecclose">#REF!</definedName>
    <definedName name="prinrecopen">#REF!</definedName>
    <definedName name="prinrepay">#REF!</definedName>
    <definedName name="Print_Alco">[8]SCENARIO!$T$1:$AT$65</definedName>
    <definedName name="_xlnm.Print_Area" localSheetId="1">'Investor Report'!$A$1:$J$914</definedName>
    <definedName name="_xlnm.Print_Area" localSheetId="0">'Ret. Principal Ledger'!$A$1:$A$86</definedName>
    <definedName name="print_area_chf_aud">#REF!</definedName>
    <definedName name="pRINT_AREA_EUR_JPY">#REF!</definedName>
    <definedName name="pRINT_AREA_GBP_USD">#REF!</definedName>
    <definedName name="pRINT_AREA_SEK_CAD">#REF!</definedName>
    <definedName name="PRINT1">#REF!</definedName>
    <definedName name="PRINT2">#REF!</definedName>
    <definedName name="PRINT4">#REF!</definedName>
    <definedName name="PRINT4.1">#REF!</definedName>
    <definedName name="printarea">#REF!</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Report'!$B$287:$B$289</definedName>
    <definedName name="Prior_Sales_Data_Range">#REF!</definedName>
    <definedName name="Prior_Ungrouped_Data_Range">#REF!</definedName>
    <definedName name="PriorMonth">#REF!</definedName>
    <definedName name="process">[40]Process!$A$1:$C$1757</definedName>
    <definedName name="prod_switch">#REF!</definedName>
    <definedName name="Prod_Switch_Data_File">#REF!</definedName>
    <definedName name="Prod_Switch_Sign_Off">#REF!</definedName>
    <definedName name="Prod_Switch_Start_Point">#REF!</definedName>
    <definedName name="Project">'[6]B808 - Project'!$B$1:$M$65536</definedName>
    <definedName name="PROOFS">#REF!</definedName>
    <definedName name="protect_signoff">#REF!</definedName>
    <definedName name="psoft_lookup">#REF!</definedName>
    <definedName name="Q1BudgetUpdMonthTable">#REF!</definedName>
    <definedName name="Q1BudgetUpdYTDTable">#REF!</definedName>
    <definedName name="Q2BudgetUpdMonthTable">#REF!</definedName>
    <definedName name="Q2BudgetUpdYTDTable">#REF!</definedName>
    <definedName name="Q3BudgetUpdMonthTable">#REF!</definedName>
    <definedName name="Q3BudgetUpdYTDTable">#REF!</definedName>
    <definedName name="qryARMModule">#REF!</definedName>
    <definedName name="QryEverything">#REF!</definedName>
    <definedName name="range">#REF!</definedName>
    <definedName name="Ranking_SP">'[37]Moody to S&amp;P'!$G$1:$H$65536</definedName>
    <definedName name="Rate_Red">#REF!</definedName>
    <definedName name="rate_red1">#REF!</definedName>
    <definedName name="rates">'[41]Rates &amp; Results'!$B$4:$AC$65536</definedName>
    <definedName name="ratio">#REF!</definedName>
    <definedName name="Reasons">'[26]BCAD preparation'!$L$1:$M$38</definedName>
    <definedName name="_xlnm.Recorder">#REF!</definedName>
    <definedName name="removed">[42]BCAD!$A:$A</definedName>
    <definedName name="REP3.1">#REF!</definedName>
    <definedName name="REP3.2">#REF!</definedName>
    <definedName name="REP3.3">#REF!</definedName>
    <definedName name="REP4.1">#REF!</definedName>
    <definedName name="repattosoc">#REF!</definedName>
    <definedName name="REPORT">#REF!</definedName>
    <definedName name="reporting_date">'Investor Report'!$D$9</definedName>
    <definedName name="reporting_period">'Investor Report'!$D$10</definedName>
    <definedName name="resbint">#REF!</definedName>
    <definedName name="reservetrf">#REF!</definedName>
    <definedName name="RESPONSIBILITYAPPLICATIONID1">[3]CRITERIA1!$B$7</definedName>
    <definedName name="RESPONSIBILITYID1">[3]CRITERIA1!$B$8</definedName>
    <definedName name="RESPONSIBILITYNAME1">[3]CRITERIA1!$B$6</definedName>
    <definedName name="Ret_Prin_Ledger_Sign_Off">#REF!</definedName>
    <definedName name="revrecclose">#REF!</definedName>
    <definedName name="revrecopen">#REF!</definedName>
    <definedName name="revrepat">#REF!</definedName>
    <definedName name="rGapdata">[8]SCENARIO!$N$2:$R$3</definedName>
    <definedName name="rgfbhd">[23]Data!$A$7:$D$103</definedName>
    <definedName name="ROWSTOUPLOAD1">[3]CRITERIA1!$B$20</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clist">'[26]SC at orig'!$A:$A</definedName>
    <definedName name="SEK">#REF!</definedName>
    <definedName name="sek_findurbal_lookup">#REF!</definedName>
    <definedName name="Seller_current">'Investor Report'!$C$237:$C$239</definedName>
    <definedName name="Seller_Prior">'Investor Report'!$B$237:$B$239</definedName>
    <definedName name="SETOFBOOKSID1">[3]CRITERIA1!$B$1</definedName>
    <definedName name="SETOFBOOKSNAME1">[3]CRITERIA1!$B$2</definedName>
    <definedName name="SP">'[9]Lookup tables'!$A$2:$C$22</definedName>
    <definedName name="SP_Ranking">'[37]Moody to S&amp;P'!$D$1:$E$65536</definedName>
    <definedName name="Spot_Rates">'[11]Spot Rates'!$A$1:$C$65536</definedName>
    <definedName name="SSActualsMonth">#REF!</definedName>
    <definedName name="SSActualsYTD">#REF!</definedName>
    <definedName name="SSBudgetMonth">#REF!</definedName>
    <definedName name="SSBudgetYTD">#REF!</definedName>
    <definedName name="SSQ1FcastMonth">#REF!</definedName>
    <definedName name="SSQ1FcastYTD">#REF!</definedName>
    <definedName name="SSQ2FcastMonth">#REF!</definedName>
    <definedName name="SSQ2FcastYTD">#REF!</definedName>
    <definedName name="SSQ3FcastMonth">#REF!</definedName>
    <definedName name="SSQ3FcastYTD">#REF!</definedName>
    <definedName name="STAFF01">#REF!</definedName>
    <definedName name="STAFF02">#REF!</definedName>
    <definedName name="STAFF03">#REF!</definedName>
    <definedName name="STAFF04">#REF!</definedName>
    <definedName name="STAFF05">#REF!</definedName>
    <definedName name="STAFF06">#REF!</definedName>
    <definedName name="STAFF07">#REF!</definedName>
    <definedName name="STAFF08">#REF!</definedName>
    <definedName name="STAFF12">#REF!</definedName>
    <definedName name="START_DATE">#REF!</definedName>
    <definedName name="StartColumnIndex">#REF!</definedName>
    <definedName name="StartColumnRowIndex">#REF!</definedName>
    <definedName name="STARTJOURNALIMPORT1">[3]CRITERIA1!$B$21</definedName>
    <definedName name="StartRowLineItemIndex">#REF!</definedName>
    <definedName name="stsrt">#REF!</definedName>
    <definedName name="sub_number">#REF!</definedName>
    <definedName name="subtot">#REF!</definedName>
    <definedName name="Sum_of_Original_ccy">"all_ccys"</definedName>
    <definedName name="summary">[11]Summary!$A$8:$S$128</definedName>
    <definedName name="summary_pivot_table">#REF!</definedName>
    <definedName name="swap">#REF!</definedName>
    <definedName name="swappay">#REF!</definedName>
    <definedName name="t">[24]Checks!$C$3</definedName>
    <definedName name="table">#REF!</definedName>
    <definedName name="tDaily">'[41]Rates &amp; Results'!$B$5:$AC$65536</definedName>
    <definedName name="tDaily2">'[41]Rates &amp; Results'!$B$494:$AC$874</definedName>
    <definedName name="TEMPLATENUMBER1">[3]CRITERIA1!$B$32</definedName>
    <definedName name="TEMPLATESTYLE1">[3]CRITERIA1!$B$31</definedName>
    <definedName name="TEMPLATETYPE1">[3]CRITERIA1!$B$30</definedName>
    <definedName name="test">#REF!</definedName>
    <definedName name="tGilts">#REF!</definedName>
    <definedName name="THREE">#REF!</definedName>
    <definedName name="THREE1">#REF!</definedName>
    <definedName name="tMonthly">'[41]Rates &amp; Results'!$B$975:$AC$988</definedName>
    <definedName name="Today">#REF!</definedName>
    <definedName name="tores">#REF!</definedName>
    <definedName name="tPerform">'[41]Rates &amp; Results'!$AE$8:$AY$65536</definedName>
    <definedName name="Trend_Analysis_Starting_Point">#REF!</definedName>
    <definedName name="Trend_sign_off">#REF!</definedName>
    <definedName name="TrueBalance">#REF!</definedName>
    <definedName name="TWO">#REF!</definedName>
    <definedName name="tYearly">'[41]Rates &amp; Results'!$B$999:$AC$1003</definedName>
    <definedName name="under75">#REF!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USD">#REF!</definedName>
    <definedName name="USD_findurbal_lookup">#REF!</definedName>
    <definedName name="vStock">#REF!</definedName>
    <definedName name="Waterfall_Details_Start_Point">#REF!</definedName>
    <definedName name="Waterfall_Draft">#REF!</definedName>
    <definedName name="Waterfall_Final">#REF!</definedName>
    <definedName name="www">#REF!</definedName>
    <definedName name="y">[43]BCAD!$A:$A</definedName>
    <definedName name="Z_2A23EFB3_A6B0_460E_8ECA_4760BA8C140D_.wvu.PrintArea" localSheetId="1" hidden="1">'Investor Report'!$A$3:$H$350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54" l="1"/>
  <c r="K35" i="54"/>
  <c r="J35" i="54"/>
  <c r="I35" i="54"/>
  <c r="H35" i="54"/>
  <c r="G35" i="54"/>
  <c r="F35" i="54"/>
  <c r="E35" i="54"/>
  <c r="D35" i="54"/>
  <c r="C35" i="54"/>
  <c r="B35" i="54"/>
  <c r="L34" i="54"/>
  <c r="K34" i="54"/>
  <c r="J34" i="54"/>
  <c r="I34" i="54"/>
  <c r="H34" i="54"/>
  <c r="G34" i="54"/>
  <c r="F34" i="54"/>
  <c r="E34" i="54"/>
  <c r="D34" i="54"/>
  <c r="C34" i="54"/>
  <c r="B34" i="54"/>
  <c r="L27" i="54"/>
  <c r="K27" i="54"/>
  <c r="J27" i="54"/>
  <c r="I27" i="54"/>
  <c r="H27" i="54"/>
  <c r="G27" i="54"/>
  <c r="F27" i="54"/>
  <c r="E27" i="54"/>
  <c r="D27" i="54"/>
  <c r="C27" i="54"/>
  <c r="B27" i="54"/>
  <c r="D10" i="72" l="1"/>
  <c r="E10" i="72" s="1"/>
  <c r="F10" i="72" s="1"/>
  <c r="G10" i="72" s="1"/>
  <c r="H10" i="72" s="1"/>
  <c r="I10" i="72" s="1"/>
  <c r="J10" i="72" s="1"/>
  <c r="K10" i="72" s="1"/>
  <c r="L10" i="72" s="1"/>
  <c r="M10" i="72" s="1"/>
  <c r="N10" i="72" s="1"/>
  <c r="D46" i="72"/>
  <c r="D44" i="72"/>
  <c r="D43" i="72"/>
  <c r="B1" i="72"/>
  <c r="C46" i="72" s="1"/>
  <c r="C43" i="72" l="1"/>
  <c r="D22" i="72" s="1"/>
  <c r="C44" i="72"/>
  <c r="E9" i="72"/>
  <c r="F9" i="72"/>
  <c r="G9" i="72"/>
  <c r="H9" i="72"/>
  <c r="I9" i="72"/>
  <c r="J9" i="72"/>
  <c r="K9" i="72"/>
  <c r="L9" i="72"/>
  <c r="M9" i="72"/>
  <c r="N9" i="72"/>
  <c r="D9" i="72"/>
  <c r="C9" i="72" l="1"/>
  <c r="E5" i="72"/>
  <c r="F5" i="72"/>
  <c r="G5" i="72"/>
  <c r="H5" i="72"/>
  <c r="I5" i="72"/>
  <c r="J5" i="72"/>
  <c r="K5" i="72"/>
  <c r="L5" i="72"/>
  <c r="M5" i="72"/>
  <c r="N5" i="72"/>
  <c r="D5" i="72"/>
  <c r="C6" i="72"/>
  <c r="C5" i="72"/>
  <c r="C27" i="72"/>
  <c r="C28" i="72"/>
  <c r="C29" i="72"/>
  <c r="C30" i="72"/>
  <c r="C31" i="72"/>
  <c r="C32" i="72"/>
  <c r="C33" i="72"/>
  <c r="C34" i="72"/>
  <c r="C35" i="72"/>
  <c r="C36" i="72"/>
  <c r="C37" i="72"/>
  <c r="C38" i="72"/>
  <c r="C39" i="72"/>
  <c r="C40" i="72"/>
  <c r="D26" i="72" s="1"/>
  <c r="D45" i="72" s="1"/>
  <c r="D49" i="72" s="1"/>
  <c r="C26" i="72"/>
  <c r="C45" i="72" s="1"/>
  <c r="C49" i="72" s="1"/>
  <c r="D1" i="72"/>
  <c r="E1" i="72" l="1"/>
  <c r="E46" i="72"/>
  <c r="E44" i="72"/>
  <c r="E43" i="72"/>
  <c r="C12" i="72"/>
  <c r="C50" i="72"/>
  <c r="C18" i="72" s="1"/>
  <c r="D50" i="72"/>
  <c r="D18" i="72" s="1"/>
  <c r="D12" i="72"/>
  <c r="C7" i="72"/>
  <c r="F1" i="72" l="1"/>
  <c r="F46" i="72"/>
  <c r="F44" i="72"/>
  <c r="F43" i="72"/>
  <c r="F22" i="72" s="1"/>
  <c r="E22" i="72"/>
  <c r="C19" i="72"/>
  <c r="C21" i="72" s="1"/>
  <c r="C23" i="72" s="1"/>
  <c r="C13" i="72"/>
  <c r="C16" i="72" s="1"/>
  <c r="G1" i="72" l="1"/>
  <c r="G46" i="72"/>
  <c r="G44" i="72"/>
  <c r="G43" i="72"/>
  <c r="G22" i="72" l="1"/>
  <c r="H1" i="72"/>
  <c r="H46" i="72"/>
  <c r="H44" i="72"/>
  <c r="H43" i="72"/>
  <c r="H22" i="72" s="1"/>
  <c r="I1" i="72" l="1"/>
  <c r="I46" i="72"/>
  <c r="I44" i="72"/>
  <c r="I43" i="72"/>
  <c r="I22" i="72" s="1"/>
  <c r="J1" i="72" l="1"/>
  <c r="J46" i="72"/>
  <c r="J44" i="72"/>
  <c r="J43" i="72"/>
  <c r="J22" i="72" s="1"/>
  <c r="K1" i="72" l="1"/>
  <c r="K46" i="72"/>
  <c r="K44" i="72"/>
  <c r="K43" i="72"/>
  <c r="K22" i="72" l="1"/>
  <c r="L1" i="72"/>
  <c r="L46" i="72"/>
  <c r="L44" i="72"/>
  <c r="L43" i="72"/>
  <c r="M1" i="72" l="1"/>
  <c r="M46" i="72"/>
  <c r="M44" i="72"/>
  <c r="M43" i="72"/>
  <c r="L22" i="72"/>
  <c r="M22" i="72" l="1"/>
  <c r="N1" i="72"/>
  <c r="N46" i="72"/>
  <c r="N44" i="72"/>
  <c r="N43" i="72"/>
  <c r="N22" i="72" s="1"/>
  <c r="B5" i="54" l="1"/>
  <c r="A69" i="54"/>
  <c r="A70" i="54"/>
  <c r="A71" i="54"/>
  <c r="A72" i="54"/>
  <c r="A73" i="54"/>
  <c r="A74" i="54"/>
  <c r="A75" i="54"/>
  <c r="A76" i="54"/>
  <c r="A77" i="54"/>
  <c r="A78" i="54"/>
  <c r="A79" i="54"/>
  <c r="A80" i="54"/>
  <c r="A81" i="54"/>
  <c r="A82" i="54"/>
  <c r="A83" i="54"/>
  <c r="A84" i="54"/>
  <c r="A68" i="54"/>
  <c r="B15" i="54" l="1"/>
  <c r="B12" i="54"/>
  <c r="B37" i="54"/>
  <c r="B14" i="54" s="1"/>
  <c r="B16" i="54" l="1"/>
  <c r="B17" i="54" s="1"/>
  <c r="B9" i="54"/>
  <c r="B23" i="54" s="1"/>
  <c r="B8" i="54" l="1"/>
  <c r="B10" i="54" s="1"/>
  <c r="C7" i="54" s="1"/>
  <c r="B22" i="54" l="1"/>
  <c r="B24" i="54" s="1"/>
  <c r="F49" i="54"/>
  <c r="F50" i="54" s="1"/>
  <c r="C5"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E5" i="54" l="1"/>
  <c r="C9" i="54"/>
  <c r="D12" i="54"/>
  <c r="F47" i="54" l="1"/>
  <c r="F48" i="54" s="1"/>
  <c r="F45" i="54"/>
  <c r="F46" i="54" s="1"/>
  <c r="F51" i="54"/>
  <c r="F52" i="54" s="1"/>
  <c r="E12" i="54"/>
  <c r="F5" i="54"/>
  <c r="F41" i="54"/>
  <c r="C23" i="54"/>
  <c r="C15" i="54"/>
  <c r="G5" i="54" l="1"/>
  <c r="F12" i="54"/>
  <c r="H5" i="54" l="1"/>
  <c r="G12" i="54"/>
  <c r="I5" i="54" l="1"/>
  <c r="H12" i="54"/>
  <c r="J5" i="54" l="1"/>
  <c r="I12" i="54"/>
  <c r="K5" i="54" l="1"/>
  <c r="J12" i="54"/>
  <c r="L5" i="54" l="1"/>
  <c r="K12" i="54"/>
  <c r="L12" i="54" l="1"/>
  <c r="C3" i="72" l="1"/>
  <c r="A35" i="72" s="1"/>
  <c r="A33" i="72" l="1"/>
  <c r="A6" i="72"/>
  <c r="D3" i="72"/>
  <c r="F35" i="72"/>
  <c r="I35" i="72"/>
  <c r="N35" i="72"/>
  <c r="H35" i="72"/>
  <c r="G35" i="72"/>
  <c r="K35" i="72"/>
  <c r="D35" i="72"/>
  <c r="L35" i="72"/>
  <c r="E35" i="72"/>
  <c r="J35" i="72"/>
  <c r="M35" i="72"/>
  <c r="H6" i="54"/>
  <c r="L6" i="54"/>
  <c r="E6" i="54"/>
  <c r="I6" i="54"/>
  <c r="F6" i="54"/>
  <c r="J6" i="54"/>
  <c r="G6" i="54"/>
  <c r="K6" i="54"/>
  <c r="B6" i="54"/>
  <c r="C6" i="54"/>
  <c r="D6" i="54"/>
  <c r="D33" i="72" l="1"/>
  <c r="D6" i="72"/>
  <c r="D7" i="72" s="1"/>
  <c r="D19" i="72" s="1"/>
  <c r="D21" i="72" s="1"/>
  <c r="D23" i="72" s="1"/>
  <c r="D27" i="72" s="1"/>
  <c r="D34" i="72" l="1"/>
  <c r="E3" i="72"/>
  <c r="E33" i="72" s="1"/>
  <c r="D13" i="72"/>
  <c r="D16" i="72" s="1"/>
  <c r="D39" i="72" s="1"/>
  <c r="D40" i="72" l="1"/>
  <c r="E26" i="72" s="1"/>
  <c r="E45" i="72" s="1"/>
  <c r="E49" i="72" s="1"/>
  <c r="E12" i="72" s="1"/>
  <c r="E6" i="72"/>
  <c r="E7" i="72" s="1"/>
  <c r="F3" i="72" s="1"/>
  <c r="F33" i="72" s="1"/>
  <c r="E50" i="72" l="1"/>
  <c r="E18" i="72" s="1"/>
  <c r="E19" i="72" s="1"/>
  <c r="E21" i="72" s="1"/>
  <c r="E23" i="72" s="1"/>
  <c r="E27" i="72" s="1"/>
  <c r="E34" i="72" s="1"/>
  <c r="F6" i="72"/>
  <c r="F7" i="72" s="1"/>
  <c r="G3" i="72" s="1"/>
  <c r="G33" i="72" s="1"/>
  <c r="E13" i="72"/>
  <c r="E16" i="72" s="1"/>
  <c r="E39" i="72" s="1"/>
  <c r="E40" i="72" l="1"/>
  <c r="F26" i="72" s="1"/>
  <c r="F45" i="72" s="1"/>
  <c r="F49" i="72" s="1"/>
  <c r="F50" i="72" s="1"/>
  <c r="F18" i="72" s="1"/>
  <c r="F19" i="72" s="1"/>
  <c r="F21" i="72" s="1"/>
  <c r="F23" i="72" s="1"/>
  <c r="F27" i="72" s="1"/>
  <c r="F34" i="72" s="1"/>
  <c r="G6" i="72"/>
  <c r="G7" i="72" s="1"/>
  <c r="H3" i="72" s="1"/>
  <c r="H33" i="72" s="1"/>
  <c r="F12" i="72" l="1"/>
  <c r="F13" i="72" s="1"/>
  <c r="F16" i="72" s="1"/>
  <c r="F39" i="72" s="1"/>
  <c r="F40" i="72" s="1"/>
  <c r="G26" i="72" s="1"/>
  <c r="G45" i="72" s="1"/>
  <c r="G49" i="72" s="1"/>
  <c r="G12" i="72" s="1"/>
  <c r="G13" i="72" s="1"/>
  <c r="G16" i="72" s="1"/>
  <c r="G39" i="72" s="1"/>
  <c r="H6" i="72"/>
  <c r="H7" i="72" s="1"/>
  <c r="I3" i="72" s="1"/>
  <c r="I33" i="72" s="1"/>
  <c r="G50" i="72" l="1"/>
  <c r="G18" i="72" s="1"/>
  <c r="G19" i="72" s="1"/>
  <c r="G21" i="72" s="1"/>
  <c r="G23" i="72" s="1"/>
  <c r="G27" i="72" s="1"/>
  <c r="G34" i="72" s="1"/>
  <c r="G40" i="72" s="1"/>
  <c r="H26" i="72" s="1"/>
  <c r="H45" i="72" s="1"/>
  <c r="H49" i="72" s="1"/>
  <c r="H50" i="72" s="1"/>
  <c r="H18" i="72" s="1"/>
  <c r="H19" i="72" s="1"/>
  <c r="H21" i="72" s="1"/>
  <c r="H23" i="72" s="1"/>
  <c r="H27" i="72" s="1"/>
  <c r="H34" i="72" s="1"/>
  <c r="I6" i="72"/>
  <c r="I7" i="72" s="1"/>
  <c r="J3" i="72" s="1"/>
  <c r="J33" i="72" s="1"/>
  <c r="H12" i="72" l="1"/>
  <c r="H13" i="72" s="1"/>
  <c r="H16" i="72" s="1"/>
  <c r="H39" i="72" s="1"/>
  <c r="H40" i="72" s="1"/>
  <c r="I26" i="72" s="1"/>
  <c r="I45" i="72" s="1"/>
  <c r="I49" i="72" s="1"/>
  <c r="I50" i="72" s="1"/>
  <c r="I18" i="72" s="1"/>
  <c r="I19" i="72" s="1"/>
  <c r="I21" i="72" s="1"/>
  <c r="I23" i="72" s="1"/>
  <c r="I27" i="72" s="1"/>
  <c r="I34" i="72" s="1"/>
  <c r="J6" i="72"/>
  <c r="J7" i="72" s="1"/>
  <c r="K3" i="72" s="1"/>
  <c r="K6" i="72" s="1"/>
  <c r="K7" i="72" s="1"/>
  <c r="L3" i="72" s="1"/>
  <c r="K33" i="72" l="1"/>
  <c r="I12" i="72"/>
  <c r="I13" i="72" s="1"/>
  <c r="I16" i="72" s="1"/>
  <c r="I39" i="72" s="1"/>
  <c r="I40" i="72" s="1"/>
  <c r="J26" i="72" s="1"/>
  <c r="J45" i="72" s="1"/>
  <c r="J49" i="72" s="1"/>
  <c r="J12" i="72" s="1"/>
  <c r="J13" i="72" s="1"/>
  <c r="J16" i="72" s="1"/>
  <c r="J39" i="72" s="1"/>
  <c r="L33" i="72"/>
  <c r="L6" i="72"/>
  <c r="L7" i="72" s="1"/>
  <c r="M3" i="72" s="1"/>
  <c r="J50" i="72" l="1"/>
  <c r="J18" i="72" s="1"/>
  <c r="J19" i="72" s="1"/>
  <c r="J21" i="72" s="1"/>
  <c r="J23" i="72" s="1"/>
  <c r="J27" i="72" s="1"/>
  <c r="J34" i="72" s="1"/>
  <c r="J40" i="72" s="1"/>
  <c r="K26" i="72" s="1"/>
  <c r="K45" i="72" s="1"/>
  <c r="K49" i="72" s="1"/>
  <c r="K12" i="72" s="1"/>
  <c r="K13" i="72" s="1"/>
  <c r="K16" i="72" s="1"/>
  <c r="K39" i="72" s="1"/>
  <c r="M33" i="72"/>
  <c r="M6" i="72"/>
  <c r="M7" i="72" s="1"/>
  <c r="K50" i="72" l="1"/>
  <c r="K18" i="72" s="1"/>
  <c r="K19" i="72" s="1"/>
  <c r="K21" i="72" s="1"/>
  <c r="K23" i="72" s="1"/>
  <c r="K27" i="72" s="1"/>
  <c r="K34" i="72" s="1"/>
  <c r="K40" i="72" s="1"/>
  <c r="L26" i="72" s="1"/>
  <c r="L45" i="72" s="1"/>
  <c r="L49" i="72" s="1"/>
  <c r="N3" i="72"/>
  <c r="L12" i="72" l="1"/>
  <c r="L13" i="72" s="1"/>
  <c r="L16" i="72" s="1"/>
  <c r="L39" i="72" s="1"/>
  <c r="L50" i="72"/>
  <c r="L18" i="72" s="1"/>
  <c r="L19" i="72" s="1"/>
  <c r="L21" i="72" s="1"/>
  <c r="L23" i="72" s="1"/>
  <c r="L27" i="72" s="1"/>
  <c r="L34" i="72" s="1"/>
  <c r="N6" i="72"/>
  <c r="N7" i="72" s="1"/>
  <c r="N33" i="72"/>
  <c r="L40" i="72" l="1"/>
  <c r="M26" i="72" s="1"/>
  <c r="M45" i="72" s="1"/>
  <c r="M49" i="72" s="1"/>
  <c r="M12" i="72" s="1"/>
  <c r="M13" i="72" s="1"/>
  <c r="M16" i="72" s="1"/>
  <c r="M39" i="72" s="1"/>
  <c r="M50" i="72" l="1"/>
  <c r="M18" i="72" s="1"/>
  <c r="M19" i="72" s="1"/>
  <c r="M21" i="72" s="1"/>
  <c r="M23" i="72" s="1"/>
  <c r="M27" i="72" s="1"/>
  <c r="M34" i="72" s="1"/>
  <c r="M40" i="72" s="1"/>
  <c r="N26" i="72" s="1"/>
  <c r="N45" i="72" s="1"/>
  <c r="N49" i="72" s="1"/>
  <c r="N12" i="72" s="1"/>
  <c r="N13" i="72" s="1"/>
  <c r="N16" i="72" s="1"/>
  <c r="N39" i="72" s="1"/>
  <c r="E30" i="54"/>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N50" i="72" l="1"/>
  <c r="N18" i="72" s="1"/>
  <c r="N19" i="72" s="1"/>
  <c r="N21" i="72" s="1"/>
  <c r="N23" i="72" s="1"/>
  <c r="N27" i="72" s="1"/>
  <c r="N34" i="72" s="1"/>
  <c r="N40" i="72" s="1"/>
  <c r="F43" i="54"/>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Li,Bo</author>
  </authors>
  <commentList>
    <comment ref="AC35" authorId="0" shapeId="0" xr:uid="{00000000-0006-0000-1500-000001000000}">
      <text>
        <r>
          <rPr>
            <b/>
            <sz val="9"/>
            <color indexed="81"/>
            <rFont val="Tahoma"/>
            <family val="2"/>
          </rPr>
          <t>Li,Bo:</t>
        </r>
        <r>
          <rPr>
            <sz val="9"/>
            <color indexed="81"/>
            <rFont val="Tahoma"/>
            <family val="2"/>
          </rPr>
          <t xml:space="preserve">
Q:\Covered Bond &amp; ACT Work\BCAD</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QRM_2018Q3BN_PROD_310122_PL_F47_Forecast_Audit_FX_Base_Forecast Audit"/>
    <s v="{[Forecast].[Forecast].[AllForecast]}"/>
    <s v="{[Portfolio Run].[Portfolio Run with Timestamp].[AllPortfolio Run]}"/>
    <s v="{[Strategy Collection].[Strategy Collection].[AllStrategy Collection]}"/>
    <s v="{[Strategy].[Strategy].[AllStrategy]}"/>
    <s v="{[Mrkt Scen].[Scenario].[AllMrkt Scen]}"/>
    <s v="{[Forecast As of Date].[Forecast As of Date].[AllForecast As of Date]}"/>
    <s v="{[Base Forecast Path].[Base Forecast Path].[AllBase Forecast Path]}"/>
    <s v="{[Currency].[Currency].[AllCurrency]}"/>
    <s v="{[Volume].[Volume].[All]}"/>
    <s v="{[Path].[Path].&amp;[0]}"/>
  </metadataStrings>
  <mdxMetadata count="10">
    <mdx n="0" f="s">
      <ms ns="1" c="0"/>
    </mdx>
    <mdx n="0" f="s">
      <ms ns="2" c="0"/>
    </mdx>
    <mdx n="0" f="s">
      <ms ns="3" c="0"/>
    </mdx>
    <mdx n="0" f="s">
      <ms ns="4" c="0"/>
    </mdx>
    <mdx n="0" f="s">
      <ms ns="5" c="0"/>
    </mdx>
    <mdx n="0" f="s">
      <ms ns="6" c="0"/>
    </mdx>
    <mdx n="0" f="s">
      <ms ns="7" c="0"/>
    </mdx>
    <mdx n="0" f="s">
      <ms ns="8" c="0"/>
    </mdx>
    <mdx n="0" f="s">
      <ms ns="9" c="0"/>
    </mdx>
    <mdx n="0" f="s">
      <ms ns="1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<sst xmlns="http://schemas.openxmlformats.org/spreadsheetml/2006/main" count="1369" uniqueCount="834">
  <si>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</si>
  <si>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</si>
  <si>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</si>
  <si>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</si>
  <si>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</si>
  <si>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</si>
  <si>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</si>
  <si>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</si>
  <si>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</si>
  <si>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</si>
  <si>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</si>
  <si>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</si>
  <si>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</si>
  <si>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</si>
  <si>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</si>
  <si>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</si>
  <si>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</si>
  <si>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</si>
  <si>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</si>
  <si>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</si>
  <si>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</si>
  <si>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</si>
  <si>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</si>
  <si>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</si>
  <si>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</si>
  <si>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</si>
  <si>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</si>
  <si>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</si>
  <si>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</si>
  <si>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</si>
  <si>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</si>
  <si>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</si>
  <si>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</si>
  <si>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</si>
  <si>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</si>
  <si>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</si>
  <si>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</si>
  <si>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</si>
  <si>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</si>
  <si>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</si>
  <si>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</si>
  <si>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</si>
  <si>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</si>
  <si>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</si>
  <si>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</si>
  <si>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</si>
  <si>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</si>
  <si>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</si>
  <si>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</si>
  <si>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</si>
  <si>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</si>
  <si>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</si>
  <si>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</si>
  <si>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</si>
  <si>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</si>
  <si>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</si>
  <si>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</si>
  <si>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</si>
  <si>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</si>
  <si>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</si>
  <si>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</si>
  <si>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</si>
  <si>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</si>
  <si>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</si>
  <si>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</si>
  <si>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</si>
  <si>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</si>
  <si>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</si>
  <si>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</si>
  <si>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</si>
  <si>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</si>
  <si>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</si>
  <si>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</si>
  <si>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</si>
  <si>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</si>
  <si>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</si>
  <si>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</si>
  <si>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</si>
  <si>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</si>
  <si>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</si>
  <si>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</si>
  <si>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</si>
  <si>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</si>
  <si>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</si>
  <si>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</si>
  <si>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</si>
  <si>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</si>
  <si>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</si>
  <si>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</si>
  <si>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</si>
  <si>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</si>
  <si>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</si>
  <si>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</si>
  <si>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</si>
  <si>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</si>
  <si>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</si>
  <si>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</si>
  <si>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</si>
  <si>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</si>
  <si>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</si>
  <si>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</si>
  <si>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</si>
  <si>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</si>
  <si>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</si>
  <si>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</si>
  <si>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</si>
  <si>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</si>
  <si>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</si>
  <si>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</si>
  <si>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</si>
  <si>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</si>
  <si>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</si>
  <si>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</si>
  <si>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</si>
  <si>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</si>
  <si>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</si>
  <si>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</si>
  <si>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</si>
  <si>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</si>
  <si>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</si>
  <si>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</si>
  <si>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</si>
  <si>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</si>
  <si>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</si>
  <si>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</si>
  <si>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</si>
  <si>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</si>
  <si>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</si>
  <si>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</si>
  <si>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</si>
  <si>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</si>
  <si>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</si>
  <si>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</si>
  <si>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</si>
  <si>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</si>
  <si>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</si>
  <si>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</si>
  <si>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</si>
  <si>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</si>
  <si>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</si>
  <si>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</si>
  <si>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</si>
  <si>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</si>
  <si>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</si>
  <si>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</si>
  <si>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</si>
  <si>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</si>
  <si>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</si>
  <si>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</si>
  <si>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</si>
  <si>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</si>
  <si>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</si>
  <si>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</si>
  <si>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</si>
  <si>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</si>
  <si>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</si>
  <si>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</si>
  <si>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</si>
  <si>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</si>
  <si>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</si>
  <si>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</si>
  <si>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</si>
  <si>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</si>
  <si>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</si>
  <si>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</si>
  <si>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</si>
  <si>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</si>
  <si>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</si>
  <si>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</si>
  <si>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</si>
  <si>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</si>
  <si>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</si>
  <si>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</si>
  <si>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</si>
  <si>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</si>
  <si>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</si>
  <si>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</si>
  <si>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</si>
  <si>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</si>
  <si>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</si>
  <si>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</si>
  <si>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</si>
  <si>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</si>
  <si>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</si>
  <si>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</si>
  <si>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</si>
  <si>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</si>
  <si>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</si>
  <si>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</si>
  <si>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</si>
  <si>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</si>
  <si>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</si>
  <si>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</si>
  <si>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</si>
  <si>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</si>
  <si>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</si>
  <si>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Discount</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</si>
  <si>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</si>
  <si>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</si>
  <si>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</si>
  <si>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</si>
  <si>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</si>
  <si>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</si>
  <si>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</si>
  <si>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</si>
  <si>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</si>
  <si>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</si>
  <si>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</si>
  <si>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</si>
  <si>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</si>
  <si>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</si>
  <si>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</si>
  <si>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</si>
  <si>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</si>
  <si>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</si>
  <si>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</si>
  <si>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</si>
  <si>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</si>
  <si>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</si>
  <si>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</si>
  <si>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</si>
  <si>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</si>
  <si>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</si>
  <si>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</si>
  <si>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</si>
  <si>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</si>
  <si>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</si>
  <si>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</si>
  <si>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</si>
  <si>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</si>
  <si>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</si>
  <si>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</si>
  <si>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</si>
  <si>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</si>
  <si>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</si>
  <si>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</si>
  <si>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</si>
  <si>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</si>
  <si>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</si>
  <si>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</si>
  <si>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</si>
  <si>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</si>
  <si>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</si>
  <si>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</si>
  <si>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</si>
  <si>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</si>
  <si>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</si>
  <si>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</si>
  <si>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</si>
  <si>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</si>
  <si>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</si>
  <si>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</si>
  <si>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</si>
  <si>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</si>
  <si>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</si>
  <si>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</si>
  <si>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</si>
  <si>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</si>
  <si>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</si>
  <si>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</si>
  <si>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</si>
  <si>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</si>
  <si>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</si>
  <si>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</si>
  <si>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</si>
  <si>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</si>
  <si>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</si>
  <si>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</si>
  <si>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</si>
  <si>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</si>
  <si>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</si>
  <si>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</si>
  <si>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</si>
  <si>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</si>
  <si>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</si>
  <si>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</si>
  <si>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</si>
  <si>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</si>
  <si>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</si>
  <si>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</si>
  <si>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</si>
  <si>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</si>
  <si>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</si>
  <si>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</si>
  <si>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</si>
  <si>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</si>
  <si>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</si>
  <si>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</si>
  <si>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</si>
  <si>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</si>
  <si>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</si>
  <si>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</si>
  <si>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</si>
  <si>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</si>
  <si>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</si>
  <si>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</si>
  <si>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</si>
  <si>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</si>
  <si>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</si>
  <si>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</si>
  <si>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</si>
  <si>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</si>
  <si>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</si>
  <si>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</si>
  <si>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</si>
  <si>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</si>
  <si>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</si>
  <si>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</si>
  <si>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</si>
  <si>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</si>
  <si>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</si>
  <si>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</si>
  <si>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</si>
  <si>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</si>
  <si>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</si>
  <si>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</si>
  <si>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</si>
  <si>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</si>
  <si>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</si>
  <si>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</si>
  <si>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</si>
  <si>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</si>
  <si>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</si>
  <si>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</si>
  <si>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</si>
  <si>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</si>
  <si>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</si>
  <si>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</si>
  <si>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</si>
  <si>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</si>
  <si>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</si>
  <si>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</si>
  <si>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</si>
  <si>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</si>
  <si>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</si>
  <si>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</si>
  <si>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</si>
  <si>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</si>
  <si>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</si>
  <si>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</si>
  <si>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</si>
  <si>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</si>
  <si>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</si>
  <si>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</si>
  <si>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</si>
  <si>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</si>
  <si>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</si>
  <si>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</si>
  <si>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</si>
  <si>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</si>
  <si>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</si>
  <si>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</si>
  <si>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</si>
  <si>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</si>
  <si>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</si>
  <si>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</si>
  <si>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</si>
  <si>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</si>
  <si>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</si>
  <si>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</si>
  <si>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</si>
  <si>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</si>
  <si>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</si>
  <si>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</si>
  <si>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</si>
  <si>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</si>
  <si>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</si>
  <si>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</si>
  <si>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</si>
  <si>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</si>
  <si>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</si>
  <si>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</si>
  <si>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</si>
  <si>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</si>
  <si>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</si>
  <si>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</si>
  <si>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</si>
  <si>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</si>
  <si>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</si>
  <si>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</si>
  <si>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</si>
  <si>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</si>
  <si>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</si>
  <si>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</si>
  <si>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</si>
  <si>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</si>
  <si>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</si>
  <si>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</si>
  <si>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</si>
  <si>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</si>
  <si>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</si>
  <si>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</si>
  <si>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</si>
  <si>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</si>
  <si>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</si>
  <si>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</si>
  <si>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</si>
  <si>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</si>
  <si>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</si>
  <si>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</si>
  <si>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</si>
  <si>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</si>
  <si>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</si>
  <si>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</si>
  <si>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</si>
  <si>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</si>
  <si>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</si>
  <si>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</si>
  <si>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</si>
  <si>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</si>
  <si>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</si>
  <si>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</si>
  <si>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</si>
  <si>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</si>
  <si>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</si>
  <si>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</si>
  <si>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</si>
  <si>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</si>
  <si>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</si>
  <si>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</si>
  <si>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</si>
  <si>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</si>
  <si>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</si>
  <si>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</si>
  <si>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</si>
  <si>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</si>
  <si>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</si>
  <si>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</si>
  <si>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</si>
  <si>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</si>
  <si>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
  </si>
  <si>
    <t>Philip Hemsley (Head of Capital Markets)</t>
  </si>
  <si>
    <t>+44 (0)24 7518 1327</t>
  </si>
  <si>
    <t>+44 (0)24 7518 1333</t>
  </si>
  <si>
    <t>Economic Master Issuer PLC</t>
  </si>
  <si>
    <t>SONIA</t>
  </si>
  <si>
    <t>EU Risk Retention</t>
  </si>
  <si>
    <t>U.S. Credit Risk Retention</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</si>
  <si>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</si>
  <si>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</si>
  <si>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</si>
  <si>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</si>
  <si>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</si>
  <si>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</si>
  <si>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</si>
  <si>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</si>
  <si>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</si>
  <si>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</si>
  <si>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</si>
  <si>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</si>
  <si>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</si>
  <si>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</si>
  <si>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</si>
  <si>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</si>
  <si>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</si>
  <si>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</si>
  <si>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</si>
  <si>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</si>
  <si>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</si>
  <si>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</si>
  <si>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</si>
  <si>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</si>
  <si>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</si>
  <si>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</si>
  <si>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</si>
  <si>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</si>
  <si>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</si>
  <si>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</si>
  <si>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</si>
  <si>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</si>
  <si>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</si>
  <si>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</si>
  <si>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</si>
  <si>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</si>
  <si>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</si>
  <si>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</si>
  <si>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</si>
  <si>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</si>
  <si>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</si>
  <si>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</si>
  <si>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</si>
  <si>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</si>
  <si>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</si>
  <si>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</si>
  <si>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</si>
  <si>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</si>
  <si>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</si>
  <si>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</si>
  <si>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</si>
  <si>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</si>
  <si>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</si>
  <si>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</si>
  <si>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</si>
  <si>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</si>
  <si>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</si>
  <si>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</si>
  <si>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</si>
  <si>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</si>
  <si>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</si>
  <si>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</si>
  <si>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</si>
  <si>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</si>
  <si>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</si>
  <si>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</si>
  <si>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</si>
  <si>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</si>
  <si>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</si>
  <si>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</si>
  <si>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</si>
  <si>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</si>
  <si>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</si>
  <si>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</si>
  <si>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</si>
  <si>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</si>
  <si>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</si>
  <si>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</si>
  <si>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</si>
  <si>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</si>
  <si>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</si>
  <si>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</si>
  <si>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</si>
  <si>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</si>
  <si>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</si>
  <si>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</si>
  <si>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</si>
  <si>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</si>
  <si>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</si>
  <si>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</si>
  <si>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</si>
  <si>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</si>
  <si>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</si>
  <si>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</si>
  <si>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</si>
  <si>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</si>
  <si>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</si>
  <si>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</si>
  <si>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</si>
  <si>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</si>
  <si>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</si>
  <si>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</si>
  <si>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</si>
  <si>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</si>
  <si>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</si>
  <si>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</si>
  <si>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</si>
  <si>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</si>
  <si>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</si>
  <si>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</si>
  <si>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</si>
  <si>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</si>
  <si>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</si>
  <si>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</si>
  <si>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</si>
  <si>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</si>
  <si>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</si>
  <si>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</si>
  <si>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</si>
  <si>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</si>
  <si>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</si>
  <si>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</si>
  <si>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</si>
  <si>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</si>
  <si>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</si>
  <si>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</si>
  <si>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</si>
  <si>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</si>
  <si>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</si>
  <si>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</si>
  <si>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</si>
  <si>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</si>
  <si>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</si>
  <si>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</si>
  <si>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</si>
  <si>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</si>
  <si>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</si>
  <si>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</si>
  <si>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</si>
  <si>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</si>
  <si>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</si>
  <si>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</si>
  <si>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</si>
  <si>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</si>
  <si>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</si>
  <si>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</si>
  <si>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</si>
  <si>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</si>
  <si>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</si>
  <si>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</si>
  <si>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</si>
  <si>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</si>
  <si>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</si>
  <si>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</si>
  <si>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</si>
  <si>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</si>
  <si>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</si>
  <si>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</si>
  <si>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</si>
  <si>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</si>
  <si>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</si>
  <si>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</si>
  <si>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</si>
  <si>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</si>
  <si>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</si>
  <si>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</si>
  <si>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</si>
  <si>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</si>
  <si>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</si>
  <si>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</si>
  <si>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</si>
  <si>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</si>
  <si>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</si>
  <si>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</si>
  <si>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</si>
  <si>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</si>
  <si>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</si>
  <si>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</si>
  <si>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</si>
  <si>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</si>
  <si>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</si>
  <si>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</si>
  <si>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</si>
  <si>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</si>
  <si>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</si>
  <si>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</si>
  <si>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</si>
  <si>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</si>
  <si>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</si>
  <si>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</si>
  <si>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</si>
  <si>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</si>
  <si>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</si>
  <si>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</si>
  <si>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</si>
  <si>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</si>
  <si>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</si>
  <si>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</si>
  <si>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</si>
  <si>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</si>
  <si>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</si>
  <si>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</si>
  <si>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</si>
  <si>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</si>
  <si>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</si>
  <si>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</si>
  <si>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</si>
  <si>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</si>
  <si>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</si>
  <si>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</si>
  <si>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</si>
  <si>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</si>
  <si>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</si>
  <si>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</si>
  <si>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</si>
  <si>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</si>
  <si>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</si>
  <si>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</si>
  <si>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</si>
  <si>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</si>
  <si>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</si>
  <si>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</si>
  <si>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</si>
  <si>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</si>
  <si>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</si>
  <si>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</si>
  <si>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</si>
  <si>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</si>
  <si>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</si>
  <si>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</si>
  <si>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</si>
  <si>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</si>
  <si>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</si>
  <si>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</si>
  <si>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</si>
  <si>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</si>
  <si>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</si>
  <si>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</si>
  <si>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</si>
  <si>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</si>
  <si>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</si>
  <si>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</si>
  <si>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</si>
  <si>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</si>
  <si>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</si>
  <si>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</si>
  <si>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</si>
  <si>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</si>
  <si>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</si>
  <si>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</si>
  <si>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</si>
  <si>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</si>
  <si>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</si>
  <si>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</si>
  <si>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</si>
  <si>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Percentage to allocated to Sellers note (from treasury)</t>
  </si>
  <si>
    <t>Percentage to allocated to Funding note (from treasury)</t>
  </si>
  <si>
    <t>Transfer to Funding note principal portion for any Funding Note Principal Shortfall</t>
  </si>
  <si>
    <t>Repayment of Seller's Note Portion (down to minimum sellers note amount)</t>
  </si>
  <si>
    <t>Debit to Excess Principal Fund</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</si>
  <si>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</si>
  <si>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</si>
  <si>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</si>
  <si>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</si>
  <si>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</si>
  <si>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</si>
  <si>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</si>
  <si>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</si>
  <si>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</si>
  <si>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</si>
  <si>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</si>
  <si>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</si>
  <si>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</si>
  <si>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</si>
  <si>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</si>
  <si>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</si>
  <si>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</si>
  <si>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</si>
  <si>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</si>
  <si>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</si>
  <si>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</si>
  <si>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</si>
  <si>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</si>
  <si>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</si>
  <si>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</si>
  <si>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</si>
  <si>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</si>
  <si>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</si>
  <si>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</si>
  <si>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</si>
  <si>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Sellers Note</t>
  </si>
  <si>
    <t>Other Movements</t>
  </si>
  <si>
    <t>Class A1 Notes</t>
  </si>
  <si>
    <t>Class A2 Notes</t>
  </si>
  <si>
    <t>Class Z(s) Notes</t>
  </si>
  <si>
    <t>Sellers Note Percentage</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</si>
  <si>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</si>
  <si>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</si>
  <si>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</si>
  <si>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</si>
  <si>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</si>
  <si>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</si>
  <si>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</si>
  <si>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XS2347638574</t>
  </si>
  <si>
    <t>XS2347637840</t>
  </si>
  <si>
    <t>A1-2020</t>
  </si>
  <si>
    <t>A2-2020</t>
  </si>
  <si>
    <t>A1-2021</t>
  </si>
  <si>
    <t>Class A1 2021 Notes</t>
  </si>
  <si>
    <t>Principal Paydown - Funding Portion</t>
  </si>
  <si>
    <t>PrincipalPaydown - Sellers Portion</t>
  </si>
  <si>
    <t>Opening Seller's Note Balance</t>
  </si>
  <si>
    <t>Closing Seller's Note Balance</t>
  </si>
  <si>
    <t>a) Opening Balance</t>
  </si>
  <si>
    <t>b) Funding purchase price through Sellers note</t>
  </si>
  <si>
    <t>c) Purchase of additional portfolio via sellers note</t>
  </si>
  <si>
    <t>d) EU risk retention adjustment</t>
  </si>
  <si>
    <t>g) Purchase of additional further advances via sellers note</t>
  </si>
  <si>
    <t>Balance at End of Month before Principal Pay down</t>
  </si>
  <si>
    <t>h) payment holiday shortfall and other authorised underpayments</t>
  </si>
  <si>
    <t>New Class A Issuance</t>
  </si>
  <si>
    <t>Z (S) movement</t>
  </si>
  <si>
    <t>Principal Balance Outstanding After IPD</t>
  </si>
  <si>
    <t>e) Drawing of Principal receipts to effect Class A redemptions</t>
  </si>
  <si>
    <t>f) Drawing of Principal receipts to effect Class Z redemptions</t>
  </si>
  <si>
    <t>Actual</t>
  </si>
  <si>
    <t>Forecast</t>
  </si>
  <si>
    <t>Mortgage Balance</t>
  </si>
  <si>
    <t>Seller's Note Balance</t>
  </si>
  <si>
    <t>Repurchase of Loans</t>
  </si>
  <si>
    <t>Forecast Audit</t>
  </si>
  <si>
    <t>Currency Conversion:  Base</t>
  </si>
  <si>
    <t>AllForecast</t>
  </si>
  <si>
    <t>Portfolio Run with Timestamp</t>
  </si>
  <si>
    <t>AllPortfolio Run</t>
  </si>
  <si>
    <t>Strategy Collection</t>
  </si>
  <si>
    <t>AllStrategy Collection</t>
  </si>
  <si>
    <t>Strategy</t>
  </si>
  <si>
    <t>AllStrategy</t>
  </si>
  <si>
    <t>Scenario</t>
  </si>
  <si>
    <t>AllMrkt Scen</t>
  </si>
  <si>
    <t>Forecast As of Date</t>
  </si>
  <si>
    <t>AllForecast As of Date</t>
  </si>
  <si>
    <t>Base Forecast Path</t>
  </si>
  <si>
    <t>AllBase Forecast Path</t>
  </si>
  <si>
    <t>AllCurrency</t>
  </si>
  <si>
    <t>Volume</t>
  </si>
  <si>
    <t>All</t>
  </si>
  <si>
    <t>Path</t>
  </si>
  <si>
    <t>0</t>
  </si>
  <si>
    <t>01/31/2022</t>
  </si>
  <si>
    <t>02/28/2022</t>
  </si>
  <si>
    <t>03/31/2022</t>
  </si>
  <si>
    <t>04/30/2022</t>
  </si>
  <si>
    <t>05/31/2022</t>
  </si>
  <si>
    <t>06/30/2022</t>
  </si>
  <si>
    <t>07/31/2022</t>
  </si>
  <si>
    <t>08/31/2022</t>
  </si>
  <si>
    <t>09/30/2022</t>
  </si>
  <si>
    <t>10/31/2022</t>
  </si>
  <si>
    <t>11/30/2022</t>
  </si>
  <si>
    <t>12/31/2022</t>
  </si>
  <si>
    <t>01/31/2023</t>
  </si>
  <si>
    <t>02/28/2023</t>
  </si>
  <si>
    <t>Balance Sheet</t>
  </si>
  <si>
    <t>Mortgages</t>
  </si>
  <si>
    <t>Beginning Balance</t>
  </si>
  <si>
    <t xml:space="preserve">    -Scheduled Principal</t>
  </si>
  <si>
    <t xml:space="preserve">    +Accrued Principal</t>
  </si>
  <si>
    <t xml:space="preserve">    -Prepayments / Recoveries</t>
  </si>
  <si>
    <t xml:space="preserve">        Prepayments</t>
  </si>
  <si>
    <t xml:space="preserve">        Recoveries</t>
  </si>
  <si>
    <t>QRM</t>
  </si>
  <si>
    <t>Top Up Last month</t>
  </si>
  <si>
    <t>Proposed Top up this month</t>
  </si>
  <si>
    <t>Prinicpal Amounts due on Class A notes</t>
  </si>
  <si>
    <t>Actual Reduction</t>
  </si>
  <si>
    <t>Purhcase of additional Mortgages</t>
  </si>
  <si>
    <t>Repayment of Class Z ( R )</t>
  </si>
  <si>
    <t>h) on each Note Payment Date in respect of each Series and Class of Notes that are not Monthly Notes, any amounts standing to the credit of the Interest    Provision Fund</t>
  </si>
  <si>
    <t>Economic Master Issuer Series 2021-1-A</t>
  </si>
  <si>
    <t>Economic Master Issuer Series 2020-1-A2</t>
  </si>
  <si>
    <t>Economic Master Issuer Series 2020-1-A1</t>
  </si>
  <si>
    <t>Standard Variable Rate, Current *</t>
  </si>
  <si>
    <t>NR*  /  A2  /  A-</t>
  </si>
  <si>
    <t>NR*  /  P-1  /  F1</t>
  </si>
  <si>
    <t>NR*</t>
  </si>
  <si>
    <t>A+  /  A1  /  AA-</t>
  </si>
  <si>
    <t>A-1  /  P-1  /  F1+</t>
  </si>
  <si>
    <t>A+  /  Aa3  /  AA-</t>
  </si>
  <si>
    <t>A-1   /  P-1  /  F1</t>
  </si>
  <si>
    <t>Deposit Set-Off Protection Excess Amount as at 30/09/2022</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</si>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</sst>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8" formatCode="&quot;£&quot;#,##0.00;[Red]\-&quot;£&quot;#,##0.00"/>
    <numFmt numFmtId="44" formatCode="_-&quot;£&quot;* #,##0.00_-;\-&quot;£&quot;* #,##0.00_-;_-&quot;£&quot;* &quot;-&quot;??_-;_-@_-"/>
    <numFmt numFmtId="43" formatCode="_-* #,##0.00_-;\-* #,##0.00_-;_-* &quot;-&quot;??_-;_-@_-"/>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4" formatCode="#,##0.00\ ;[Red]\(#,##0.00\);&quot;0 &quot;"/>
    <numFmt numFmtId="207" formatCode="#,##0&quot;*&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5" formatCode="[$-F800]dddd\,\ mmmm\ dd\,\ yyyy"/>
    <numFmt numFmtId="253" formatCode="0.00%_);\-0.00%;\-\ "/>
    <numFmt numFmtId="259" formatCode="#,##0&quot; &quot;;\-#,##0;&quot; - &quot;"/>
  </numFmts>
  <fonts count="9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color indexed="8"/>
      <name val="Times New Roman"/>
      <family val="1"/>
    </font>
    <font>
      <i/>
      <sz val="20"/>
      <color indexed="9"/>
      <name val="Arial"/>
      <family val="2"/>
    </font>
    <font>
      <b/>
      <sz val="11"/>
      <color theme="3"/>
      <name val="Calibri"/>
      <family val="2"/>
      <scheme val="minor"/>
    </font>
    <font>
      <b/>
      <sz val="18"/>
      <color theme="3"/>
      <name val="Cambria"/>
      <family val="2"/>
      <scheme val="major"/>
    </font>
    <font>
      <i/>
      <sz val="11"/>
      <color rgb="FF7F7F7F"/>
      <name val="Calibri"/>
      <family val="2"/>
      <scheme val="minor"/>
    </font>
    <font>
      <b/>
      <sz val="9"/>
      <color indexed="81"/>
      <name val="Tahoma"/>
      <family val="2"/>
    </font>
    <font>
      <sz val="9"/>
      <color indexed="81"/>
      <name val="Tahoma"/>
      <family val="2"/>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
      <sz val="10"/>
      <color theme="0" tint="-0.14999847407452621"/>
      <name val="Arial"/>
      <family val="2"/>
    </font>
    <font>
      <b/>
      <sz val="13"/>
      <color theme="1"/>
      <name val="Calibri"/>
      <family val="2"/>
      <scheme val="minor"/>
    </font>
    <font>
      <sz val="9"/>
      <color theme="1"/>
      <name val="Calibri"/>
      <family val="2"/>
      <scheme val="minor"/>
    </font>
    <font>
      <sz val="10"/>
      <color theme="1"/>
      <name val="Tahoma"/>
      <family val="2"/>
    </font>
  </fonts>
  <fills count="7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5" tint="0.59999389629810485"/>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right style="thin">
        <color rgb="FF333399"/>
      </right>
      <top/>
      <bottom style="double">
        <color indexed="64"/>
      </bottom>
      <diagonal/>
    </border>
  </borders>
  <cellStyleXfs count="616">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0" borderId="0">
      <alignment horizontal="center" wrapText="1"/>
      <protection locked="0"/>
    </xf>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76"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80" fontId="11" fillId="0" borderId="0" applyFont="0" applyFill="0" applyBorder="0" applyAlignment="0" applyProtection="0"/>
    <xf numFmtId="168"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38" fontId="23" fillId="22" borderId="0" applyNumberFormat="0" applyBorder="0" applyAlignment="0" applyProtection="0"/>
    <xf numFmtId="0" fontId="24" fillId="0" borderId="3" applyNumberFormat="0" applyAlignment="0" applyProtection="0">
      <alignment horizontal="left" vertical="center"/>
    </xf>
    <xf numFmtId="0" fontId="24" fillId="0" borderId="4">
      <alignment horizontal="left" vertical="center"/>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181" fontId="11" fillId="0" borderId="0" applyFont="0" applyFill="0" applyBorder="0" applyAlignment="0" applyProtection="0"/>
    <xf numFmtId="182" fontId="11" fillId="0" borderId="0" applyFont="0" applyFill="0" applyBorder="0" applyAlignment="0" applyProtection="0"/>
    <xf numFmtId="180" fontId="11" fillId="0" borderId="0" applyFont="0" applyFill="0" applyBorder="0" applyAlignment="0" applyProtection="0"/>
    <xf numFmtId="183" fontId="11" fillId="0" borderId="0" applyFont="0" applyFill="0" applyBorder="0" applyAlignment="0" applyProtection="0"/>
    <xf numFmtId="184" fontId="11" fillId="0" borderId="0" applyFont="0" applyFill="0" applyBorder="0" applyAlignment="0" applyProtection="0"/>
    <xf numFmtId="0" fontId="28" fillId="0" borderId="0" applyFill="0" applyBorder="0">
      <protection locked="0"/>
    </xf>
    <xf numFmtId="10" fontId="23" fillId="23" borderId="8" applyNumberFormat="0" applyBorder="0" applyAlignment="0" applyProtection="0"/>
    <xf numFmtId="0" fontId="29" fillId="0" borderId="9" applyNumberFormat="0" applyFill="0" applyAlignment="0" applyProtection="0"/>
    <xf numFmtId="185" fontId="11" fillId="0" borderId="0" applyFont="0" applyFill="0" applyBorder="0" applyAlignment="0" applyProtection="0"/>
    <xf numFmtId="186"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87" fontId="11" fillId="0" borderId="0" applyFont="0" applyFill="0" applyBorder="0" applyAlignment="0" applyProtection="0"/>
    <xf numFmtId="188" fontId="11" fillId="0" borderId="0" applyFont="0" applyFill="0" applyBorder="0" applyAlignment="0" applyProtection="0"/>
    <xf numFmtId="189" fontId="11" fillId="0" borderId="0" applyFont="0" applyFill="0" applyBorder="0" applyAlignment="0" applyProtection="0"/>
    <xf numFmtId="0" fontId="11" fillId="0" borderId="0" applyFont="0" applyFill="0" applyBorder="0" applyAlignment="0" applyProtection="0"/>
    <xf numFmtId="0" fontId="30" fillId="24" borderId="0" applyNumberFormat="0" applyBorder="0" applyAlignment="0" applyProtection="0"/>
    <xf numFmtId="0" fontId="59" fillId="0" borderId="0"/>
    <xf numFmtId="190" fontId="31" fillId="0" borderId="0"/>
    <xf numFmtId="0" fontId="11" fillId="0" borderId="0"/>
    <xf numFmtId="0" fontId="32" fillId="25" borderId="10" applyNumberFormat="0" applyFont="0" applyAlignment="0" applyProtection="0"/>
    <xf numFmtId="191" fontId="32" fillId="0" borderId="0" applyFont="0" applyFill="0" applyBorder="0" applyAlignment="0" applyProtection="0"/>
    <xf numFmtId="192" fontId="32" fillId="0" borderId="0" applyFont="0" applyFill="0" applyBorder="0" applyAlignment="0" applyProtection="0"/>
    <xf numFmtId="0" fontId="33" fillId="20" borderId="11" applyNumberFormat="0" applyAlignment="0" applyProtection="0"/>
    <xf numFmtId="40" fontId="34" fillId="26" borderId="0">
      <alignment horizontal="right"/>
    </xf>
    <xf numFmtId="0" fontId="35" fillId="26" borderId="0">
      <alignment horizontal="right"/>
    </xf>
    <xf numFmtId="0" fontId="36" fillId="26" borderId="12"/>
    <xf numFmtId="0" fontId="36" fillId="0" borderId="0" applyBorder="0">
      <alignment horizontal="centerContinuous"/>
    </xf>
    <xf numFmtId="0" fontId="37" fillId="0" borderId="0" applyBorder="0">
      <alignment horizontal="centerContinuous"/>
    </xf>
    <xf numFmtId="14" fontId="16" fillId="0" borderId="0">
      <alignment horizontal="center" wrapText="1"/>
      <protection locked="0"/>
    </xf>
    <xf numFmtId="9" fontId="11" fillId="0" borderId="0" applyFont="0" applyFill="0" applyBorder="0" applyAlignment="0" applyProtection="0"/>
    <xf numFmtId="10" fontId="11" fillId="0" borderId="0" applyFont="0" applyFill="0" applyBorder="0" applyAlignment="0" applyProtection="0"/>
    <xf numFmtId="193" fontId="38" fillId="0" borderId="0"/>
    <xf numFmtId="0" fontId="39" fillId="0" borderId="0" applyNumberFormat="0" applyFont="0" applyFill="0" applyBorder="0" applyAlignment="0" applyProtection="0">
      <alignment horizontal="left"/>
    </xf>
    <xf numFmtId="15" fontId="39" fillId="0" borderId="0" applyFont="0" applyFill="0" applyBorder="0" applyAlignment="0" applyProtection="0"/>
    <xf numFmtId="4" fontId="39" fillId="0" borderId="0" applyFont="0" applyFill="0" applyBorder="0" applyAlignment="0" applyProtection="0"/>
    <xf numFmtId="0" fontId="40" fillId="0" borderId="13">
      <alignment horizontal="center"/>
    </xf>
    <xf numFmtId="3" fontId="39" fillId="0" borderId="0" applyFont="0" applyFill="0" applyBorder="0" applyAlignment="0" applyProtection="0"/>
    <xf numFmtId="0" fontId="39" fillId="27" borderId="0" applyNumberFormat="0" applyFont="0" applyBorder="0" applyAlignment="0" applyProtection="0"/>
    <xf numFmtId="0" fontId="41" fillId="28" borderId="0" applyNumberFormat="0" applyFont="0" applyBorder="0" applyAlignment="0" applyProtection="0">
      <alignment horizontal="center"/>
    </xf>
    <xf numFmtId="0" fontId="11" fillId="0" borderId="14"/>
    <xf numFmtId="0" fontId="11" fillId="0" borderId="0">
      <alignment horizontal="left" wrapText="1"/>
    </xf>
    <xf numFmtId="0" fontId="42" fillId="0" borderId="0" applyNumberFormat="0" applyFill="0" applyBorder="0" applyAlignment="0" applyProtection="0"/>
    <xf numFmtId="0" fontId="43" fillId="0" borderId="15" applyNumberFormat="0" applyFill="0" applyAlignment="0" applyProtection="0"/>
    <xf numFmtId="0" fontId="44" fillId="0" borderId="0" applyNumberFormat="0" applyFill="0" applyBorder="0" applyAlignment="0" applyProtection="0"/>
    <xf numFmtId="0" fontId="20" fillId="0" borderId="0">
      <alignment vertical="top"/>
    </xf>
    <xf numFmtId="0" fontId="66" fillId="0" borderId="0" applyNumberFormat="0" applyFill="0" applyBorder="0" applyAlignment="0" applyProtection="0"/>
    <xf numFmtId="0" fontId="10" fillId="0" borderId="0"/>
    <xf numFmtId="0" fontId="67" fillId="0" borderId="0" applyNumberFormat="0" applyFill="0" applyBorder="0" applyAlignment="0" applyProtection="0"/>
    <xf numFmtId="0" fontId="11" fillId="0" borderId="0"/>
    <xf numFmtId="169" fontId="10" fillId="0" borderId="0" applyFont="0" applyFill="0" applyBorder="0" applyAlignment="0" applyProtection="0"/>
    <xf numFmtId="0" fontId="11" fillId="0" borderId="0"/>
    <xf numFmtId="38" fontId="12" fillId="22" borderId="0" applyNumberFormat="0" applyBorder="0" applyAlignment="0" applyProtection="0"/>
    <xf numFmtId="10" fontId="12" fillId="23" borderId="8" applyNumberFormat="0" applyBorder="0" applyAlignment="0" applyProtection="0"/>
    <xf numFmtId="0" fontId="11" fillId="25" borderId="10" applyNumberFormat="0" applyFont="0" applyAlignment="0" applyProtection="0"/>
    <xf numFmtId="0" fontId="9" fillId="0" borderId="0"/>
    <xf numFmtId="169" fontId="9" fillId="0" borderId="0" applyFont="0" applyFill="0" applyBorder="0" applyAlignment="0" applyProtection="0"/>
    <xf numFmtId="0" fontId="20" fillId="0" borderId="0">
      <alignment vertical="top"/>
    </xf>
    <xf numFmtId="0" fontId="20" fillId="0" borderId="0">
      <alignment vertical="top"/>
    </xf>
    <xf numFmtId="0" fontId="11" fillId="0" borderId="0"/>
    <xf numFmtId="0" fontId="11" fillId="0" borderId="0"/>
    <xf numFmtId="0" fontId="14" fillId="36"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6"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37"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7" borderId="0" applyNumberFormat="0" applyBorder="0" applyAlignment="0" applyProtection="0"/>
    <xf numFmtId="0" fontId="15" fillId="14"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39" borderId="0" applyNumberFormat="0" applyBorder="0" applyAlignment="0" applyProtection="0"/>
    <xf numFmtId="0" fontId="15" fillId="7" borderId="0" applyNumberFormat="0" applyBorder="0" applyAlignment="0" applyProtection="0"/>
    <xf numFmtId="0" fontId="15" fillId="2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8" fillId="36" borderId="54" applyNumberFormat="0" applyAlignment="0" applyProtection="0"/>
    <xf numFmtId="169" fontId="11" fillId="0" borderId="0" applyFont="0" applyFill="0" applyBorder="0" applyAlignment="0" applyProtection="0"/>
    <xf numFmtId="0" fontId="70" fillId="0" borderId="0" applyNumberFormat="0" applyFill="0" applyBorder="0" applyAlignment="0" applyProtection="0"/>
    <xf numFmtId="0" fontId="71" fillId="0" borderId="6" applyNumberFormat="0" applyFill="0" applyAlignment="0" applyProtection="0"/>
    <xf numFmtId="0" fontId="72" fillId="0" borderId="55" applyNumberFormat="0" applyFill="0" applyAlignment="0" applyProtection="0"/>
    <xf numFmtId="0" fontId="73" fillId="0" borderId="56" applyNumberFormat="0" applyFill="0" applyAlignment="0" applyProtection="0"/>
    <xf numFmtId="0" fontId="73" fillId="0" borderId="0" applyNumberFormat="0" applyFill="0" applyBorder="0" applyAlignment="0" applyProtection="0"/>
    <xf numFmtId="0" fontId="74" fillId="7" borderId="54" applyNumberFormat="0" applyAlignment="0" applyProtection="0"/>
    <xf numFmtId="0" fontId="11" fillId="24" borderId="57" applyNumberFormat="0" applyFont="0" applyAlignment="0" applyProtection="0"/>
    <xf numFmtId="0" fontId="33" fillId="36" borderId="11" applyNumberFormat="0" applyAlignment="0" applyProtection="0"/>
    <xf numFmtId="0" fontId="75" fillId="0" borderId="0" applyNumberFormat="0" applyFill="0" applyBorder="0" applyAlignment="0" applyProtection="0"/>
    <xf numFmtId="0" fontId="43" fillId="0" borderId="58" applyNumberFormat="0" applyFill="0" applyAlignment="0" applyProtection="0"/>
    <xf numFmtId="0" fontId="11" fillId="0" borderId="0"/>
    <xf numFmtId="0" fontId="8" fillId="0" borderId="0"/>
    <xf numFmtId="0" fontId="8" fillId="42"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9" borderId="0" applyNumberFormat="0" applyBorder="0" applyAlignment="0" applyProtection="0"/>
    <xf numFmtId="0" fontId="76" fillId="60" borderId="0" applyNumberFormat="0" applyBorder="0" applyAlignment="0" applyProtection="0"/>
    <xf numFmtId="0" fontId="76" fillId="61" borderId="0" applyNumberFormat="0" applyBorder="0" applyAlignment="0" applyProtection="0"/>
    <xf numFmtId="0" fontId="76" fillId="62" borderId="0" applyNumberFormat="0" applyBorder="0" applyAlignment="0" applyProtection="0"/>
    <xf numFmtId="0" fontId="76" fillId="63" borderId="0" applyNumberFormat="0" applyBorder="0" applyAlignment="0" applyProtection="0"/>
    <xf numFmtId="0" fontId="76" fillId="64" borderId="0" applyNumberFormat="0" applyBorder="0" applyAlignment="0" applyProtection="0"/>
    <xf numFmtId="0" fontId="76" fillId="65" borderId="0" applyNumberFormat="0" applyBorder="0" applyAlignment="0" applyProtection="0"/>
    <xf numFmtId="0" fontId="77" fillId="66" borderId="0" applyNumberFormat="0" applyBorder="0" applyAlignment="0" applyProtection="0"/>
    <xf numFmtId="0" fontId="78" fillId="67" borderId="59" applyNumberFormat="0" applyAlignment="0" applyProtection="0"/>
    <xf numFmtId="0" fontId="79" fillId="68" borderId="60" applyNumberFormat="0" applyAlignment="0" applyProtection="0"/>
    <xf numFmtId="0" fontId="80" fillId="69" borderId="0" applyNumberFormat="0" applyBorder="0" applyAlignment="0" applyProtection="0"/>
    <xf numFmtId="0" fontId="81" fillId="0" borderId="61" applyNumberFormat="0" applyFill="0" applyAlignment="0" applyProtection="0"/>
    <xf numFmtId="0" fontId="82" fillId="0" borderId="62" applyNumberFormat="0" applyFill="0" applyAlignment="0" applyProtection="0"/>
    <xf numFmtId="0" fontId="65" fillId="0" borderId="53" applyNumberFormat="0" applyFill="0" applyAlignment="0" applyProtection="0"/>
    <xf numFmtId="0" fontId="65" fillId="0" borderId="0" applyNumberFormat="0" applyFill="0" applyBorder="0" applyAlignment="0" applyProtection="0"/>
    <xf numFmtId="0" fontId="83" fillId="70" borderId="59" applyNumberFormat="0" applyAlignment="0" applyProtection="0"/>
    <xf numFmtId="0" fontId="84" fillId="0" borderId="63" applyNumberFormat="0" applyFill="0" applyAlignment="0" applyProtection="0"/>
    <xf numFmtId="0" fontId="85" fillId="71" borderId="0" applyNumberFormat="0" applyBorder="0" applyAlignment="0" applyProtection="0"/>
    <xf numFmtId="0" fontId="8" fillId="0" borderId="0"/>
    <xf numFmtId="0" fontId="8" fillId="72" borderId="64" applyNumberFormat="0" applyFont="0" applyAlignment="0" applyProtection="0"/>
    <xf numFmtId="0" fontId="86" fillId="67" borderId="65" applyNumberFormat="0" applyAlignment="0" applyProtection="0"/>
    <xf numFmtId="0" fontId="87" fillId="0" borderId="66" applyNumberFormat="0" applyFill="0" applyAlignment="0" applyProtection="0"/>
    <xf numFmtId="0" fontId="88" fillId="0" borderId="0" applyNumberFormat="0" applyFill="0" applyBorder="0" applyAlignment="0" applyProtection="0"/>
    <xf numFmtId="0" fontId="74" fillId="7" borderId="54" applyNumberFormat="0" applyAlignment="0" applyProtection="0"/>
    <xf numFmtId="0" fontId="11" fillId="0" borderId="0"/>
    <xf numFmtId="0" fontId="11" fillId="0" borderId="0"/>
    <xf numFmtId="0" fontId="11" fillId="0" borderId="0"/>
    <xf numFmtId="0" fontId="7" fillId="0" borderId="0"/>
    <xf numFmtId="0" fontId="11" fillId="0" borderId="0"/>
    <xf numFmtId="0" fontId="11" fillId="0" borderId="0"/>
    <xf numFmtId="0" fontId="7" fillId="0" borderId="0"/>
    <xf numFmtId="169" fontId="7" fillId="0" borderId="0" applyFont="0" applyFill="0" applyBorder="0" applyAlignment="0" applyProtection="0"/>
    <xf numFmtId="0" fontId="7" fillId="0" borderId="0"/>
    <xf numFmtId="169" fontId="7" fillId="0" borderId="0" applyFont="0" applyFill="0" applyBorder="0" applyAlignment="0" applyProtection="0"/>
    <xf numFmtId="0" fontId="11" fillId="0" borderId="0"/>
    <xf numFmtId="0" fontId="7" fillId="0" borderId="0"/>
    <xf numFmtId="0" fontId="11" fillId="0" borderId="0"/>
    <xf numFmtId="0" fontId="11" fillId="0" borderId="0"/>
    <xf numFmtId="0" fontId="11" fillId="0" borderId="0"/>
    <xf numFmtId="177"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89" fillId="0" borderId="0"/>
    <xf numFmtId="0" fontId="39" fillId="0" borderId="0"/>
    <xf numFmtId="0" fontId="11"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77"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0" borderId="0" applyFill="0" applyBorder="0">
      <protection locked="0"/>
    </xf>
    <xf numFmtId="0" fontId="29" fillId="0" borderId="9" applyNumberFormat="0" applyFill="0" applyAlignment="0" applyProtection="0"/>
    <xf numFmtId="0" fontId="30" fillId="24" borderId="0" applyNumberFormat="0" applyBorder="0" applyAlignment="0" applyProtection="0"/>
    <xf numFmtId="0" fontId="11" fillId="0" borderId="0"/>
    <xf numFmtId="0" fontId="33" fillId="20" borderId="11" applyNumberFormat="0" applyAlignment="0" applyProtection="0"/>
    <xf numFmtId="9" fontId="11" fillId="0" borderId="0" applyFont="0" applyFill="0" applyBorder="0" applyAlignment="0" applyProtection="0"/>
    <xf numFmtId="0" fontId="42" fillId="0" borderId="0" applyNumberFormat="0" applyFill="0" applyBorder="0" applyAlignment="0" applyProtection="0"/>
    <xf numFmtId="0" fontId="43" fillId="0" borderId="15" applyNumberFormat="0" applyFill="0" applyAlignment="0" applyProtection="0"/>
    <xf numFmtId="0" fontId="44" fillId="0" borderId="0" applyNumberFormat="0" applyFill="0" applyBorder="0" applyAlignment="0" applyProtection="0"/>
    <xf numFmtId="176" fontId="11" fillId="0" borderId="0" applyFont="0" applyFill="0" applyBorder="0" applyAlignment="0" applyProtection="0"/>
    <xf numFmtId="0" fontId="11" fillId="0" borderId="0"/>
    <xf numFmtId="0" fontId="11" fillId="0" borderId="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0" fontId="3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6" fillId="72" borderId="64" applyNumberFormat="0" applyFont="0" applyAlignment="0" applyProtection="0"/>
    <xf numFmtId="0" fontId="6" fillId="72" borderId="64" applyNumberFormat="0" applyFont="0" applyAlignment="0" applyProtection="0"/>
    <xf numFmtId="0" fontId="6" fillId="72" borderId="64" applyNumberFormat="0" applyFont="0" applyAlignment="0" applyProtection="0"/>
    <xf numFmtId="0" fontId="6" fillId="72" borderId="64" applyNumberFormat="0" applyFont="0" applyAlignment="0" applyProtection="0"/>
    <xf numFmtId="9" fontId="11" fillId="0" borderId="0" applyFont="0" applyFill="0" applyBorder="0" applyAlignment="0" applyProtection="0"/>
    <xf numFmtId="9" fontId="3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0" borderId="0"/>
    <xf numFmtId="0" fontId="5" fillId="72" borderId="64" applyNumberFormat="0" applyFont="0" applyAlignment="0" applyProtection="0"/>
    <xf numFmtId="0" fontId="5" fillId="0" borderId="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72" borderId="64" applyNumberFormat="0" applyFont="0" applyAlignment="0" applyProtection="0"/>
    <xf numFmtId="0" fontId="5" fillId="72" borderId="64" applyNumberFormat="0" applyFont="0" applyAlignment="0" applyProtection="0"/>
    <xf numFmtId="0" fontId="5" fillId="72" borderId="64" applyNumberFormat="0" applyFont="0" applyAlignment="0" applyProtection="0"/>
    <xf numFmtId="0" fontId="5" fillId="72" borderId="64" applyNumberFormat="0" applyFont="0" applyAlignment="0" applyProtection="0"/>
    <xf numFmtId="0" fontId="11" fillId="0" borderId="0"/>
    <xf numFmtId="0" fontId="4" fillId="0" borderId="0"/>
    <xf numFmtId="43" fontId="4" fillId="0" borderId="0" applyFont="0" applyFill="0" applyBorder="0" applyAlignment="0" applyProtection="0"/>
    <xf numFmtId="0" fontId="74" fillId="7" borderId="54" applyNumberFormat="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3" fillId="0" borderId="0"/>
    <xf numFmtId="0" fontId="3" fillId="72" borderId="64" applyNumberFormat="0" applyFont="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3" fillId="47" borderId="0" applyNumberFormat="0" applyBorder="0" applyAlignment="0" applyProtection="0"/>
    <xf numFmtId="0" fontId="3" fillId="53" borderId="0" applyNumberFormat="0" applyBorder="0" applyAlignment="0" applyProtection="0"/>
    <xf numFmtId="0" fontId="11" fillId="0" borderId="0"/>
    <xf numFmtId="0" fontId="14" fillId="7" borderId="0" applyNumberFormat="0" applyBorder="0" applyAlignment="0" applyProtection="0"/>
    <xf numFmtId="0" fontId="14" fillId="8"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7" fillId="3" borderId="0" applyNumberFormat="0" applyBorder="0" applyAlignment="0" applyProtection="0"/>
    <xf numFmtId="0" fontId="19" fillId="21" borderId="2" applyNumberFormat="0" applyAlignment="0" applyProtection="0"/>
    <xf numFmtId="0" fontId="22" fillId="4" borderId="0" applyNumberFormat="0" applyBorder="0" applyAlignment="0" applyProtection="0"/>
    <xf numFmtId="0" fontId="29" fillId="0" borderId="9" applyNumberFormat="0" applyFill="0" applyAlignment="0" applyProtection="0"/>
    <xf numFmtId="0" fontId="30" fillId="24" borderId="0" applyNumberFormat="0" applyBorder="0" applyAlignment="0" applyProtection="0"/>
    <xf numFmtId="0" fontId="44" fillId="0" borderId="0" applyNumberFormat="0" applyFill="0" applyBorder="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3" fillId="0" borderId="0"/>
    <xf numFmtId="0" fontId="3" fillId="72" borderId="64" applyNumberFormat="0" applyFont="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3" fillId="47" borderId="0" applyNumberFormat="0" applyBorder="0" applyAlignment="0" applyProtection="0"/>
    <xf numFmtId="0" fontId="3" fillId="53" borderId="0" applyNumberFormat="0" applyBorder="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20" fillId="0" borderId="0">
      <alignment vertical="top"/>
    </xf>
    <xf numFmtId="0" fontId="2" fillId="0" borderId="0"/>
    <xf numFmtId="44" fontId="11" fillId="0" borderId="0" applyFont="0" applyFill="0" applyBorder="0" applyAlignment="0" applyProtection="0"/>
    <xf numFmtId="0" fontId="1" fillId="0" borderId="0"/>
    <xf numFmtId="0" fontId="1" fillId="0" borderId="0"/>
    <xf numFmtId="0" fontId="11" fillId="0" borderId="0"/>
    <xf numFmtId="0" fontId="97" fillId="0" borderId="0"/>
    <xf numFmtId="0" fontId="97" fillId="0" borderId="0"/>
  </cellStyleXfs>
  <cellXfs count="747">
    <xf numFmtId="0" fontId="0" fillId="0" borderId="0" xfId="0"/>
    <xf numFmtId="168" fontId="50" fillId="0" borderId="0" xfId="33" applyFont="1" applyFill="1" applyBorder="1" applyAlignment="1">
      <alignment vertical="center" wrapText="1"/>
    </xf>
    <xf numFmtId="49" fontId="50" fillId="0" borderId="0" xfId="33" applyNumberFormat="1" applyFont="1" applyFill="1" applyBorder="1" applyAlignment="1">
      <alignment horizontal="center" vertical="center" wrapText="1"/>
    </xf>
    <xf numFmtId="168" fontId="50" fillId="0" borderId="16" xfId="33" applyFont="1" applyFill="1" applyBorder="1" applyAlignment="1">
      <alignment horizontal="center" vertical="center" wrapText="1"/>
    </xf>
    <xf numFmtId="195" fontId="50" fillId="0" borderId="32" xfId="73" applyNumberFormat="1" applyFont="1" applyFill="1" applyBorder="1" applyAlignment="1">
      <alignment horizontal="center" vertical="center" wrapText="1"/>
    </xf>
    <xf numFmtId="201" fontId="50" fillId="0" borderId="32" xfId="73" applyNumberFormat="1" applyFont="1" applyFill="1" applyBorder="1" applyAlignment="1">
      <alignment horizontal="center" vertical="center" wrapText="1"/>
    </xf>
    <xf numFmtId="197" fontId="51" fillId="0" borderId="32" xfId="31" applyNumberFormat="1" applyFont="1" applyFill="1" applyBorder="1" applyAlignment="1">
      <alignment horizontal="right" vertical="center"/>
    </xf>
    <xf numFmtId="197" fontId="51" fillId="0" borderId="35" xfId="31" applyNumberFormat="1" applyFont="1" applyFill="1" applyBorder="1" applyAlignment="1">
      <alignment horizontal="right" vertical="center"/>
    </xf>
    <xf numFmtId="197" fontId="51" fillId="0" borderId="26" xfId="31" applyNumberFormat="1" applyFont="1" applyFill="1" applyBorder="1" applyAlignment="1">
      <alignment horizontal="right" vertical="center"/>
    </xf>
    <xf numFmtId="172" fontId="24" fillId="0" borderId="0" xfId="31" applyNumberFormat="1" applyFont="1" applyFill="1" applyBorder="1" applyAlignment="1">
      <alignment vertical="center"/>
    </xf>
    <xf numFmtId="170" fontId="24" fillId="0" borderId="0" xfId="33" applyNumberFormat="1" applyFont="1" applyFill="1" applyBorder="1" applyAlignment="1">
      <alignment vertical="center"/>
    </xf>
    <xf numFmtId="197" fontId="24" fillId="0" borderId="36" xfId="33" applyNumberFormat="1" applyFont="1" applyFill="1" applyBorder="1" applyAlignment="1">
      <alignment vertical="center"/>
    </xf>
    <xf numFmtId="199" fontId="24" fillId="0" borderId="36" xfId="73" applyNumberFormat="1" applyFont="1" applyFill="1" applyBorder="1" applyAlignment="1">
      <alignment horizontal="right" vertical="center"/>
    </xf>
    <xf numFmtId="197" fontId="24" fillId="0" borderId="33" xfId="33" applyNumberFormat="1" applyFont="1" applyFill="1" applyBorder="1" applyAlignment="1">
      <alignment vertical="center"/>
    </xf>
    <xf numFmtId="197" fontId="24" fillId="0" borderId="19" xfId="33" applyNumberFormat="1" applyFont="1" applyFill="1" applyBorder="1" applyAlignment="1">
      <alignment vertical="center"/>
    </xf>
    <xf numFmtId="168" fontId="50" fillId="0" borderId="0" xfId="33" applyFont="1" applyFill="1" applyBorder="1" applyAlignment="1">
      <alignment horizontal="left" vertical="center"/>
    </xf>
    <xf numFmtId="171" fontId="50" fillId="0" borderId="0" xfId="73" applyNumberFormat="1" applyFont="1" applyFill="1" applyBorder="1" applyAlignment="1">
      <alignment horizontal="left" vertical="center"/>
    </xf>
    <xf numFmtId="172" fontId="50" fillId="0" borderId="0" xfId="31" applyNumberFormat="1" applyFont="1" applyFill="1" applyBorder="1" applyAlignment="1">
      <alignment horizontal="left" vertical="center"/>
    </xf>
    <xf numFmtId="3" fontId="50" fillId="0" borderId="40" xfId="33" quotePrefix="1" applyNumberFormat="1" applyFont="1" applyFill="1" applyBorder="1" applyAlignment="1">
      <alignment horizontal="center" vertical="center"/>
    </xf>
    <xf numFmtId="171" fontId="50" fillId="0" borderId="27" xfId="73" applyNumberFormat="1" applyFont="1" applyFill="1" applyBorder="1" applyAlignment="1">
      <alignment horizontal="center" vertical="center"/>
    </xf>
    <xf numFmtId="3" fontId="50" fillId="0" borderId="22" xfId="31" quotePrefix="1" applyNumberFormat="1" applyFont="1" applyFill="1" applyBorder="1" applyAlignment="1">
      <alignment horizontal="center" vertical="center"/>
    </xf>
    <xf numFmtId="3" fontId="50" fillId="0" borderId="24" xfId="33" quotePrefix="1" applyNumberFormat="1" applyFont="1" applyFill="1" applyBorder="1" applyAlignment="1">
      <alignment horizontal="center" vertical="center"/>
    </xf>
    <xf numFmtId="49" fontId="50" fillId="0" borderId="0" xfId="73" applyNumberFormat="1" applyFont="1" applyFill="1" applyBorder="1" applyAlignment="1">
      <alignment horizontal="left" vertical="center"/>
    </xf>
    <xf numFmtId="168" fontId="51" fillId="0" borderId="0" xfId="33" applyFont="1" applyFill="1" applyBorder="1" applyAlignment="1">
      <alignment horizontal="left" vertical="center"/>
    </xf>
    <xf numFmtId="171" fontId="51" fillId="0" borderId="0" xfId="73" applyNumberFormat="1" applyFont="1" applyFill="1" applyBorder="1" applyAlignment="1">
      <alignment horizontal="left" vertical="center"/>
    </xf>
    <xf numFmtId="168" fontId="24" fillId="0" borderId="33" xfId="33" applyFont="1" applyFill="1" applyBorder="1" applyAlignment="1">
      <alignment horizontal="center" vertical="center"/>
    </xf>
    <xf numFmtId="196" fontId="51" fillId="0" borderId="32" xfId="31" applyNumberFormat="1" applyFont="1" applyFill="1" applyBorder="1" applyAlignment="1">
      <alignment horizontal="right" vertical="center"/>
    </xf>
    <xf numFmtId="199" fontId="50" fillId="0" borderId="0" xfId="73" applyNumberFormat="1" applyFont="1" applyFill="1" applyAlignment="1">
      <alignment horizontal="right" vertical="center"/>
    </xf>
    <xf numFmtId="3" fontId="24" fillId="0" borderId="36" xfId="33" applyNumberFormat="1" applyFont="1" applyFill="1" applyBorder="1" applyAlignment="1">
      <alignment vertical="center"/>
    </xf>
    <xf numFmtId="199" fontId="24" fillId="0" borderId="33" xfId="73" applyNumberFormat="1" applyFont="1" applyFill="1" applyBorder="1" applyAlignment="1">
      <alignment horizontal="right" vertical="center"/>
    </xf>
    <xf numFmtId="197" fontId="24" fillId="0" borderId="36" xfId="33" applyNumberFormat="1" applyFont="1" applyFill="1" applyBorder="1" applyAlignment="1">
      <alignment horizontal="right" vertical="center"/>
    </xf>
    <xf numFmtId="199" fontId="24" fillId="0" borderId="36" xfId="33" applyNumberFormat="1" applyFont="1" applyFill="1" applyBorder="1" applyAlignment="1">
      <alignment horizontal="right" vertical="center"/>
    </xf>
    <xf numFmtId="197" fontId="24" fillId="0" borderId="36" xfId="31" applyNumberFormat="1" applyFont="1" applyFill="1" applyBorder="1" applyAlignment="1">
      <alignment horizontal="right" vertical="center"/>
    </xf>
    <xf numFmtId="199" fontId="24" fillId="0" borderId="19" xfId="33" applyNumberFormat="1" applyFont="1" applyFill="1" applyBorder="1" applyAlignment="1">
      <alignment horizontal="right" vertical="center"/>
    </xf>
    <xf numFmtId="197" fontId="24" fillId="0" borderId="36" xfId="31" applyNumberFormat="1" applyFont="1" applyFill="1" applyBorder="1" applyAlignment="1">
      <alignment vertical="center"/>
    </xf>
    <xf numFmtId="199" fontId="24" fillId="0" borderId="19" xfId="73" applyNumberFormat="1" applyFont="1" applyFill="1" applyBorder="1" applyAlignment="1">
      <alignment horizontal="right" vertical="center"/>
    </xf>
    <xf numFmtId="171" fontId="24" fillId="0" borderId="0" xfId="73" applyNumberFormat="1" applyFont="1" applyFill="1" applyBorder="1" applyAlignment="1">
      <alignment horizontal="right" vertical="center"/>
    </xf>
    <xf numFmtId="171" fontId="51" fillId="0" borderId="32" xfId="73" applyNumberFormat="1" applyFont="1" applyFill="1" applyBorder="1" applyAlignment="1">
      <alignment horizontal="center" vertical="center"/>
    </xf>
    <xf numFmtId="197" fontId="24" fillId="0" borderId="0" xfId="30" applyNumberFormat="1" applyFont="1" applyFill="1" applyBorder="1" applyAlignment="1" applyProtection="1">
      <alignment vertical="center"/>
    </xf>
    <xf numFmtId="197" fontId="24" fillId="0" borderId="0" xfId="33" applyNumberFormat="1" applyFont="1" applyFill="1" applyBorder="1" applyAlignment="1">
      <alignment vertical="center"/>
    </xf>
    <xf numFmtId="207" fontId="50" fillId="0" borderId="35" xfId="33" quotePrefix="1" applyNumberFormat="1" applyFont="1" applyFill="1" applyBorder="1" applyAlignment="1">
      <alignment horizontal="center" vertical="center"/>
    </xf>
    <xf numFmtId="175" fontId="24" fillId="0" borderId="20" xfId="73" applyNumberFormat="1" applyFont="1" applyFill="1" applyBorder="1" applyAlignment="1">
      <alignment horizontal="left" vertical="center" wrapText="1"/>
    </xf>
    <xf numFmtId="0" fontId="58" fillId="0" borderId="0" xfId="0" applyFont="1" applyAlignment="1">
      <alignment horizontal="center"/>
    </xf>
    <xf numFmtId="176" fontId="0" fillId="0" borderId="0" xfId="29" applyFont="1"/>
    <xf numFmtId="1" fontId="50" fillId="0" borderId="26" xfId="31" applyNumberFormat="1" applyFont="1" applyFill="1" applyBorder="1" applyAlignment="1">
      <alignment horizontal="center" vertical="center"/>
    </xf>
    <xf numFmtId="0" fontId="24" fillId="0" borderId="18" xfId="62" applyFont="1" applyFill="1" applyBorder="1" applyAlignment="1" applyProtection="1">
      <protection locked="0"/>
    </xf>
    <xf numFmtId="194" fontId="50" fillId="0" borderId="17" xfId="62" applyNumberFormat="1" applyFont="1" applyFill="1" applyBorder="1" applyAlignment="1" applyProtection="1">
      <alignment horizontal="center"/>
      <protection locked="0"/>
    </xf>
    <xf numFmtId="0" fontId="50" fillId="0" borderId="27" xfId="62" applyFont="1" applyFill="1" applyBorder="1" applyAlignment="1">
      <alignment horizontal="left"/>
    </xf>
    <xf numFmtId="0" fontId="50" fillId="0" borderId="0" xfId="62" applyFont="1" applyFill="1" applyAlignment="1" applyProtection="1">
      <alignment horizontal="center"/>
      <protection locked="0"/>
    </xf>
    <xf numFmtId="0" fontId="24" fillId="0" borderId="16" xfId="62" applyFont="1" applyFill="1" applyBorder="1" applyAlignment="1" applyProtection="1">
      <protection locked="0"/>
    </xf>
    <xf numFmtId="0" fontId="50" fillId="0" borderId="0" xfId="62" applyFont="1" applyFill="1" applyBorder="1" applyAlignment="1">
      <alignment horizontal="left"/>
    </xf>
    <xf numFmtId="49" fontId="24" fillId="0" borderId="33" xfId="62" applyNumberFormat="1" applyFont="1" applyFill="1" applyBorder="1" applyAlignment="1" applyProtection="1">
      <protection locked="0"/>
    </xf>
    <xf numFmtId="49" fontId="24" fillId="0" borderId="20" xfId="62" applyNumberFormat="1" applyFont="1" applyFill="1" applyBorder="1" applyAlignment="1" applyProtection="1">
      <protection locked="0"/>
    </xf>
    <xf numFmtId="0" fontId="50" fillId="26" borderId="0" xfId="0" applyFont="1" applyFill="1" applyBorder="1" applyProtection="1"/>
    <xf numFmtId="0" fontId="53" fillId="0" borderId="0" xfId="0" applyFont="1" applyFill="1" applyBorder="1" applyAlignment="1">
      <alignment horizontal="left"/>
    </xf>
    <xf numFmtId="0" fontId="11" fillId="26" borderId="0" xfId="0" applyFont="1" applyFill="1" applyBorder="1" applyAlignment="1" applyProtection="1"/>
    <xf numFmtId="204" fontId="0" fillId="0" borderId="0" xfId="29" applyNumberFormat="1" applyFont="1"/>
    <xf numFmtId="14" fontId="0" fillId="0" borderId="0" xfId="0" applyNumberFormat="1"/>
    <xf numFmtId="0" fontId="0" fillId="0" borderId="0" xfId="0" applyFill="1"/>
    <xf numFmtId="199" fontId="50" fillId="0" borderId="26" xfId="73" applyNumberFormat="1" applyFont="1" applyFill="1" applyBorder="1" applyAlignment="1">
      <alignment horizontal="right" vertical="center"/>
    </xf>
    <xf numFmtId="199" fontId="50" fillId="0" borderId="0" xfId="73" applyNumberFormat="1" applyFont="1" applyFill="1" applyBorder="1" applyAlignment="1">
      <alignment horizontal="right" vertical="center"/>
    </xf>
    <xf numFmtId="199" fontId="50" fillId="0" borderId="32" xfId="73" applyNumberFormat="1" applyFont="1" applyFill="1" applyBorder="1" applyAlignment="1">
      <alignment horizontal="right" vertical="center"/>
    </xf>
    <xf numFmtId="199" fontId="50" fillId="0" borderId="35" xfId="73" applyNumberFormat="1" applyFont="1" applyFill="1" applyBorder="1" applyAlignment="1">
      <alignment horizontal="right" vertical="center"/>
    </xf>
    <xf numFmtId="199" fontId="50" fillId="0" borderId="26" xfId="73" applyNumberFormat="1" applyFont="1" applyFill="1" applyBorder="1" applyAlignment="1">
      <alignment vertical="center"/>
    </xf>
    <xf numFmtId="199" fontId="24" fillId="0" borderId="0" xfId="73" applyNumberFormat="1" applyFont="1" applyFill="1" applyBorder="1" applyAlignment="1">
      <alignment horizontal="right" vertical="center"/>
    </xf>
    <xf numFmtId="197" fontId="24" fillId="0" borderId="0" xfId="31" applyNumberFormat="1" applyFont="1" applyFill="1" applyBorder="1" applyAlignment="1">
      <alignment vertical="center"/>
    </xf>
    <xf numFmtId="232" fontId="50" fillId="0" borderId="0" xfId="33" applyNumberFormat="1" applyFont="1" applyFill="1" applyBorder="1" applyAlignment="1">
      <alignment horizontal="center" vertical="center" wrapText="1"/>
    </xf>
    <xf numFmtId="197" fontId="24" fillId="0" borderId="0" xfId="33" applyNumberFormat="1" applyFont="1" applyFill="1" applyBorder="1" applyAlignment="1">
      <alignment horizontal="right" vertical="center"/>
    </xf>
    <xf numFmtId="199" fontId="24" fillId="0" borderId="0" xfId="33" applyNumberFormat="1" applyFont="1" applyFill="1" applyBorder="1" applyAlignment="1">
      <alignment horizontal="right" vertical="center"/>
    </xf>
    <xf numFmtId="197" fontId="24" fillId="0" borderId="0" xfId="31" applyNumberFormat="1" applyFont="1" applyFill="1" applyBorder="1" applyAlignment="1">
      <alignment horizontal="right" vertical="center"/>
    </xf>
    <xf numFmtId="230" fontId="50" fillId="0" borderId="32" xfId="73" applyNumberFormat="1" applyFont="1" applyFill="1" applyBorder="1" applyAlignment="1">
      <alignment horizontal="center" vertical="center" wrapText="1"/>
    </xf>
    <xf numFmtId="0" fontId="11" fillId="0" borderId="0" xfId="0" applyFont="1"/>
    <xf numFmtId="0" fontId="11" fillId="26" borderId="0" xfId="0" applyFont="1" applyFill="1" applyBorder="1" applyProtection="1"/>
    <xf numFmtId="0" fontId="50" fillId="26" borderId="0" xfId="0" applyFont="1" applyFill="1" applyBorder="1" applyAlignment="1" applyProtection="1">
      <alignment vertical="center"/>
    </xf>
    <xf numFmtId="0" fontId="50" fillId="0" borderId="0" xfId="62" applyFont="1" applyFill="1" applyBorder="1" applyAlignment="1">
      <alignment horizontal="left" vertical="center"/>
    </xf>
    <xf numFmtId="0" fontId="50" fillId="0" borderId="27" xfId="62" applyFont="1" applyFill="1" applyBorder="1" applyAlignment="1">
      <alignment horizontal="left" vertical="center"/>
    </xf>
    <xf numFmtId="196" fontId="51" fillId="0" borderId="35" xfId="31" applyNumberFormat="1" applyFont="1" applyFill="1" applyBorder="1" applyAlignment="1">
      <alignment horizontal="right" vertical="center"/>
    </xf>
    <xf numFmtId="196" fontId="51" fillId="0" borderId="26" xfId="31" applyNumberFormat="1" applyFont="1" applyFill="1" applyBorder="1" applyAlignment="1">
      <alignment horizontal="right" vertical="center"/>
    </xf>
    <xf numFmtId="0" fontId="50" fillId="0" borderId="0" xfId="92" applyFont="1" applyFill="1" applyBorder="1" applyAlignment="1">
      <alignment vertical="center"/>
    </xf>
    <xf numFmtId="0" fontId="0" fillId="32" borderId="0" xfId="0" applyFill="1" applyProtection="1">
      <protection locked="0"/>
    </xf>
    <xf numFmtId="176" fontId="32" fillId="31" borderId="0" xfId="29" applyFont="1" applyFill="1" applyBorder="1" applyAlignment="1" applyProtection="1">
      <alignment vertical="center"/>
    </xf>
    <xf numFmtId="230" fontId="50" fillId="0" borderId="0" xfId="92" applyNumberFormat="1" applyFont="1" applyFill="1" applyAlignment="1">
      <alignment vertical="center"/>
    </xf>
    <xf numFmtId="3" fontId="50" fillId="34" borderId="32" xfId="31" quotePrefix="1" applyNumberFormat="1" applyFont="1" applyFill="1" applyBorder="1" applyAlignment="1">
      <alignment horizontal="center" vertical="center"/>
    </xf>
    <xf numFmtId="171" fontId="50" fillId="34" borderId="27" xfId="73" applyNumberFormat="1" applyFont="1" applyFill="1" applyBorder="1" applyAlignment="1">
      <alignment horizontal="center" vertical="center"/>
    </xf>
    <xf numFmtId="3" fontId="50" fillId="34" borderId="26" xfId="31" quotePrefix="1" applyNumberFormat="1" applyFont="1" applyFill="1" applyBorder="1" applyAlignment="1">
      <alignment horizontal="center" vertical="center"/>
    </xf>
    <xf numFmtId="176" fontId="0" fillId="0" borderId="0" xfId="0" applyNumberFormat="1"/>
    <xf numFmtId="0" fontId="0" fillId="33" borderId="0" xfId="0" applyFill="1"/>
    <xf numFmtId="49" fontId="24" fillId="0" borderId="0" xfId="62" applyNumberFormat="1" applyFont="1" applyFill="1" applyBorder="1" applyAlignment="1" applyProtection="1">
      <protection locked="0"/>
    </xf>
    <xf numFmtId="0" fontId="24" fillId="26" borderId="0" xfId="0" applyFont="1" applyFill="1" applyBorder="1" applyAlignment="1" applyProtection="1">
      <alignment vertical="center"/>
    </xf>
    <xf numFmtId="0" fontId="50" fillId="0" borderId="0" xfId="92" applyFont="1" applyFill="1" applyBorder="1" applyAlignment="1">
      <alignment horizontal="center" vertical="center" wrapText="1"/>
    </xf>
    <xf numFmtId="0" fontId="50" fillId="0" borderId="0" xfId="92" applyFont="1" applyFill="1" applyAlignment="1">
      <alignment horizontal="left" vertical="center"/>
    </xf>
    <xf numFmtId="0" fontId="24" fillId="34" borderId="0" xfId="92" applyFont="1" applyFill="1" applyAlignment="1">
      <alignment vertical="center"/>
    </xf>
    <xf numFmtId="0" fontId="50" fillId="34" borderId="0" xfId="92" applyFont="1" applyFill="1" applyAlignment="1">
      <alignment vertical="center"/>
    </xf>
    <xf numFmtId="0" fontId="50" fillId="34" borderId="0" xfId="92" applyFont="1" applyFill="1" applyBorder="1" applyAlignment="1">
      <alignment vertical="center"/>
    </xf>
    <xf numFmtId="0" fontId="51" fillId="0" borderId="0" xfId="0" applyFont="1" applyFill="1" applyBorder="1" applyAlignment="1">
      <alignment horizontal="left" vertical="top" wrapText="1"/>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50" fillId="0" borderId="0" xfId="92" applyFont="1" applyFill="1" applyBorder="1" applyAlignment="1">
      <alignment horizontal="left" vertical="center"/>
    </xf>
    <xf numFmtId="230" fontId="50" fillId="0" borderId="0" xfId="92" applyNumberFormat="1" applyFont="1" applyFill="1" applyBorder="1" applyAlignment="1">
      <alignment horizontal="left" vertical="center"/>
    </xf>
    <xf numFmtId="230" fontId="50" fillId="0" borderId="0" xfId="92" applyNumberFormat="1" applyFont="1" applyFill="1" applyBorder="1" applyAlignment="1">
      <alignment horizontal="center" vertical="center"/>
    </xf>
    <xf numFmtId="0" fontId="50" fillId="0" borderId="0" xfId="0" applyFont="1" applyFill="1" applyBorder="1" applyProtection="1"/>
    <xf numFmtId="198" fontId="50" fillId="0" borderId="0" xfId="92" quotePrefix="1" applyNumberFormat="1" applyFont="1" applyFill="1" applyBorder="1" applyAlignment="1">
      <alignment vertical="center"/>
    </xf>
    <xf numFmtId="0" fontId="24" fillId="0" borderId="0" xfId="92" applyFont="1" applyFill="1" applyBorder="1" applyAlignment="1">
      <alignment vertical="center"/>
    </xf>
    <xf numFmtId="198" fontId="24" fillId="0" borderId="19" xfId="92" quotePrefix="1" applyNumberFormat="1" applyFont="1" applyFill="1" applyBorder="1" applyAlignment="1">
      <alignment vertical="center"/>
    </xf>
    <xf numFmtId="0" fontId="24" fillId="0" borderId="0" xfId="62" applyFont="1" applyFill="1" applyBorder="1" applyAlignment="1" applyProtection="1">
      <protection locked="0"/>
    </xf>
    <xf numFmtId="0" fontId="24" fillId="0" borderId="27" xfId="62" applyFont="1" applyFill="1" applyBorder="1" applyAlignment="1" applyProtection="1">
      <protection locked="0"/>
    </xf>
    <xf numFmtId="194" fontId="50" fillId="0" borderId="0" xfId="62" applyNumberFormat="1" applyFont="1" applyFill="1" applyBorder="1" applyAlignment="1" applyProtection="1">
      <alignment horizontal="center"/>
      <protection locked="0"/>
    </xf>
    <xf numFmtId="0" fontId="50" fillId="26" borderId="0" xfId="0" applyFont="1" applyFill="1" applyBorder="1" applyAlignment="1" applyProtection="1">
      <alignment horizontal="left" vertical="center"/>
    </xf>
    <xf numFmtId="0" fontId="50" fillId="26" borderId="52" xfId="0" applyFont="1" applyFill="1" applyBorder="1" applyAlignment="1" applyProtection="1">
      <alignment horizontal="left" vertical="center"/>
    </xf>
    <xf numFmtId="0" fontId="90" fillId="0" borderId="0" xfId="62" applyFont="1" applyFill="1" applyBorder="1" applyAlignment="1">
      <alignment horizontal="left" vertical="center"/>
    </xf>
    <xf numFmtId="0" fontId="90" fillId="0" borderId="27" xfId="62" applyFont="1" applyFill="1" applyBorder="1" applyAlignment="1">
      <alignment horizontal="left" vertical="center"/>
    </xf>
    <xf numFmtId="0" fontId="50" fillId="0" borderId="0" xfId="62" applyFont="1" applyFill="1" applyBorder="1" applyAlignment="1" applyProtection="1">
      <alignment horizontal="center"/>
      <protection locked="0"/>
    </xf>
    <xf numFmtId="198" fontId="24" fillId="0" borderId="0" xfId="92" quotePrefix="1" applyNumberFormat="1" applyFont="1" applyFill="1" applyBorder="1" applyAlignment="1">
      <alignment vertical="center"/>
    </xf>
    <xf numFmtId="0" fontId="50" fillId="0" borderId="0" xfId="62" applyFont="1" applyFill="1" applyBorder="1" applyAlignment="1" applyProtection="1">
      <protection locked="0"/>
    </xf>
    <xf numFmtId="201" fontId="50" fillId="34" borderId="32" xfId="73" applyNumberFormat="1" applyFont="1" applyFill="1" applyBorder="1" applyAlignment="1">
      <alignment horizontal="center" vertical="center" wrapText="1"/>
    </xf>
    <xf numFmtId="9" fontId="50" fillId="34" borderId="27" xfId="73" applyFont="1" applyFill="1" applyBorder="1" applyAlignment="1">
      <alignment horizontal="left" vertical="center"/>
    </xf>
    <xf numFmtId="9" fontId="50" fillId="34" borderId="0" xfId="73" applyFont="1" applyFill="1" applyBorder="1" applyAlignment="1">
      <alignment horizontal="left" vertical="center"/>
    </xf>
    <xf numFmtId="0" fontId="50" fillId="26" borderId="0" xfId="0" applyFont="1" applyFill="1" applyBorder="1" applyAlignment="1" applyProtection="1">
      <alignment wrapText="1"/>
    </xf>
    <xf numFmtId="0" fontId="50" fillId="26" borderId="27" xfId="0" applyFont="1" applyFill="1" applyBorder="1" applyAlignment="1" applyProtection="1">
      <alignment wrapText="1"/>
    </xf>
    <xf numFmtId="0" fontId="50" fillId="26" borderId="0" xfId="0" applyFont="1" applyFill="1" applyBorder="1" applyAlignment="1" applyProtection="1"/>
    <xf numFmtId="0" fontId="50" fillId="26" borderId="0" xfId="0" applyFont="1" applyFill="1" applyBorder="1" applyAlignment="1" applyProtection="1">
      <alignment horizontal="left"/>
    </xf>
    <xf numFmtId="9" fontId="50" fillId="34" borderId="23" xfId="73" applyFont="1" applyFill="1" applyBorder="1" applyAlignment="1">
      <alignment horizontal="left" vertical="center"/>
    </xf>
    <xf numFmtId="0" fontId="11" fillId="26" borderId="0" xfId="0" applyFont="1" applyFill="1" applyProtection="1"/>
    <xf numFmtId="198" fontId="50" fillId="0" borderId="0" xfId="92" quotePrefix="1" applyNumberFormat="1" applyFont="1" applyFill="1" applyBorder="1" applyAlignment="1">
      <alignment horizontal="right" vertical="center"/>
    </xf>
    <xf numFmtId="0" fontId="58" fillId="0" borderId="0" xfId="0" applyFont="1"/>
    <xf numFmtId="198" fontId="50" fillId="34" borderId="32" xfId="29" applyNumberFormat="1" applyFont="1" applyFill="1" applyBorder="1" applyAlignment="1">
      <alignment horizontal="center" vertical="center" wrapText="1"/>
    </xf>
    <xf numFmtId="171" fontId="51" fillId="34" borderId="32" xfId="73" applyNumberFormat="1" applyFont="1" applyFill="1" applyBorder="1" applyAlignment="1">
      <alignment horizontal="center" vertical="center"/>
    </xf>
    <xf numFmtId="197" fontId="51" fillId="34" borderId="32" xfId="31" applyNumberFormat="1" applyFont="1" applyFill="1" applyBorder="1" applyAlignment="1">
      <alignment horizontal="right" vertical="center"/>
    </xf>
    <xf numFmtId="197" fontId="51" fillId="34" borderId="35" xfId="31" applyNumberFormat="1" applyFont="1" applyFill="1" applyBorder="1" applyAlignment="1">
      <alignment horizontal="right" vertical="center"/>
    </xf>
    <xf numFmtId="9" fontId="50" fillId="34" borderId="0" xfId="73" applyFont="1" applyFill="1" applyBorder="1" applyAlignment="1">
      <alignment vertical="center"/>
    </xf>
    <xf numFmtId="172" fontId="24" fillId="34" borderId="36" xfId="31" applyNumberFormat="1" applyFont="1" applyFill="1" applyBorder="1" applyAlignment="1">
      <alignment vertical="center"/>
    </xf>
    <xf numFmtId="0" fontId="51" fillId="34" borderId="16" xfId="0" applyFont="1" applyFill="1" applyBorder="1" applyAlignment="1">
      <alignment horizontal="center" vertical="center" wrapText="1"/>
    </xf>
    <xf numFmtId="168" fontId="51" fillId="34" borderId="21" xfId="33" applyFont="1" applyFill="1" applyBorder="1" applyAlignment="1">
      <alignment horizontal="center" vertical="center" wrapText="1"/>
    </xf>
    <xf numFmtId="171" fontId="51" fillId="34" borderId="16" xfId="73" applyNumberFormat="1" applyFont="1" applyFill="1" applyBorder="1" applyAlignment="1">
      <alignment horizontal="center" vertical="center" wrapText="1"/>
    </xf>
    <xf numFmtId="171" fontId="51" fillId="34" borderId="17" xfId="73" applyNumberFormat="1" applyFont="1" applyFill="1" applyBorder="1" applyAlignment="1">
      <alignment horizontal="center" vertical="center" wrapText="1"/>
    </xf>
    <xf numFmtId="0" fontId="51" fillId="34" borderId="0" xfId="0" applyFont="1" applyFill="1" applyBorder="1" applyAlignment="1">
      <alignment horizontal="left"/>
    </xf>
    <xf numFmtId="10" fontId="51" fillId="34" borderId="32" xfId="73" quotePrefix="1" applyNumberFormat="1" applyFont="1" applyFill="1" applyBorder="1" applyAlignment="1">
      <alignment horizontal="center" vertical="center"/>
    </xf>
    <xf numFmtId="10" fontId="51" fillId="34" borderId="35" xfId="73" quotePrefix="1" applyNumberFormat="1" applyFont="1" applyFill="1" applyBorder="1" applyAlignment="1">
      <alignment horizontal="center" vertical="center"/>
    </xf>
    <xf numFmtId="10" fontId="51" fillId="34" borderId="24" xfId="73" quotePrefix="1" applyNumberFormat="1" applyFont="1" applyFill="1" applyBorder="1" applyAlignment="1">
      <alignment horizontal="center" vertical="center"/>
    </xf>
    <xf numFmtId="10" fontId="53" fillId="34" borderId="36" xfId="73" applyNumberFormat="1" applyFont="1" applyFill="1" applyBorder="1" applyAlignment="1">
      <alignment horizontal="center" vertical="center"/>
    </xf>
    <xf numFmtId="10" fontId="53" fillId="34" borderId="33" xfId="73" applyNumberFormat="1" applyFont="1" applyFill="1" applyBorder="1" applyAlignment="1">
      <alignment horizontal="center" vertical="center"/>
    </xf>
    <xf numFmtId="10" fontId="53" fillId="34" borderId="19" xfId="73" applyNumberFormat="1" applyFont="1" applyFill="1" applyBorder="1" applyAlignment="1">
      <alignment horizontal="center" vertical="center"/>
    </xf>
    <xf numFmtId="168" fontId="51" fillId="34" borderId="0" xfId="33" applyFont="1" applyFill="1" applyBorder="1" applyAlignment="1">
      <alignment horizontal="left" vertical="center"/>
    </xf>
    <xf numFmtId="171" fontId="51" fillId="34" borderId="0" xfId="73" applyNumberFormat="1" applyFont="1" applyFill="1" applyBorder="1" applyAlignment="1">
      <alignment horizontal="left" vertical="center"/>
    </xf>
    <xf numFmtId="10" fontId="51" fillId="34" borderId="36" xfId="73" applyNumberFormat="1" applyFont="1" applyFill="1" applyBorder="1" applyAlignment="1">
      <alignment horizontal="center" vertical="center"/>
    </xf>
    <xf numFmtId="10" fontId="51" fillId="34" borderId="33" xfId="73" applyNumberFormat="1" applyFont="1" applyFill="1" applyBorder="1" applyAlignment="1">
      <alignment horizontal="center" vertical="center"/>
    </xf>
    <xf numFmtId="0" fontId="53" fillId="34" borderId="0" xfId="0" applyFont="1" applyFill="1" applyBorder="1" applyAlignment="1">
      <alignment horizontal="left"/>
    </xf>
    <xf numFmtId="0" fontId="51" fillId="34" borderId="28" xfId="0" applyFont="1" applyFill="1" applyBorder="1" applyAlignment="1">
      <alignment vertical="top"/>
    </xf>
    <xf numFmtId="197" fontId="51" fillId="34" borderId="26" xfId="31" applyNumberFormat="1" applyFont="1" applyFill="1" applyBorder="1" applyAlignment="1">
      <alignment horizontal="right" vertical="center"/>
    </xf>
    <xf numFmtId="197" fontId="24" fillId="34" borderId="36" xfId="33" applyNumberFormat="1" applyFont="1" applyFill="1" applyBorder="1" applyAlignment="1">
      <alignment vertical="center"/>
    </xf>
    <xf numFmtId="197" fontId="24" fillId="34" borderId="19" xfId="33" applyNumberFormat="1" applyFont="1" applyFill="1" applyBorder="1" applyAlignment="1">
      <alignment vertical="center"/>
    </xf>
    <xf numFmtId="197" fontId="51" fillId="34" borderId="24" xfId="31" applyNumberFormat="1" applyFont="1" applyFill="1" applyBorder="1" applyAlignment="1">
      <alignment horizontal="right" vertical="center"/>
    </xf>
    <xf numFmtId="197" fontId="24" fillId="34" borderId="36" xfId="33" applyNumberFormat="1" applyFont="1" applyFill="1" applyBorder="1" applyAlignment="1">
      <alignment horizontal="right" vertical="center"/>
    </xf>
    <xf numFmtId="197" fontId="24" fillId="34" borderId="33" xfId="33" applyNumberFormat="1" applyFont="1" applyFill="1" applyBorder="1" applyAlignment="1">
      <alignment horizontal="right" vertical="center"/>
    </xf>
    <xf numFmtId="197" fontId="51" fillId="34" borderId="48" xfId="31" applyNumberFormat="1" applyFont="1" applyFill="1" applyBorder="1" applyAlignment="1">
      <alignment horizontal="right" vertical="center"/>
    </xf>
    <xf numFmtId="197" fontId="51" fillId="34" borderId="49" xfId="31" applyNumberFormat="1" applyFont="1" applyFill="1" applyBorder="1" applyAlignment="1">
      <alignment horizontal="right" vertical="center"/>
    </xf>
    <xf numFmtId="10" fontId="51" fillId="34" borderId="40" xfId="73" applyNumberFormat="1" applyFont="1" applyFill="1" applyBorder="1" applyAlignment="1">
      <alignment horizontal="right" vertical="center"/>
    </xf>
    <xf numFmtId="197" fontId="51" fillId="34" borderId="40" xfId="31" applyNumberFormat="1" applyFont="1" applyFill="1" applyBorder="1" applyAlignment="1">
      <alignment horizontal="right" vertical="center"/>
    </xf>
    <xf numFmtId="10" fontId="51" fillId="34" borderId="35" xfId="73" applyNumberFormat="1" applyFont="1" applyFill="1" applyBorder="1" applyAlignment="1">
      <alignment horizontal="right" vertical="center"/>
    </xf>
    <xf numFmtId="10" fontId="51" fillId="34" borderId="32" xfId="73" applyNumberFormat="1" applyFont="1" applyFill="1" applyBorder="1" applyAlignment="1">
      <alignment horizontal="right" vertical="center"/>
    </xf>
    <xf numFmtId="10" fontId="51" fillId="34" borderId="26" xfId="73" applyNumberFormat="1" applyFont="1" applyFill="1" applyBorder="1" applyAlignment="1">
      <alignment horizontal="right" vertical="center"/>
    </xf>
    <xf numFmtId="197" fontId="51" fillId="34" borderId="42" xfId="31" applyNumberFormat="1" applyFont="1" applyFill="1" applyBorder="1" applyAlignment="1">
      <alignment horizontal="right" vertical="center"/>
    </xf>
    <xf numFmtId="10" fontId="51" fillId="34" borderId="42" xfId="73" applyNumberFormat="1" applyFont="1" applyFill="1" applyBorder="1" applyAlignment="1">
      <alignment horizontal="right" vertical="center"/>
    </xf>
    <xf numFmtId="10" fontId="51" fillId="34" borderId="41" xfId="73" applyNumberFormat="1" applyFont="1" applyFill="1" applyBorder="1" applyAlignment="1">
      <alignment horizontal="right" vertical="center"/>
    </xf>
    <xf numFmtId="197" fontId="51" fillId="34" borderId="41" xfId="31" applyNumberFormat="1" applyFont="1" applyFill="1" applyBorder="1" applyAlignment="1">
      <alignment horizontal="right" vertical="center"/>
    </xf>
    <xf numFmtId="0" fontId="50" fillId="34" borderId="0" xfId="92" applyFont="1" applyFill="1" applyBorder="1" applyAlignment="1">
      <alignment horizontal="left" vertical="center"/>
    </xf>
    <xf numFmtId="0" fontId="24" fillId="34" borderId="16" xfId="62" applyFont="1" applyFill="1" applyBorder="1" applyAlignment="1" applyProtection="1">
      <protection locked="0"/>
    </xf>
    <xf numFmtId="198" fontId="24" fillId="0" borderId="33" xfId="62" applyNumberFormat="1" applyFont="1" applyFill="1" applyBorder="1" applyAlignment="1" applyProtection="1">
      <protection locked="0"/>
    </xf>
    <xf numFmtId="178" fontId="51" fillId="34" borderId="0" xfId="73" applyNumberFormat="1" applyFont="1" applyFill="1" applyBorder="1" applyAlignment="1">
      <alignment horizontal="center" vertical="center"/>
    </xf>
    <xf numFmtId="200" fontId="51" fillId="34" borderId="0" xfId="73" applyNumberFormat="1" applyFont="1" applyFill="1" applyBorder="1" applyAlignment="1">
      <alignment horizontal="center" vertical="center"/>
    </xf>
    <xf numFmtId="10" fontId="51" fillId="34" borderId="26" xfId="73" quotePrefix="1" applyNumberFormat="1" applyFont="1" applyFill="1" applyBorder="1" applyAlignment="1">
      <alignment horizontal="center" vertical="center"/>
    </xf>
    <xf numFmtId="196" fontId="51" fillId="0" borderId="26" xfId="31" applyNumberFormat="1" applyFont="1" applyFill="1" applyBorder="1" applyAlignment="1">
      <alignment vertical="center"/>
    </xf>
    <xf numFmtId="196" fontId="51" fillId="0" borderId="35" xfId="31" applyNumberFormat="1" applyFont="1" applyFill="1" applyBorder="1" applyAlignment="1">
      <alignment vertical="center"/>
    </xf>
    <xf numFmtId="196" fontId="51" fillId="0" borderId="24" xfId="31" applyNumberFormat="1" applyFont="1" applyFill="1" applyBorder="1" applyAlignment="1">
      <alignment vertical="center"/>
    </xf>
    <xf numFmtId="10" fontId="50" fillId="34" borderId="0" xfId="73" applyNumberFormat="1" applyFont="1" applyFill="1" applyBorder="1" applyAlignment="1">
      <alignment horizontal="center" vertical="center"/>
    </xf>
    <xf numFmtId="170" fontId="24" fillId="34" borderId="33" xfId="33" applyNumberFormat="1" applyFont="1" applyFill="1" applyBorder="1" applyAlignment="1">
      <alignment horizontal="center" vertical="center"/>
    </xf>
    <xf numFmtId="10" fontId="51" fillId="0" borderId="32" xfId="73" applyNumberFormat="1" applyFont="1" applyFill="1" applyBorder="1" applyAlignment="1">
      <alignment horizontal="right" vertical="center"/>
    </xf>
    <xf numFmtId="10" fontId="24" fillId="0" borderId="36" xfId="73" applyNumberFormat="1" applyFont="1" applyFill="1" applyBorder="1" applyAlignment="1">
      <alignment horizontal="right" vertical="center"/>
    </xf>
    <xf numFmtId="201" fontId="50" fillId="0" borderId="26" xfId="73" applyNumberFormat="1" applyFont="1" applyFill="1" applyBorder="1" applyAlignment="1">
      <alignment horizontal="center" vertical="center" wrapText="1"/>
    </xf>
    <xf numFmtId="201" fontId="50" fillId="34" borderId="26" xfId="73" applyNumberFormat="1" applyFont="1" applyFill="1" applyBorder="1" applyAlignment="1">
      <alignment horizontal="center" vertical="center" wrapText="1"/>
    </xf>
    <xf numFmtId="198" fontId="50" fillId="34" borderId="26" xfId="29" applyNumberFormat="1" applyFont="1" applyFill="1" applyBorder="1" applyAlignment="1">
      <alignment horizontal="center" vertical="center" wrapText="1"/>
    </xf>
    <xf numFmtId="0" fontId="24" fillId="0" borderId="0" xfId="62" applyFont="1" applyFill="1" applyBorder="1" applyAlignment="1">
      <alignment horizontal="left" vertical="center"/>
    </xf>
    <xf numFmtId="0" fontId="24" fillId="0" borderId="27" xfId="62" applyFont="1" applyFill="1" applyBorder="1" applyAlignment="1">
      <alignment horizontal="left" vertical="center"/>
    </xf>
    <xf numFmtId="0" fontId="50" fillId="26" borderId="79" xfId="0" applyFont="1" applyFill="1" applyBorder="1" applyAlignment="1" applyProtection="1">
      <alignment wrapText="1"/>
    </xf>
    <xf numFmtId="0" fontId="50" fillId="26" borderId="79" xfId="0" applyFont="1" applyFill="1" applyBorder="1" applyAlignment="1" applyProtection="1">
      <alignment horizontal="left" wrapText="1"/>
    </xf>
    <xf numFmtId="0" fontId="24" fillId="34" borderId="18" xfId="62" applyFont="1" applyFill="1" applyBorder="1" applyAlignment="1" applyProtection="1">
      <protection locked="0"/>
    </xf>
    <xf numFmtId="196" fontId="51" fillId="34" borderId="32" xfId="31" applyNumberFormat="1" applyFont="1" applyFill="1" applyBorder="1" applyAlignment="1">
      <alignment horizontal="right" vertical="center"/>
    </xf>
    <xf numFmtId="10" fontId="50" fillId="34" borderId="83" xfId="73" applyNumberFormat="1" applyFont="1" applyFill="1" applyBorder="1" applyAlignment="1">
      <alignment horizontal="center" vertical="center"/>
    </xf>
    <xf numFmtId="178" fontId="51" fillId="34" borderId="75" xfId="73" applyNumberFormat="1" applyFont="1" applyFill="1" applyBorder="1" applyAlignment="1">
      <alignment horizontal="center" vertical="center"/>
    </xf>
    <xf numFmtId="200" fontId="51" fillId="34" borderId="75" xfId="73" applyNumberFormat="1" applyFont="1" applyFill="1" applyBorder="1" applyAlignment="1">
      <alignment horizontal="center" vertical="center"/>
    </xf>
    <xf numFmtId="200" fontId="51" fillId="34" borderId="85" xfId="73" applyNumberFormat="1" applyFont="1" applyFill="1" applyBorder="1" applyAlignment="1">
      <alignment horizontal="center" vertical="center"/>
    </xf>
    <xf numFmtId="200" fontId="51" fillId="34" borderId="86" xfId="73" applyNumberFormat="1" applyFont="1" applyFill="1" applyBorder="1" applyAlignment="1">
      <alignment horizontal="center" vertical="center"/>
    </xf>
    <xf numFmtId="194" fontId="50" fillId="34" borderId="17" xfId="62" applyNumberFormat="1" applyFont="1" applyFill="1" applyBorder="1" applyAlignment="1" applyProtection="1">
      <alignment horizontal="center"/>
      <protection locked="0"/>
    </xf>
    <xf numFmtId="198" fontId="50" fillId="0" borderId="87" xfId="92" quotePrefix="1" applyNumberFormat="1" applyFont="1" applyFill="1" applyBorder="1" applyAlignment="1">
      <alignment vertical="center"/>
    </xf>
    <xf numFmtId="198" fontId="50" fillId="34" borderId="0" xfId="92" quotePrefix="1" applyNumberFormat="1" applyFont="1" applyFill="1" applyBorder="1" applyAlignment="1">
      <alignment vertical="center"/>
    </xf>
    <xf numFmtId="0" fontId="50" fillId="34" borderId="0" xfId="62" applyFont="1" applyFill="1" applyBorder="1" applyAlignment="1" applyProtection="1">
      <alignment horizontal="center"/>
      <protection locked="0"/>
    </xf>
    <xf numFmtId="0" fontId="0" fillId="34" borderId="0" xfId="92" applyFont="1" applyFill="1" applyBorder="1" applyAlignment="1">
      <alignment vertical="center"/>
    </xf>
    <xf numFmtId="10" fontId="50" fillId="0" borderId="0" xfId="73" applyNumberFormat="1" applyFont="1" applyFill="1" applyBorder="1" applyAlignment="1">
      <alignment horizontal="center" vertical="center"/>
    </xf>
    <xf numFmtId="10" fontId="50" fillId="34" borderId="79" xfId="73" applyNumberFormat="1" applyFont="1" applyFill="1" applyBorder="1" applyAlignment="1">
      <alignment horizontal="center" vertical="center"/>
    </xf>
    <xf numFmtId="10" fontId="50" fillId="34" borderId="74" xfId="73" applyNumberFormat="1" applyFont="1" applyFill="1" applyBorder="1" applyAlignment="1">
      <alignment horizontal="center" vertical="center"/>
    </xf>
    <xf numFmtId="0" fontId="50" fillId="26" borderId="30" xfId="0" applyFont="1" applyFill="1" applyBorder="1" applyAlignment="1" applyProtection="1">
      <alignment vertical="center" wrapText="1"/>
    </xf>
    <xf numFmtId="0" fontId="50" fillId="26" borderId="23" xfId="0" applyFont="1" applyFill="1" applyBorder="1" applyAlignment="1" applyProtection="1">
      <alignment vertical="center" wrapText="1"/>
    </xf>
    <xf numFmtId="196" fontId="24" fillId="34" borderId="36" xfId="31" applyNumberFormat="1" applyFont="1" applyFill="1" applyBorder="1" applyAlignment="1">
      <alignment horizontal="right" vertical="center"/>
    </xf>
    <xf numFmtId="196" fontId="24" fillId="34" borderId="33" xfId="33" applyNumberFormat="1" applyFont="1" applyFill="1" applyBorder="1" applyAlignment="1">
      <alignment horizontal="right" vertical="center"/>
    </xf>
    <xf numFmtId="198" fontId="50" fillId="0" borderId="85" xfId="92" quotePrefix="1" applyNumberFormat="1" applyFont="1" applyFill="1" applyBorder="1" applyAlignment="1">
      <alignment vertical="center"/>
    </xf>
    <xf numFmtId="200" fontId="51" fillId="34" borderId="74" xfId="73" applyNumberFormat="1" applyFont="1" applyFill="1" applyBorder="1" applyAlignment="1">
      <alignment horizontal="center" vertical="center"/>
    </xf>
    <xf numFmtId="10" fontId="50" fillId="34" borderId="0" xfId="73" applyNumberFormat="1" applyFont="1" applyFill="1" applyBorder="1" applyAlignment="1" applyProtection="1">
      <alignment vertical="center" wrapText="1"/>
      <protection locked="0"/>
    </xf>
    <xf numFmtId="10" fontId="51" fillId="0" borderId="32" xfId="73" applyNumberFormat="1" applyFont="1" applyFill="1" applyBorder="1" applyAlignment="1">
      <alignment horizontal="center" vertical="center"/>
    </xf>
    <xf numFmtId="10" fontId="50" fillId="0" borderId="27" xfId="73" applyNumberFormat="1" applyFont="1" applyFill="1" applyBorder="1" applyAlignment="1">
      <alignment horizontal="center" vertical="center"/>
    </xf>
    <xf numFmtId="253" fontId="50" fillId="0" borderId="32" xfId="73" applyNumberFormat="1" applyFont="1" applyFill="1" applyBorder="1" applyAlignment="1">
      <alignment horizontal="right" vertical="center"/>
    </xf>
    <xf numFmtId="176" fontId="58" fillId="0" borderId="0" xfId="29" applyFont="1"/>
    <xf numFmtId="0" fontId="50" fillId="26" borderId="0" xfId="0" applyFont="1" applyFill="1" applyBorder="1" applyAlignment="1" applyProtection="1">
      <alignment horizontal="left" vertical="center" wrapText="1"/>
    </xf>
    <xf numFmtId="0" fontId="50" fillId="26" borderId="52" xfId="0" applyFont="1" applyFill="1" applyBorder="1" applyAlignment="1" applyProtection="1">
      <alignment horizontal="left" vertical="center" wrapText="1"/>
    </xf>
    <xf numFmtId="0" fontId="24" fillId="34" borderId="0" xfId="92" applyFont="1" applyFill="1" applyBorder="1" applyAlignment="1">
      <alignment horizontal="left" vertical="center" wrapText="1"/>
    </xf>
    <xf numFmtId="0" fontId="24" fillId="34" borderId="27" xfId="92" applyFont="1" applyFill="1" applyBorder="1" applyAlignment="1">
      <alignment horizontal="left" vertical="center" wrapText="1"/>
    </xf>
    <xf numFmtId="0" fontId="50" fillId="34" borderId="0" xfId="92" applyFont="1" applyFill="1" applyBorder="1" applyAlignment="1">
      <alignment horizontal="left" vertical="center" wrapText="1"/>
    </xf>
    <xf numFmtId="0" fontId="50" fillId="0" borderId="0" xfId="92" applyFont="1" applyFill="1" applyBorder="1" applyAlignment="1">
      <alignment horizontal="left" vertical="center" wrapText="1"/>
    </xf>
    <xf numFmtId="0" fontId="50" fillId="0" borderId="0" xfId="62" applyFont="1" applyFill="1" applyBorder="1" applyAlignment="1">
      <alignment horizontal="left" vertical="center" wrapText="1"/>
    </xf>
    <xf numFmtId="0" fontId="50" fillId="0" borderId="27" xfId="62" applyFont="1" applyFill="1" applyBorder="1" applyAlignment="1">
      <alignment horizontal="left" vertical="center" wrapText="1"/>
    </xf>
    <xf numFmtId="0" fontId="50" fillId="26" borderId="0" xfId="0" applyFont="1" applyFill="1" applyBorder="1" applyAlignment="1" applyProtection="1">
      <alignment horizontal="left" wrapText="1"/>
    </xf>
    <xf numFmtId="0" fontId="50" fillId="26" borderId="27" xfId="0" applyFont="1" applyFill="1" applyBorder="1" applyAlignment="1" applyProtection="1">
      <alignment horizontal="left" wrapText="1"/>
    </xf>
    <xf numFmtId="0" fontId="24" fillId="0" borderId="0" xfId="92" applyFont="1" applyFill="1" applyBorder="1" applyAlignment="1">
      <alignment horizontal="left" vertical="center" wrapText="1"/>
    </xf>
    <xf numFmtId="0" fontId="24" fillId="0" borderId="27" xfId="92" applyFont="1" applyFill="1" applyBorder="1" applyAlignment="1">
      <alignment horizontal="left" vertical="center" wrapText="1"/>
    </xf>
    <xf numFmtId="0" fontId="46" fillId="0" borderId="0" xfId="92" applyFont="1" applyFill="1" applyAlignment="1">
      <alignment vertical="center"/>
    </xf>
    <xf numFmtId="0" fontId="48" fillId="0" borderId="0" xfId="92" applyFont="1" applyFill="1" applyAlignment="1">
      <alignment vertical="center"/>
    </xf>
    <xf numFmtId="0" fontId="49" fillId="0" borderId="0" xfId="92" applyFont="1" applyFill="1" applyAlignment="1">
      <alignment vertical="center"/>
    </xf>
    <xf numFmtId="0" fontId="50" fillId="0" borderId="0" xfId="92" applyFont="1" applyFill="1" applyAlignment="1">
      <alignment vertical="center"/>
    </xf>
    <xf numFmtId="14" fontId="49" fillId="0" borderId="0" xfId="92" applyNumberFormat="1" applyFont="1" applyFill="1" applyBorder="1" applyAlignment="1">
      <alignment horizontal="left" vertical="center" wrapText="1"/>
    </xf>
    <xf numFmtId="0" fontId="24" fillId="0" borderId="0" xfId="92" applyFont="1" applyFill="1" applyBorder="1" applyAlignment="1">
      <alignment horizontal="left" vertical="center"/>
    </xf>
    <xf numFmtId="0" fontId="50" fillId="0" borderId="16" xfId="92" applyFont="1" applyFill="1" applyBorder="1" applyAlignment="1">
      <alignment horizontal="center" vertical="center" wrapText="1"/>
    </xf>
    <xf numFmtId="0" fontId="50" fillId="0" borderId="17" xfId="92" applyFont="1" applyFill="1" applyBorder="1" applyAlignment="1">
      <alignment horizontal="center" vertical="center" wrapText="1"/>
    </xf>
    <xf numFmtId="0" fontId="50" fillId="0" borderId="26" xfId="92" applyFont="1" applyFill="1" applyBorder="1" applyAlignment="1">
      <alignment horizontal="left" vertical="center"/>
    </xf>
    <xf numFmtId="175" fontId="50" fillId="0" borderId="0" xfId="92" applyNumberFormat="1" applyFont="1" applyFill="1" applyAlignment="1">
      <alignment horizontal="center" vertical="center"/>
    </xf>
    <xf numFmtId="220" fontId="50" fillId="0" borderId="0" xfId="92" applyNumberFormat="1" applyFont="1" applyFill="1" applyBorder="1" applyAlignment="1">
      <alignment horizontal="center" vertical="center"/>
    </xf>
    <xf numFmtId="231" fontId="50" fillId="0" borderId="0" xfId="92" applyNumberFormat="1" applyFont="1" applyFill="1" applyBorder="1" applyAlignment="1">
      <alignment horizontal="center" vertical="center"/>
    </xf>
    <xf numFmtId="175" fontId="50" fillId="0" borderId="26" xfId="92" applyNumberFormat="1" applyFont="1" applyFill="1" applyBorder="1" applyAlignment="1">
      <alignment horizontal="right" vertical="center"/>
    </xf>
    <xf numFmtId="0" fontId="50" fillId="0" borderId="0" xfId="92" applyFont="1" applyFill="1" applyBorder="1" applyAlignment="1">
      <alignment horizontal="center" vertical="center"/>
    </xf>
    <xf numFmtId="175" fontId="50" fillId="0" borderId="0" xfId="92" applyNumberFormat="1" applyFont="1" applyFill="1" applyBorder="1" applyAlignment="1">
      <alignment horizontal="center" vertical="center"/>
    </xf>
    <xf numFmtId="0" fontId="24" fillId="0" borderId="33" xfId="92" applyFont="1" applyFill="1" applyBorder="1" applyAlignment="1">
      <alignment horizontal="left" vertical="center"/>
    </xf>
    <xf numFmtId="0" fontId="24" fillId="0" borderId="19" xfId="92" applyFont="1" applyFill="1" applyBorder="1" applyAlignment="1">
      <alignment horizontal="left" vertical="center"/>
    </xf>
    <xf numFmtId="49" fontId="50" fillId="0" borderId="0" xfId="92" applyNumberFormat="1" applyFont="1" applyFill="1" applyAlignment="1">
      <alignment horizontal="center" vertical="center"/>
    </xf>
    <xf numFmtId="14" fontId="50" fillId="0" borderId="0" xfId="92" applyNumberFormat="1" applyFont="1" applyFill="1" applyAlignment="1">
      <alignment horizontal="center" vertical="center"/>
    </xf>
    <xf numFmtId="2" fontId="50" fillId="0" borderId="0" xfId="92" applyNumberFormat="1" applyFont="1" applyFill="1" applyBorder="1" applyAlignment="1">
      <alignment horizontal="center" vertical="center"/>
    </xf>
    <xf numFmtId="49" fontId="24" fillId="0" borderId="0" xfId="92" applyNumberFormat="1" applyFont="1" applyFill="1" applyBorder="1" applyAlignment="1">
      <alignment horizontal="left" vertical="center" wrapText="1"/>
    </xf>
    <xf numFmtId="49" fontId="50" fillId="0" borderId="0" xfId="92" applyNumberFormat="1" applyFont="1" applyFill="1" applyBorder="1" applyAlignment="1">
      <alignment vertical="center"/>
    </xf>
    <xf numFmtId="49" fontId="50" fillId="0" borderId="0" xfId="92" applyNumberFormat="1" applyFont="1" applyFill="1" applyAlignment="1">
      <alignment vertical="center"/>
    </xf>
    <xf numFmtId="0" fontId="50" fillId="0" borderId="18" xfId="92" applyFont="1" applyFill="1" applyBorder="1" applyAlignment="1">
      <alignment horizontal="center" vertical="center" wrapText="1"/>
    </xf>
    <xf numFmtId="0" fontId="24" fillId="0" borderId="19" xfId="92" applyFont="1" applyFill="1" applyBorder="1" applyAlignment="1">
      <alignment vertical="center" wrapText="1"/>
    </xf>
    <xf numFmtId="0" fontId="50" fillId="0" borderId="33" xfId="92" applyFont="1" applyFill="1" applyBorder="1" applyAlignment="1">
      <alignment horizontal="center" vertical="center"/>
    </xf>
    <xf numFmtId="0" fontId="24" fillId="0" borderId="0" xfId="92" applyFont="1" applyFill="1" applyBorder="1" applyAlignment="1">
      <alignment horizontal="center" vertical="center" wrapText="1"/>
    </xf>
    <xf numFmtId="0" fontId="50" fillId="0" borderId="0" xfId="92" applyFont="1" applyBorder="1" applyAlignment="1">
      <alignment horizontal="center" vertical="center" wrapText="1"/>
    </xf>
    <xf numFmtId="0" fontId="24" fillId="0" borderId="0" xfId="92" applyFont="1" applyFill="1" applyBorder="1" applyAlignment="1">
      <alignment vertical="center" wrapText="1"/>
    </xf>
    <xf numFmtId="10" fontId="50" fillId="34" borderId="0" xfId="92" applyNumberFormat="1" applyFont="1" applyFill="1" applyBorder="1" applyAlignment="1">
      <alignment vertical="center"/>
    </xf>
    <xf numFmtId="0" fontId="92" fillId="0" borderId="0" xfId="92" applyFont="1" applyFill="1" applyAlignment="1">
      <alignment vertical="center"/>
    </xf>
    <xf numFmtId="0" fontId="52" fillId="0" borderId="0" xfId="92" applyFont="1" applyFill="1" applyAlignment="1">
      <alignment vertical="center"/>
    </xf>
    <xf numFmtId="0" fontId="50" fillId="0" borderId="0" xfId="92" applyFont="1" applyFill="1" applyBorder="1" applyAlignment="1">
      <alignment vertical="center" wrapText="1"/>
    </xf>
    <xf numFmtId="0" fontId="47" fillId="29" borderId="0" xfId="92" applyFont="1" applyFill="1" applyAlignment="1">
      <alignment vertical="center"/>
    </xf>
    <xf numFmtId="0" fontId="64" fillId="29" borderId="0" xfId="92" applyFont="1" applyFill="1" applyAlignment="1">
      <alignment horizontal="right" vertical="center"/>
    </xf>
    <xf numFmtId="0" fontId="24" fillId="0" borderId="18" xfId="92" applyFont="1" applyFill="1" applyBorder="1" applyAlignment="1" applyProtection="1">
      <alignment horizontal="center" vertical="center"/>
      <protection locked="0"/>
    </xf>
    <xf numFmtId="0" fontId="24" fillId="0" borderId="17" xfId="92" applyFont="1" applyFill="1" applyBorder="1" applyAlignment="1" applyProtection="1">
      <alignment horizontal="center" vertical="center" wrapText="1"/>
      <protection locked="0"/>
    </xf>
    <xf numFmtId="0" fontId="24" fillId="0" borderId="21" xfId="92" applyFont="1" applyFill="1" applyBorder="1" applyAlignment="1" applyProtection="1">
      <alignment horizontal="center" vertical="center" wrapText="1"/>
      <protection locked="0"/>
    </xf>
    <xf numFmtId="0" fontId="56" fillId="0" borderId="0" xfId="92" applyFont="1" applyFill="1" applyAlignment="1" applyProtection="1">
      <alignment vertical="center"/>
      <protection locked="0"/>
    </xf>
    <xf numFmtId="0" fontId="24" fillId="0" borderId="25" xfId="92" applyNumberFormat="1" applyFont="1" applyFill="1" applyBorder="1" applyAlignment="1" applyProtection="1">
      <alignment vertical="center" wrapText="1"/>
      <protection locked="0"/>
    </xf>
    <xf numFmtId="10" fontId="50" fillId="0" borderId="35" xfId="92" applyNumberFormat="1" applyFont="1" applyFill="1" applyBorder="1" applyAlignment="1" applyProtection="1">
      <alignment horizontal="center" vertical="center" wrapText="1"/>
      <protection locked="0"/>
    </xf>
    <xf numFmtId="14" fontId="50" fillId="0" borderId="40" xfId="92" applyNumberFormat="1" applyFont="1" applyFill="1" applyBorder="1" applyAlignment="1" applyProtection="1">
      <alignment horizontal="center" vertical="center" wrapText="1"/>
      <protection locked="0"/>
    </xf>
    <xf numFmtId="0" fontId="24" fillId="0" borderId="27" xfId="92" applyNumberFormat="1" applyFont="1" applyFill="1" applyBorder="1" applyAlignment="1" applyProtection="1">
      <alignment vertical="center" wrapText="1"/>
      <protection locked="0"/>
    </xf>
    <xf numFmtId="0" fontId="50" fillId="0" borderId="26" xfId="92" applyFont="1" applyFill="1" applyBorder="1" applyAlignment="1" applyProtection="1">
      <alignment horizontal="center" vertical="center" wrapText="1"/>
      <protection locked="0"/>
    </xf>
    <xf numFmtId="0" fontId="24" fillId="0" borderId="0" xfId="92" applyNumberFormat="1" applyFont="1" applyFill="1" applyBorder="1" applyAlignment="1" applyProtection="1">
      <alignment vertical="center" wrapText="1"/>
      <protection locked="0"/>
    </xf>
    <xf numFmtId="0" fontId="24" fillId="0" borderId="0" xfId="92" applyFont="1" applyFill="1" applyBorder="1" applyAlignment="1" applyProtection="1">
      <alignment vertical="center" wrapText="1"/>
      <protection locked="0"/>
    </xf>
    <xf numFmtId="10" fontId="50" fillId="0" borderId="26" xfId="92" applyNumberFormat="1" applyFont="1" applyFill="1" applyBorder="1" applyAlignment="1" applyProtection="1">
      <alignment horizontal="center" vertical="center" wrapText="1"/>
    </xf>
    <xf numFmtId="14" fontId="50" fillId="0" borderId="26" xfId="92" applyNumberFormat="1" applyFont="1" applyFill="1" applyBorder="1" applyAlignment="1" applyProtection="1">
      <alignment horizontal="center" vertical="center" wrapText="1"/>
    </xf>
    <xf numFmtId="10" fontId="50" fillId="0" borderId="26" xfId="92" applyNumberFormat="1" applyFont="1" applyFill="1" applyBorder="1" applyAlignment="1" applyProtection="1">
      <alignment horizontal="center" vertical="center" wrapText="1"/>
      <protection locked="0"/>
    </xf>
    <xf numFmtId="14" fontId="50" fillId="0" borderId="26" xfId="92" applyNumberFormat="1" applyFont="1" applyFill="1" applyBorder="1" applyAlignment="1" applyProtection="1">
      <alignment horizontal="center" vertical="center" wrapText="1"/>
      <protection locked="0"/>
    </xf>
    <xf numFmtId="49" fontId="50" fillId="0" borderId="26" xfId="92" applyNumberFormat="1" applyFont="1" applyFill="1" applyBorder="1" applyAlignment="1" applyProtection="1">
      <alignment vertical="center"/>
      <protection locked="0"/>
    </xf>
    <xf numFmtId="49" fontId="50" fillId="0" borderId="0" xfId="92" applyNumberFormat="1" applyFont="1" applyFill="1" applyBorder="1" applyAlignment="1" applyProtection="1">
      <alignment vertical="center" wrapText="1"/>
      <protection locked="0"/>
    </xf>
    <xf numFmtId="0" fontId="24" fillId="0" borderId="45" xfId="92" applyFont="1" applyFill="1" applyBorder="1" applyAlignment="1" applyProtection="1">
      <alignment vertical="center" wrapText="1"/>
      <protection locked="0"/>
    </xf>
    <xf numFmtId="0" fontId="50" fillId="0" borderId="46" xfId="92" applyFont="1" applyFill="1" applyBorder="1" applyAlignment="1" applyProtection="1">
      <alignment horizontal="center" vertical="center" wrapText="1"/>
      <protection locked="0"/>
    </xf>
    <xf numFmtId="0" fontId="56" fillId="0" borderId="45" xfId="92" applyFont="1" applyFill="1" applyBorder="1" applyAlignment="1" applyProtection="1">
      <alignment vertical="center"/>
      <protection locked="0"/>
    </xf>
    <xf numFmtId="0" fontId="56" fillId="0" borderId="0" xfId="92" applyFont="1" applyFill="1" applyAlignment="1" applyProtection="1">
      <alignment vertical="top"/>
      <protection locked="0"/>
    </xf>
    <xf numFmtId="0" fontId="50" fillId="0" borderId="0" xfId="92" applyFont="1" applyFill="1" applyBorder="1" applyAlignment="1" applyProtection="1">
      <alignment horizontal="center" vertical="center" wrapText="1"/>
      <protection locked="0"/>
    </xf>
    <xf numFmtId="0" fontId="56" fillId="0" borderId="0" xfId="92" applyFont="1" applyFill="1" applyBorder="1" applyAlignment="1" applyProtection="1">
      <alignment vertical="center"/>
      <protection locked="0"/>
    </xf>
    <xf numFmtId="0" fontId="24" fillId="0" borderId="0" xfId="92" applyFont="1" applyFill="1" applyBorder="1" applyAlignment="1" applyProtection="1">
      <alignment vertical="center"/>
      <protection locked="0"/>
    </xf>
    <xf numFmtId="0" fontId="50" fillId="0" borderId="0" xfId="92" applyFont="1" applyFill="1" applyAlignment="1" applyProtection="1">
      <alignment vertical="center"/>
      <protection locked="0"/>
    </xf>
    <xf numFmtId="0" fontId="50" fillId="0" borderId="0" xfId="92" applyFont="1" applyFill="1" applyBorder="1" applyAlignment="1" applyProtection="1">
      <alignment vertical="center"/>
      <protection locked="0"/>
    </xf>
    <xf numFmtId="0" fontId="24" fillId="0" borderId="16" xfId="92" applyFont="1" applyFill="1" applyBorder="1" applyAlignment="1" applyProtection="1">
      <alignment horizontal="center" vertical="center"/>
      <protection locked="0"/>
    </xf>
    <xf numFmtId="0" fontId="24" fillId="0" borderId="21" xfId="92" applyFont="1" applyFill="1" applyBorder="1" applyAlignment="1" applyProtection="1">
      <alignment horizontal="center" vertical="center"/>
      <protection locked="0"/>
    </xf>
    <xf numFmtId="0" fontId="91" fillId="26" borderId="27" xfId="92" applyFont="1" applyFill="1" applyBorder="1" applyAlignment="1">
      <alignment vertical="center"/>
    </xf>
    <xf numFmtId="0" fontId="92" fillId="0" borderId="69" xfId="92" applyFont="1" applyFill="1" applyBorder="1" applyAlignment="1">
      <alignment horizontal="center" vertical="center" wrapText="1"/>
    </xf>
    <xf numFmtId="0" fontId="92" fillId="0" borderId="40" xfId="92" applyFont="1" applyFill="1" applyBorder="1" applyAlignment="1">
      <alignment horizontal="center" vertical="center" wrapText="1"/>
    </xf>
    <xf numFmtId="0" fontId="92" fillId="0" borderId="25" xfId="92" applyFont="1" applyFill="1" applyBorder="1" applyAlignment="1">
      <alignment horizontal="center" vertical="center" wrapText="1"/>
    </xf>
    <xf numFmtId="0" fontId="92" fillId="0" borderId="32" xfId="92" applyFont="1" applyFill="1" applyBorder="1" applyAlignment="1">
      <alignment horizontal="center" vertical="center" wrapText="1"/>
    </xf>
    <xf numFmtId="0" fontId="92" fillId="0" borderId="27" xfId="92" applyFont="1" applyFill="1" applyBorder="1" applyAlignment="1">
      <alignment horizontal="center" vertical="center" wrapText="1"/>
    </xf>
    <xf numFmtId="0" fontId="91" fillId="0" borderId="27" xfId="92" applyFont="1" applyFill="1" applyBorder="1" applyAlignment="1" applyProtection="1">
      <alignment vertical="center"/>
      <protection locked="0"/>
    </xf>
    <xf numFmtId="0" fontId="91" fillId="34" borderId="0" xfId="92" applyFont="1" applyFill="1" applyBorder="1" applyAlignment="1" applyProtection="1">
      <alignment vertical="center"/>
      <protection locked="0"/>
    </xf>
    <xf numFmtId="0" fontId="56" fillId="34" borderId="0" xfId="92" applyFont="1" applyFill="1" applyAlignment="1" applyProtection="1">
      <alignment vertical="center"/>
      <protection locked="0"/>
    </xf>
    <xf numFmtId="0" fontId="91" fillId="0" borderId="52" xfId="92" applyFont="1" applyFill="1" applyBorder="1" applyAlignment="1" applyProtection="1">
      <alignment vertical="center"/>
      <protection locked="0"/>
    </xf>
    <xf numFmtId="0" fontId="92" fillId="0" borderId="73" xfId="92" applyFont="1" applyFill="1" applyBorder="1" applyAlignment="1">
      <alignment horizontal="center" vertical="center" wrapText="1"/>
    </xf>
    <xf numFmtId="0" fontId="92" fillId="0" borderId="72" xfId="92" applyFont="1" applyFill="1" applyBorder="1" applyAlignment="1">
      <alignment horizontal="center" vertical="center" wrapText="1"/>
    </xf>
    <xf numFmtId="0" fontId="92" fillId="0" borderId="74" xfId="92" applyFont="1" applyFill="1" applyBorder="1" applyAlignment="1">
      <alignment horizontal="center" vertical="center" wrapText="1"/>
    </xf>
    <xf numFmtId="0" fontId="92" fillId="34" borderId="0" xfId="92" applyFont="1" applyFill="1" applyBorder="1" applyAlignment="1">
      <alignment horizontal="center" vertical="center"/>
    </xf>
    <xf numFmtId="0" fontId="91" fillId="0" borderId="0" xfId="92" applyFont="1" applyFill="1" applyBorder="1" applyAlignment="1" applyProtection="1">
      <alignment vertical="center"/>
      <protection locked="0"/>
    </xf>
    <xf numFmtId="0" fontId="92" fillId="0" borderId="75" xfId="92" applyFont="1" applyFill="1" applyBorder="1" applyAlignment="1">
      <alignment horizontal="center" vertical="center" wrapText="1"/>
    </xf>
    <xf numFmtId="0" fontId="92" fillId="34" borderId="75" xfId="92" applyFont="1" applyFill="1" applyBorder="1" applyAlignment="1">
      <alignment horizontal="center" vertical="center"/>
    </xf>
    <xf numFmtId="0" fontId="92" fillId="0" borderId="0" xfId="92" applyFont="1" applyBorder="1" applyAlignment="1">
      <alignment horizontal="center" vertical="center"/>
    </xf>
    <xf numFmtId="0" fontId="92" fillId="34" borderId="74" xfId="92" applyFont="1" applyFill="1" applyBorder="1" applyAlignment="1">
      <alignment horizontal="center" vertical="center"/>
    </xf>
    <xf numFmtId="0" fontId="92" fillId="34" borderId="0" xfId="92" applyFont="1" applyFill="1" applyBorder="1" applyAlignment="1">
      <alignment vertical="center" wrapText="1"/>
    </xf>
    <xf numFmtId="0" fontId="50" fillId="0" borderId="74" xfId="92" applyFont="1" applyFill="1" applyBorder="1" applyAlignment="1" applyProtection="1">
      <alignment horizontal="center" vertical="center" wrapText="1"/>
      <protection locked="0"/>
    </xf>
    <xf numFmtId="0" fontId="50" fillId="0" borderId="74" xfId="92" applyFont="1" applyFill="1" applyBorder="1" applyAlignment="1" applyProtection="1">
      <alignment vertical="center" wrapText="1"/>
      <protection locked="0"/>
    </xf>
    <xf numFmtId="0" fontId="47" fillId="34" borderId="0" xfId="92" applyFont="1" applyFill="1" applyAlignment="1">
      <alignment vertical="center"/>
    </xf>
    <xf numFmtId="0" fontId="47" fillId="34" borderId="0" xfId="92" applyFont="1" applyFill="1" applyAlignment="1">
      <alignment horizontal="center" vertical="center"/>
    </xf>
    <xf numFmtId="0" fontId="64" fillId="34" borderId="0" xfId="92" applyFont="1" applyFill="1" applyAlignment="1">
      <alignment horizontal="right" vertical="center"/>
    </xf>
    <xf numFmtId="175" fontId="64" fillId="34" borderId="0" xfId="92" applyNumberFormat="1" applyFont="1" applyFill="1" applyAlignment="1">
      <alignment horizontal="right" vertical="center"/>
    </xf>
    <xf numFmtId="0" fontId="48" fillId="34" borderId="0" xfId="92" applyFont="1" applyFill="1" applyAlignment="1">
      <alignment vertical="center"/>
    </xf>
    <xf numFmtId="230" fontId="24" fillId="0" borderId="67" xfId="92" applyNumberFormat="1" applyFont="1" applyFill="1" applyBorder="1" applyAlignment="1">
      <alignment horizontal="left" vertical="center" wrapText="1"/>
    </xf>
    <xf numFmtId="0" fontId="24" fillId="0" borderId="28" xfId="92" applyFont="1" applyFill="1" applyBorder="1" applyAlignment="1">
      <alignment vertical="center"/>
    </xf>
    <xf numFmtId="0" fontId="24" fillId="34" borderId="21" xfId="92" applyFont="1" applyFill="1" applyBorder="1" applyAlignment="1">
      <alignment horizontal="center" vertical="center" wrapText="1"/>
    </xf>
    <xf numFmtId="0" fontId="24" fillId="34" borderId="17" xfId="92" applyFont="1" applyFill="1" applyBorder="1" applyAlignment="1">
      <alignment horizontal="center" vertical="center" wrapText="1"/>
    </xf>
    <xf numFmtId="0" fontId="56" fillId="0" borderId="0" xfId="92" applyFont="1" applyFill="1" applyBorder="1" applyAlignment="1" applyProtection="1">
      <alignment vertical="top"/>
      <protection locked="0"/>
    </xf>
    <xf numFmtId="245" fontId="50" fillId="34" borderId="40" xfId="92" applyNumberFormat="1" applyFont="1" applyFill="1" applyBorder="1" applyAlignment="1">
      <alignment horizontal="center" vertical="center"/>
    </xf>
    <xf numFmtId="245" fontId="50" fillId="34" borderId="35" xfId="92" applyNumberFormat="1" applyFont="1" applyFill="1" applyBorder="1" applyAlignment="1">
      <alignment horizontal="center" vertical="center"/>
    </xf>
    <xf numFmtId="230" fontId="50" fillId="0" borderId="32" xfId="92" applyNumberFormat="1" applyFont="1" applyFill="1" applyBorder="1" applyAlignment="1">
      <alignment horizontal="center" vertical="center" wrapText="1"/>
    </xf>
    <xf numFmtId="230" fontId="50" fillId="0" borderId="26" xfId="92" applyNumberFormat="1" applyFont="1" applyFill="1" applyBorder="1" applyAlignment="1">
      <alignment horizontal="center" vertical="center" wrapText="1"/>
    </xf>
    <xf numFmtId="0" fontId="24" fillId="34" borderId="0" xfId="92" applyFont="1" applyFill="1" applyBorder="1" applyAlignment="1">
      <alignment vertical="center"/>
    </xf>
    <xf numFmtId="3" fontId="50" fillId="34" borderId="32" xfId="92" applyNumberFormat="1" applyFont="1" applyFill="1" applyBorder="1" applyAlignment="1">
      <alignment horizontal="center" vertical="center" wrapText="1"/>
    </xf>
    <xf numFmtId="3" fontId="50" fillId="34" borderId="26" xfId="92" applyNumberFormat="1" applyFont="1" applyFill="1" applyBorder="1" applyAlignment="1">
      <alignment horizontal="center" vertical="center" wrapText="1"/>
    </xf>
    <xf numFmtId="0" fontId="56" fillId="34" borderId="0" xfId="92" applyFont="1" applyFill="1" applyBorder="1" applyAlignment="1" applyProtection="1">
      <alignment vertical="center"/>
      <protection locked="0"/>
    </xf>
    <xf numFmtId="0" fontId="0" fillId="34" borderId="0" xfId="92" applyFont="1" applyFill="1" applyAlignment="1">
      <alignment vertical="center"/>
    </xf>
    <xf numFmtId="0" fontId="56" fillId="34" borderId="0" xfId="92" applyFont="1" applyFill="1" applyBorder="1" applyAlignment="1" applyProtection="1">
      <alignment vertical="top"/>
      <protection locked="0"/>
    </xf>
    <xf numFmtId="3" fontId="50" fillId="0" borderId="32" xfId="92" applyNumberFormat="1" applyFont="1" applyFill="1" applyBorder="1" applyAlignment="1">
      <alignment horizontal="center" vertical="center" wrapText="1"/>
    </xf>
    <xf numFmtId="3" fontId="50" fillId="0" borderId="26" xfId="92" applyNumberFormat="1" applyFont="1" applyFill="1" applyBorder="1" applyAlignment="1">
      <alignment horizontal="center" vertical="center" wrapText="1"/>
    </xf>
    <xf numFmtId="218" fontId="50" fillId="0" borderId="32" xfId="92" applyNumberFormat="1" applyFont="1" applyFill="1" applyBorder="1" applyAlignment="1">
      <alignment horizontal="center" vertical="center" wrapText="1"/>
    </xf>
    <xf numFmtId="218" fontId="50" fillId="0" borderId="26" xfId="92" applyNumberFormat="1" applyFont="1" applyFill="1" applyBorder="1" applyAlignment="1">
      <alignment horizontal="center" vertical="center" wrapText="1"/>
    </xf>
    <xf numFmtId="0" fontId="50" fillId="0" borderId="32" xfId="92" applyFont="1" applyFill="1" applyBorder="1" applyAlignment="1">
      <alignment horizontal="center" vertical="center" wrapText="1"/>
    </xf>
    <xf numFmtId="0" fontId="50" fillId="0" borderId="26" xfId="92" applyFont="1" applyFill="1" applyBorder="1" applyAlignment="1">
      <alignment horizontal="center" vertical="center" wrapText="1"/>
    </xf>
    <xf numFmtId="0" fontId="50" fillId="34" borderId="32" xfId="92" applyFont="1" applyFill="1" applyBorder="1" applyAlignment="1">
      <alignment horizontal="center" vertical="center" wrapText="1"/>
    </xf>
    <xf numFmtId="0" fontId="50" fillId="34" borderId="26" xfId="92" applyFont="1" applyFill="1" applyBorder="1" applyAlignment="1">
      <alignment horizontal="center" vertical="center" wrapText="1"/>
    </xf>
    <xf numFmtId="0" fontId="50" fillId="0" borderId="31" xfId="92" applyFont="1" applyFill="1" applyBorder="1" applyAlignment="1">
      <alignment horizontal="left" vertical="center"/>
    </xf>
    <xf numFmtId="0" fontId="24" fillId="0" borderId="31" xfId="92" applyFont="1" applyFill="1" applyBorder="1" applyAlignment="1">
      <alignment vertical="center"/>
    </xf>
    <xf numFmtId="0" fontId="50" fillId="0" borderId="40" xfId="92" applyFont="1" applyFill="1" applyBorder="1" applyAlignment="1">
      <alignment horizontal="center" vertical="center"/>
    </xf>
    <xf numFmtId="0" fontId="50" fillId="0" borderId="35" xfId="92" applyFont="1" applyFill="1" applyBorder="1" applyAlignment="1">
      <alignment horizontal="center" vertical="center"/>
    </xf>
    <xf numFmtId="230" fontId="50" fillId="0" borderId="32" xfId="92" applyNumberFormat="1" applyFont="1" applyFill="1" applyBorder="1" applyAlignment="1" applyProtection="1">
      <alignment horizontal="center" vertical="center"/>
      <protection locked="0"/>
    </xf>
    <xf numFmtId="230" fontId="50" fillId="0" borderId="26" xfId="92" applyNumberFormat="1" applyFont="1" applyFill="1" applyBorder="1" applyAlignment="1" applyProtection="1">
      <alignment horizontal="center" vertical="center"/>
      <protection locked="0"/>
    </xf>
    <xf numFmtId="230" fontId="50" fillId="34" borderId="32" xfId="92" applyNumberFormat="1" applyFont="1" applyFill="1" applyBorder="1" applyAlignment="1" applyProtection="1">
      <alignment horizontal="center" vertical="center"/>
      <protection locked="0"/>
    </xf>
    <xf numFmtId="230" fontId="50" fillId="34" borderId="26" xfId="92" applyNumberFormat="1" applyFont="1" applyFill="1" applyBorder="1" applyAlignment="1" applyProtection="1">
      <alignment horizontal="center" vertical="center"/>
      <protection locked="0"/>
    </xf>
    <xf numFmtId="0" fontId="24" fillId="34" borderId="0" xfId="92" applyFont="1" applyFill="1" applyBorder="1" applyAlignment="1">
      <alignment horizontal="left" vertical="center"/>
    </xf>
    <xf numFmtId="49" fontId="24" fillId="0" borderId="0" xfId="92" applyNumberFormat="1" applyFont="1" applyFill="1" applyBorder="1" applyAlignment="1">
      <alignment horizontal="left" vertical="center"/>
    </xf>
    <xf numFmtId="198" fontId="50" fillId="0" borderId="32" xfId="92" applyNumberFormat="1" applyFont="1" applyFill="1" applyBorder="1" applyAlignment="1">
      <alignment horizontal="center" vertical="center" wrapText="1"/>
    </xf>
    <xf numFmtId="198" fontId="50" fillId="0" borderId="26" xfId="92" applyNumberFormat="1" applyFont="1" applyFill="1" applyBorder="1" applyAlignment="1">
      <alignment horizontal="center" vertical="center" wrapText="1"/>
    </xf>
    <xf numFmtId="0" fontId="50" fillId="0" borderId="30" xfId="92" applyFont="1" applyFill="1" applyBorder="1" applyAlignment="1">
      <alignment horizontal="left" vertical="center"/>
    </xf>
    <xf numFmtId="49" fontId="24" fillId="0" borderId="30" xfId="92" applyNumberFormat="1" applyFont="1" applyFill="1" applyBorder="1" applyAlignment="1">
      <alignment horizontal="left" vertical="center"/>
    </xf>
    <xf numFmtId="198" fontId="50" fillId="0" borderId="22" xfId="92" applyNumberFormat="1" applyFont="1" applyFill="1" applyBorder="1" applyAlignment="1">
      <alignment horizontal="center" vertical="center"/>
    </xf>
    <xf numFmtId="198" fontId="50" fillId="0" borderId="24" xfId="92" applyNumberFormat="1" applyFont="1" applyFill="1" applyBorder="1" applyAlignment="1">
      <alignment horizontal="center" vertical="center"/>
    </xf>
    <xf numFmtId="49" fontId="24" fillId="0" borderId="0" xfId="92" applyNumberFormat="1" applyFont="1" applyFill="1" applyBorder="1" applyAlignment="1">
      <alignment vertical="center"/>
    </xf>
    <xf numFmtId="230" fontId="50" fillId="34" borderId="32" xfId="92" applyNumberFormat="1" applyFont="1" applyFill="1" applyBorder="1" applyAlignment="1">
      <alignment horizontal="center" vertical="center"/>
    </xf>
    <xf numFmtId="230" fontId="50" fillId="34" borderId="26" xfId="92" applyNumberFormat="1" applyFont="1" applyFill="1" applyBorder="1" applyAlignment="1">
      <alignment horizontal="center" vertical="center"/>
    </xf>
    <xf numFmtId="0" fontId="24" fillId="0" borderId="30" xfId="92" applyFont="1" applyFill="1" applyBorder="1" applyAlignment="1">
      <alignment vertical="center"/>
    </xf>
    <xf numFmtId="0" fontId="50" fillId="34" borderId="22" xfId="92" applyFont="1" applyFill="1" applyBorder="1" applyAlignment="1">
      <alignment horizontal="center" vertical="center" wrapText="1"/>
    </xf>
    <xf numFmtId="0" fontId="50" fillId="34" borderId="24" xfId="92" applyFont="1" applyFill="1" applyBorder="1" applyAlignment="1">
      <alignment horizontal="center" vertical="center" wrapText="1"/>
    </xf>
    <xf numFmtId="0" fontId="50" fillId="0" borderId="33" xfId="92" applyFont="1" applyFill="1" applyBorder="1" applyAlignment="1">
      <alignment horizontal="left" vertical="center"/>
    </xf>
    <xf numFmtId="49" fontId="50" fillId="0" borderId="20" xfId="92" applyNumberFormat="1" applyFont="1" applyFill="1" applyBorder="1" applyAlignment="1">
      <alignment vertical="center"/>
    </xf>
    <xf numFmtId="49" fontId="50" fillId="0" borderId="19" xfId="92" applyNumberFormat="1" applyFont="1" applyFill="1" applyBorder="1" applyAlignment="1">
      <alignment vertical="center"/>
    </xf>
    <xf numFmtId="0" fontId="24" fillId="34" borderId="44" xfId="92" applyFont="1" applyFill="1" applyBorder="1" applyAlignment="1">
      <alignment horizontal="center" vertical="center" wrapText="1"/>
    </xf>
    <xf numFmtId="245" fontId="50" fillId="34" borderId="32" xfId="92" applyNumberFormat="1" applyFont="1" applyFill="1" applyBorder="1" applyAlignment="1">
      <alignment horizontal="center" vertical="center"/>
    </xf>
    <xf numFmtId="49" fontId="50" fillId="34" borderId="0" xfId="92" applyNumberFormat="1" applyFont="1" applyFill="1" applyBorder="1" applyAlignment="1">
      <alignment vertical="center"/>
    </xf>
    <xf numFmtId="0" fontId="56" fillId="34" borderId="0" xfId="92" applyFont="1" applyFill="1" applyAlignment="1" applyProtection="1">
      <alignment vertical="top"/>
      <protection locked="0"/>
    </xf>
    <xf numFmtId="0" fontId="50" fillId="34" borderId="31" xfId="92" applyFont="1" applyFill="1" applyBorder="1" applyAlignment="1">
      <alignment horizontal="left" vertical="center"/>
    </xf>
    <xf numFmtId="14" fontId="50" fillId="34" borderId="25" xfId="92" applyNumberFormat="1" applyFont="1" applyFill="1" applyBorder="1" applyAlignment="1">
      <alignment horizontal="center" vertical="center"/>
    </xf>
    <xf numFmtId="2" fontId="50" fillId="34" borderId="27" xfId="92" applyNumberFormat="1" applyFont="1" applyFill="1" applyBorder="1" applyAlignment="1" applyProtection="1">
      <alignment horizontal="center" vertical="center"/>
      <protection locked="0"/>
    </xf>
    <xf numFmtId="197" fontId="50" fillId="34" borderId="0" xfId="92" applyNumberFormat="1" applyFont="1" applyFill="1" applyBorder="1" applyAlignment="1">
      <alignment vertical="center"/>
    </xf>
    <xf numFmtId="0" fontId="50" fillId="34" borderId="33" xfId="92" applyFont="1" applyFill="1" applyBorder="1" applyAlignment="1">
      <alignment vertical="center"/>
    </xf>
    <xf numFmtId="0" fontId="50" fillId="34" borderId="20" xfId="92" applyFont="1" applyFill="1" applyBorder="1" applyAlignment="1">
      <alignment vertical="center"/>
    </xf>
    <xf numFmtId="0" fontId="50" fillId="34" borderId="0" xfId="92" applyNumberFormat="1" applyFont="1" applyFill="1" applyBorder="1" applyAlignment="1">
      <alignment vertical="center"/>
    </xf>
    <xf numFmtId="0" fontId="53" fillId="34" borderId="0" xfId="92" applyFont="1" applyFill="1" applyAlignment="1">
      <alignment vertical="center"/>
    </xf>
    <xf numFmtId="49" fontId="51" fillId="34" borderId="34" xfId="92" applyNumberFormat="1" applyFont="1" applyFill="1" applyBorder="1" applyAlignment="1">
      <alignment horizontal="left" vertical="center"/>
    </xf>
    <xf numFmtId="199" fontId="51" fillId="34" borderId="34" xfId="92" applyNumberFormat="1" applyFont="1" applyFill="1" applyBorder="1" applyAlignment="1">
      <alignment horizontal="left" vertical="center"/>
    </xf>
    <xf numFmtId="197" fontId="51" fillId="34" borderId="0" xfId="92" applyNumberFormat="1" applyFont="1" applyFill="1" applyAlignment="1">
      <alignment vertical="center"/>
    </xf>
    <xf numFmtId="199" fontId="51" fillId="34" borderId="0" xfId="92" applyNumberFormat="1" applyFont="1" applyFill="1" applyBorder="1" applyAlignment="1">
      <alignment vertical="center"/>
    </xf>
    <xf numFmtId="0" fontId="52" fillId="34" borderId="0" xfId="92" quotePrefix="1" applyFont="1" applyFill="1" applyAlignment="1">
      <alignment vertical="center"/>
    </xf>
    <xf numFmtId="0" fontId="51" fillId="34" borderId="16" xfId="92" applyFont="1" applyFill="1" applyBorder="1" applyAlignment="1">
      <alignment horizontal="center" vertical="center" wrapText="1"/>
    </xf>
    <xf numFmtId="0" fontId="50" fillId="34" borderId="21" xfId="92" applyFont="1" applyFill="1" applyBorder="1" applyAlignment="1">
      <alignment horizontal="center" vertical="center"/>
    </xf>
    <xf numFmtId="199" fontId="51" fillId="34" borderId="21" xfId="92" applyNumberFormat="1" applyFont="1" applyFill="1" applyBorder="1" applyAlignment="1">
      <alignment horizontal="center" vertical="center" wrapText="1"/>
    </xf>
    <xf numFmtId="197" fontId="51" fillId="34" borderId="21" xfId="92" applyNumberFormat="1" applyFont="1" applyFill="1" applyBorder="1" applyAlignment="1">
      <alignment horizontal="center" vertical="center" wrapText="1"/>
    </xf>
    <xf numFmtId="0" fontId="51" fillId="34" borderId="0" xfId="92" applyNumberFormat="1" applyFont="1" applyFill="1" applyBorder="1" applyAlignment="1">
      <alignment vertical="center"/>
    </xf>
    <xf numFmtId="197" fontId="50" fillId="34" borderId="32" xfId="92" applyNumberFormat="1" applyFont="1" applyFill="1" applyBorder="1" applyAlignment="1">
      <alignment horizontal="center" vertical="center"/>
    </xf>
    <xf numFmtId="197" fontId="51" fillId="34" borderId="32" xfId="92" applyNumberFormat="1" applyFont="1" applyFill="1" applyBorder="1" applyAlignment="1">
      <alignment horizontal="center" vertical="center"/>
    </xf>
    <xf numFmtId="0" fontId="51" fillId="0" borderId="0" xfId="92" applyNumberFormat="1" applyFont="1" applyFill="1" applyBorder="1" applyAlignment="1">
      <alignment vertical="center"/>
    </xf>
    <xf numFmtId="0" fontId="53" fillId="0" borderId="33" xfId="92" applyFont="1" applyFill="1" applyBorder="1" applyAlignment="1">
      <alignment vertical="center"/>
    </xf>
    <xf numFmtId="197" fontId="24" fillId="0" borderId="36" xfId="92" applyNumberFormat="1" applyFont="1" applyFill="1" applyBorder="1" applyAlignment="1">
      <alignment horizontal="center" vertical="center"/>
    </xf>
    <xf numFmtId="199" fontId="24" fillId="0" borderId="36" xfId="92" applyNumberFormat="1" applyFont="1" applyFill="1" applyBorder="1" applyAlignment="1">
      <alignment horizontal="center" vertical="center"/>
    </xf>
    <xf numFmtId="0" fontId="24" fillId="34" borderId="0" xfId="92" applyFont="1" applyFill="1" applyBorder="1" applyAlignment="1" applyProtection="1">
      <alignment vertical="center" wrapText="1"/>
      <protection locked="0"/>
    </xf>
    <xf numFmtId="0" fontId="50" fillId="34" borderId="0" xfId="92" applyFont="1" applyFill="1" applyBorder="1" applyAlignment="1" applyProtection="1">
      <alignment horizontal="center" vertical="center" wrapText="1"/>
      <protection locked="0"/>
    </xf>
    <xf numFmtId="49" fontId="50" fillId="34" borderId="0" xfId="92" applyNumberFormat="1" applyFont="1" applyFill="1" applyBorder="1" applyAlignment="1" applyProtection="1">
      <alignment vertical="center" wrapText="1"/>
      <protection locked="0"/>
    </xf>
    <xf numFmtId="0" fontId="24" fillId="34" borderId="34" xfId="92" applyFont="1" applyFill="1" applyBorder="1" applyAlignment="1">
      <alignment horizontal="left" vertical="center"/>
    </xf>
    <xf numFmtId="0" fontId="53" fillId="34" borderId="0" xfId="92" applyFont="1" applyFill="1" applyBorder="1" applyAlignment="1">
      <alignment vertical="center"/>
    </xf>
    <xf numFmtId="0" fontId="51" fillId="34" borderId="0" xfId="92" applyFont="1" applyFill="1" applyBorder="1" applyAlignment="1">
      <alignment vertical="center"/>
    </xf>
    <xf numFmtId="0" fontId="50" fillId="34" borderId="16" xfId="92" applyFont="1" applyFill="1" applyBorder="1" applyAlignment="1">
      <alignment horizontal="left" vertical="center"/>
    </xf>
    <xf numFmtId="0" fontId="50" fillId="34" borderId="29" xfId="92" applyFont="1" applyFill="1" applyBorder="1" applyAlignment="1">
      <alignment horizontal="left" vertical="center"/>
    </xf>
    <xf numFmtId="0" fontId="50" fillId="34" borderId="81" xfId="92" applyFont="1" applyFill="1" applyBorder="1" applyAlignment="1">
      <alignment horizontal="center" vertical="center"/>
    </xf>
    <xf numFmtId="0" fontId="50" fillId="34" borderId="16" xfId="92" applyFont="1" applyFill="1" applyBorder="1" applyAlignment="1">
      <alignment horizontal="center" vertical="center"/>
    </xf>
    <xf numFmtId="0" fontId="51" fillId="34" borderId="16" xfId="92" applyFont="1" applyFill="1" applyBorder="1" applyAlignment="1">
      <alignment horizontal="center" vertical="center"/>
    </xf>
    <xf numFmtId="0" fontId="51" fillId="34" borderId="89" xfId="92" applyFont="1" applyFill="1" applyBorder="1" applyAlignment="1">
      <alignment horizontal="center" vertical="center"/>
    </xf>
    <xf numFmtId="0" fontId="51" fillId="34" borderId="90" xfId="92" applyFont="1" applyFill="1" applyBorder="1" applyAlignment="1">
      <alignment horizontal="center" vertical="center"/>
    </xf>
    <xf numFmtId="0" fontId="50" fillId="34" borderId="80" xfId="92" applyFont="1" applyFill="1" applyBorder="1" applyAlignment="1">
      <alignment horizontal="left" vertical="center"/>
    </xf>
    <xf numFmtId="197" fontId="50" fillId="34" borderId="0" xfId="92" applyNumberFormat="1" applyFont="1" applyFill="1" applyBorder="1" applyAlignment="1">
      <alignment horizontal="center" vertical="center"/>
    </xf>
    <xf numFmtId="197" fontId="50" fillId="34" borderId="76" xfId="92" applyNumberFormat="1" applyFont="1" applyFill="1" applyBorder="1" applyAlignment="1">
      <alignment horizontal="center" vertical="center"/>
    </xf>
    <xf numFmtId="196" fontId="50" fillId="34" borderId="0" xfId="92" applyNumberFormat="1" applyFont="1" applyFill="1" applyBorder="1" applyAlignment="1">
      <alignment horizontal="right" vertical="center"/>
    </xf>
    <xf numFmtId="196" fontId="50" fillId="34" borderId="76" xfId="92" applyNumberFormat="1" applyFont="1" applyFill="1" applyBorder="1" applyAlignment="1">
      <alignment horizontal="right" vertical="center"/>
    </xf>
    <xf numFmtId="0" fontId="50" fillId="34" borderId="27" xfId="92" applyFont="1" applyFill="1" applyBorder="1" applyAlignment="1">
      <alignment horizontal="left" vertical="center"/>
    </xf>
    <xf numFmtId="197" fontId="50" fillId="34" borderId="78" xfId="92" applyNumberFormat="1" applyFont="1" applyFill="1" applyBorder="1" applyAlignment="1">
      <alignment horizontal="center" vertical="center"/>
    </xf>
    <xf numFmtId="196" fontId="50" fillId="34" borderId="78" xfId="92" applyNumberFormat="1" applyFont="1" applyFill="1" applyBorder="1" applyAlignment="1">
      <alignment horizontal="right" vertical="center"/>
    </xf>
    <xf numFmtId="200" fontId="50" fillId="34" borderId="0" xfId="92" applyNumberFormat="1" applyFont="1" applyFill="1" applyBorder="1" applyAlignment="1">
      <alignment horizontal="center" vertical="center"/>
    </xf>
    <xf numFmtId="200" fontId="50" fillId="34" borderId="78" xfId="92" applyNumberFormat="1" applyFont="1" applyFill="1" applyBorder="1" applyAlignment="1">
      <alignment horizontal="center" vertical="center"/>
    </xf>
    <xf numFmtId="200" fontId="50" fillId="34" borderId="88" xfId="92" applyNumberFormat="1" applyFont="1" applyFill="1" applyBorder="1" applyAlignment="1">
      <alignment horizontal="center" vertical="center"/>
    </xf>
    <xf numFmtId="196" fontId="50" fillId="34" borderId="88" xfId="92" applyNumberFormat="1" applyFont="1" applyFill="1" applyBorder="1" applyAlignment="1">
      <alignment horizontal="right" vertical="center"/>
    </xf>
    <xf numFmtId="200" fontId="50" fillId="34" borderId="79" xfId="92" applyNumberFormat="1" applyFont="1" applyFill="1" applyBorder="1" applyAlignment="1">
      <alignment horizontal="center" vertical="center"/>
    </xf>
    <xf numFmtId="196" fontId="50" fillId="34" borderId="82" xfId="92" applyNumberFormat="1" applyFont="1" applyFill="1" applyBorder="1" applyAlignment="1">
      <alignment horizontal="right" vertical="center"/>
    </xf>
    <xf numFmtId="0" fontId="50" fillId="34" borderId="33" xfId="92" applyFont="1" applyFill="1" applyBorder="1" applyAlignment="1">
      <alignment horizontal="left" vertical="center"/>
    </xf>
    <xf numFmtId="0" fontId="24" fillId="34" borderId="20" xfId="92" applyFont="1" applyFill="1" applyBorder="1" applyAlignment="1">
      <alignment horizontal="left" vertical="center"/>
    </xf>
    <xf numFmtId="49" fontId="50" fillId="34" borderId="91" xfId="92" applyNumberFormat="1" applyFont="1" applyFill="1" applyBorder="1" applyAlignment="1" applyProtection="1">
      <alignment vertical="center" wrapText="1"/>
      <protection locked="0"/>
    </xf>
    <xf numFmtId="200" fontId="50" fillId="34" borderId="83" xfId="92" applyNumberFormat="1" applyFont="1" applyFill="1" applyBorder="1" applyAlignment="1">
      <alignment horizontal="center" vertical="center"/>
    </xf>
    <xf numFmtId="49" fontId="90" fillId="34" borderId="0" xfId="92" applyNumberFormat="1" applyFont="1" applyFill="1" applyBorder="1" applyAlignment="1" applyProtection="1">
      <alignment vertical="center" wrapText="1"/>
      <protection locked="0"/>
    </xf>
    <xf numFmtId="3" fontId="50" fillId="34" borderId="37" xfId="92" applyNumberFormat="1" applyFont="1" applyFill="1" applyBorder="1" applyAlignment="1">
      <alignment horizontal="center" vertical="center"/>
    </xf>
    <xf numFmtId="178" fontId="50" fillId="34" borderId="38" xfId="92" applyNumberFormat="1" applyFont="1" applyFill="1" applyBorder="1" applyAlignment="1">
      <alignment horizontal="center" vertical="center"/>
    </xf>
    <xf numFmtId="174" fontId="50" fillId="34" borderId="38" xfId="92" applyNumberFormat="1" applyFont="1" applyFill="1" applyBorder="1" applyAlignment="1">
      <alignment horizontal="center" vertical="center"/>
    </xf>
    <xf numFmtId="200" fontId="50" fillId="34" borderId="82" xfId="92" applyNumberFormat="1" applyFont="1" applyFill="1" applyBorder="1" applyAlignment="1">
      <alignment horizontal="center" vertical="center"/>
    </xf>
    <xf numFmtId="0" fontId="24" fillId="34" borderId="33" xfId="92" applyFont="1" applyFill="1" applyBorder="1" applyAlignment="1">
      <alignment horizontal="left" vertical="center"/>
    </xf>
    <xf numFmtId="0" fontId="50" fillId="34" borderId="34" xfId="92" applyFont="1" applyFill="1" applyBorder="1" applyAlignment="1">
      <alignment vertical="center"/>
    </xf>
    <xf numFmtId="174" fontId="50" fillId="34" borderId="39" xfId="92" applyNumberFormat="1" applyFont="1" applyFill="1" applyBorder="1" applyAlignment="1">
      <alignment horizontal="center" vertical="center"/>
    </xf>
    <xf numFmtId="0" fontId="51" fillId="34" borderId="77" xfId="92" applyFont="1" applyFill="1" applyBorder="1" applyAlignment="1">
      <alignment horizontal="left" vertical="center"/>
    </xf>
    <xf numFmtId="0" fontId="51" fillId="34" borderId="79" xfId="92" applyFont="1" applyFill="1" applyBorder="1" applyAlignment="1">
      <alignment horizontal="left" vertical="center"/>
    </xf>
    <xf numFmtId="2" fontId="56" fillId="34" borderId="0" xfId="92" applyNumberFormat="1" applyFont="1" applyFill="1" applyAlignment="1" applyProtection="1">
      <alignment vertical="center"/>
      <protection locked="0"/>
    </xf>
    <xf numFmtId="0" fontId="51" fillId="34" borderId="84" xfId="92" applyFont="1" applyFill="1" applyBorder="1" applyAlignment="1">
      <alignment horizontal="left" vertical="center"/>
    </xf>
    <xf numFmtId="0" fontId="53" fillId="34" borderId="33" xfId="92" applyFont="1" applyFill="1" applyBorder="1" applyAlignment="1">
      <alignment horizontal="left" vertical="center"/>
    </xf>
    <xf numFmtId="197" fontId="24" fillId="34" borderId="0" xfId="92" applyNumberFormat="1" applyFont="1" applyFill="1" applyBorder="1" applyAlignment="1">
      <alignment horizontal="center" vertical="center"/>
    </xf>
    <xf numFmtId="199" fontId="24" fillId="34" borderId="0" xfId="92" applyNumberFormat="1" applyFont="1" applyFill="1" applyBorder="1" applyAlignment="1">
      <alignment horizontal="center" vertical="center"/>
    </xf>
    <xf numFmtId="0" fontId="51" fillId="34" borderId="92" xfId="92" applyFont="1" applyFill="1" applyBorder="1" applyAlignment="1">
      <alignment horizontal="left" vertical="center"/>
    </xf>
    <xf numFmtId="0" fontId="53" fillId="34" borderId="0" xfId="92" applyFont="1" applyFill="1" applyBorder="1" applyAlignment="1">
      <alignment horizontal="left" vertical="center"/>
    </xf>
    <xf numFmtId="200" fontId="61" fillId="34" borderId="0" xfId="92" applyNumberFormat="1" applyFont="1" applyFill="1" applyBorder="1" applyAlignment="1">
      <alignment vertical="center"/>
    </xf>
    <xf numFmtId="0" fontId="52" fillId="0" borderId="0" xfId="92" applyFont="1" applyFill="1" applyAlignment="1">
      <alignment horizontal="left" vertical="center"/>
    </xf>
    <xf numFmtId="174" fontId="50" fillId="0" borderId="26" xfId="92" applyNumberFormat="1" applyFont="1" applyFill="1" applyBorder="1" applyAlignment="1">
      <alignment horizontal="center" vertical="center"/>
    </xf>
    <xf numFmtId="174" fontId="50" fillId="34" borderId="26" xfId="92" applyNumberFormat="1" applyFont="1" applyFill="1" applyBorder="1" applyAlignment="1">
      <alignment horizontal="center" vertical="center"/>
    </xf>
    <xf numFmtId="0" fontId="50" fillId="0" borderId="20" xfId="92" applyFont="1" applyFill="1" applyBorder="1" applyAlignment="1">
      <alignment horizontal="left" vertical="center"/>
    </xf>
    <xf numFmtId="0" fontId="50" fillId="0" borderId="36" xfId="92" applyFont="1" applyFill="1" applyBorder="1" applyAlignment="1">
      <alignment horizontal="left" vertical="center"/>
    </xf>
    <xf numFmtId="0" fontId="50" fillId="0" borderId="19" xfId="92" applyFont="1" applyFill="1" applyBorder="1" applyAlignment="1">
      <alignment horizontal="center" vertical="center"/>
    </xf>
    <xf numFmtId="0" fontId="50" fillId="0" borderId="19" xfId="92" applyFont="1" applyFill="1" applyBorder="1" applyAlignment="1">
      <alignment horizontal="left" vertical="center"/>
    </xf>
    <xf numFmtId="0" fontId="50" fillId="0" borderId="27" xfId="92" applyFont="1" applyFill="1" applyBorder="1" applyAlignment="1">
      <alignment horizontal="left" vertical="center"/>
    </xf>
    <xf numFmtId="0" fontId="60" fillId="0" borderId="0" xfId="92" applyFont="1" applyFill="1" applyAlignment="1">
      <alignment horizontal="left" vertical="center"/>
    </xf>
    <xf numFmtId="0" fontId="50" fillId="0" borderId="21" xfId="92" applyFont="1" applyFill="1" applyBorder="1" applyAlignment="1">
      <alignment horizontal="center" vertical="center" wrapText="1"/>
    </xf>
    <xf numFmtId="199" fontId="50" fillId="0" borderId="40" xfId="92" applyNumberFormat="1" applyFont="1" applyFill="1" applyBorder="1" applyAlignment="1">
      <alignment horizontal="right" vertical="center"/>
    </xf>
    <xf numFmtId="199" fontId="50" fillId="0" borderId="32" xfId="92" applyNumberFormat="1" applyFont="1" applyFill="1" applyBorder="1" applyAlignment="1">
      <alignment horizontal="right" vertical="center"/>
    </xf>
    <xf numFmtId="0" fontId="54" fillId="0" borderId="0" xfId="92" applyFont="1" applyFill="1" applyBorder="1" applyAlignment="1">
      <alignment vertical="center"/>
    </xf>
    <xf numFmtId="0" fontId="50" fillId="34" borderId="16" xfId="92" applyFont="1" applyFill="1" applyBorder="1" applyAlignment="1">
      <alignment horizontal="center" vertical="center" wrapText="1"/>
    </xf>
    <xf numFmtId="0" fontId="50" fillId="34" borderId="21" xfId="92" applyFont="1" applyFill="1" applyBorder="1" applyAlignment="1">
      <alignment horizontal="center" vertical="center" wrapText="1"/>
    </xf>
    <xf numFmtId="0" fontId="50" fillId="34" borderId="17" xfId="92" applyFont="1" applyFill="1" applyBorder="1" applyAlignment="1">
      <alignment horizontal="center" vertical="center" wrapText="1"/>
    </xf>
    <xf numFmtId="0" fontId="93" fillId="34" borderId="0" xfId="92" applyFont="1" applyFill="1" applyBorder="1" applyAlignment="1">
      <alignment horizontal="left" vertical="center"/>
    </xf>
    <xf numFmtId="0" fontId="50" fillId="34" borderId="47" xfId="92" applyFont="1" applyFill="1" applyBorder="1" applyAlignment="1">
      <alignment horizontal="left" vertical="center"/>
    </xf>
    <xf numFmtId="14" fontId="50" fillId="0" borderId="0" xfId="92" applyNumberFormat="1" applyFont="1" applyFill="1" applyAlignment="1">
      <alignment vertical="center"/>
    </xf>
    <xf numFmtId="0" fontId="62" fillId="0" borderId="0" xfId="92" applyFont="1" applyFill="1" applyBorder="1" applyAlignment="1">
      <alignment vertical="center"/>
    </xf>
    <xf numFmtId="235" fontId="50" fillId="34" borderId="31" xfId="92" applyNumberFormat="1" applyFont="1" applyFill="1" applyBorder="1" applyAlignment="1">
      <alignment horizontal="left" vertical="center"/>
    </xf>
    <xf numFmtId="0" fontId="50" fillId="34" borderId="0" xfId="92" applyFont="1" applyFill="1" applyBorder="1" applyAlignment="1">
      <alignment horizontal="center" vertical="center"/>
    </xf>
    <xf numFmtId="235" fontId="50" fillId="34" borderId="0" xfId="92" applyNumberFormat="1" applyFont="1" applyFill="1" applyBorder="1" applyAlignment="1">
      <alignment horizontal="left" vertical="center"/>
    </xf>
    <xf numFmtId="236" fontId="50" fillId="34" borderId="0" xfId="92" applyNumberFormat="1" applyFont="1" applyFill="1" applyBorder="1" applyAlignment="1">
      <alignment horizontal="left" vertical="center"/>
    </xf>
    <xf numFmtId="236" fontId="50" fillId="34" borderId="34" xfId="92" applyNumberFormat="1" applyFont="1" applyFill="1" applyBorder="1" applyAlignment="1">
      <alignment horizontal="left" vertical="center"/>
    </xf>
    <xf numFmtId="0" fontId="24" fillId="0" borderId="0" xfId="92" applyFont="1" applyFill="1" applyAlignment="1">
      <alignment vertical="center"/>
    </xf>
    <xf numFmtId="199" fontId="50" fillId="0" borderId="0" xfId="92" applyNumberFormat="1" applyFont="1" applyFill="1" applyAlignment="1">
      <alignment vertical="center"/>
    </xf>
    <xf numFmtId="199" fontId="50" fillId="0" borderId="21" xfId="92" applyNumberFormat="1" applyFont="1" applyFill="1" applyBorder="1" applyAlignment="1">
      <alignment horizontal="center" vertical="center" wrapText="1"/>
    </xf>
    <xf numFmtId="199" fontId="50" fillId="34" borderId="0" xfId="92" applyNumberFormat="1" applyFont="1" applyFill="1" applyAlignment="1">
      <alignment horizontal="right" vertical="center"/>
    </xf>
    <xf numFmtId="0" fontId="24" fillId="0" borderId="33" xfId="92" applyFont="1" applyFill="1" applyBorder="1" applyAlignment="1">
      <alignment vertical="center"/>
    </xf>
    <xf numFmtId="197" fontId="24" fillId="0" borderId="36" xfId="92" applyNumberFormat="1" applyFont="1" applyFill="1" applyBorder="1" applyAlignment="1">
      <alignment horizontal="right" vertical="center"/>
    </xf>
    <xf numFmtId="199" fontId="24" fillId="0" borderId="36" xfId="92" applyNumberFormat="1" applyFont="1" applyFill="1" applyBorder="1" applyAlignment="1">
      <alignment horizontal="right" vertical="center"/>
    </xf>
    <xf numFmtId="199" fontId="24" fillId="34" borderId="33" xfId="92" applyNumberFormat="1" applyFont="1" applyFill="1" applyBorder="1" applyAlignment="1">
      <alignment horizontal="right" vertical="center"/>
    </xf>
    <xf numFmtId="197" fontId="24" fillId="0" borderId="0" xfId="92" applyNumberFormat="1" applyFont="1" applyFill="1" applyBorder="1" applyAlignment="1">
      <alignment horizontal="right" vertical="center"/>
    </xf>
    <xf numFmtId="199" fontId="24" fillId="0" borderId="0" xfId="92" applyNumberFormat="1" applyFont="1" applyFill="1" applyBorder="1" applyAlignment="1">
      <alignment horizontal="right" vertical="center"/>
    </xf>
    <xf numFmtId="199" fontId="24" fillId="34" borderId="0" xfId="92" applyNumberFormat="1" applyFont="1" applyFill="1" applyBorder="1" applyAlignment="1">
      <alignment horizontal="right" vertical="center"/>
    </xf>
    <xf numFmtId="10" fontId="50" fillId="0" borderId="32" xfId="92" applyNumberFormat="1" applyFont="1" applyFill="1" applyBorder="1" applyAlignment="1">
      <alignment horizontal="center" vertical="center"/>
    </xf>
    <xf numFmtId="0" fontId="24" fillId="0" borderId="36" xfId="92" applyFont="1" applyFill="1" applyBorder="1" applyAlignment="1">
      <alignment horizontal="left" vertical="center"/>
    </xf>
    <xf numFmtId="199" fontId="50" fillId="0" borderId="0" xfId="92" applyNumberFormat="1" applyFont="1" applyFill="1" applyAlignment="1">
      <alignment horizontal="right" vertical="center"/>
    </xf>
    <xf numFmtId="253" fontId="50" fillId="0" borderId="32" xfId="92" applyNumberFormat="1" applyFont="1" applyFill="1" applyBorder="1" applyAlignment="1">
      <alignment horizontal="right" vertical="center"/>
    </xf>
    <xf numFmtId="199" fontId="24" fillId="0" borderId="36" xfId="92" applyNumberFormat="1" applyFont="1" applyFill="1" applyBorder="1" applyAlignment="1">
      <alignment vertical="center"/>
    </xf>
    <xf numFmtId="199" fontId="24" fillId="0" borderId="33" xfId="92" applyNumberFormat="1" applyFont="1" applyFill="1" applyBorder="1" applyAlignment="1">
      <alignment vertical="center"/>
    </xf>
    <xf numFmtId="197" fontId="50" fillId="0" borderId="0" xfId="92" applyNumberFormat="1" applyFont="1" applyFill="1" applyAlignment="1">
      <alignment vertical="center"/>
    </xf>
    <xf numFmtId="199" fontId="50" fillId="0" borderId="0" xfId="92" applyNumberFormat="1" applyFont="1" applyFill="1" applyBorder="1" applyAlignment="1">
      <alignment vertical="center"/>
    </xf>
    <xf numFmtId="197" fontId="50" fillId="0" borderId="0" xfId="92" applyNumberFormat="1" applyFont="1" applyFill="1" applyBorder="1" applyAlignment="1">
      <alignment vertical="center"/>
    </xf>
    <xf numFmtId="197" fontId="50" fillId="0" borderId="21" xfId="92" applyNumberFormat="1" applyFont="1" applyFill="1" applyBorder="1" applyAlignment="1">
      <alignment horizontal="center" vertical="center" wrapText="1"/>
    </xf>
    <xf numFmtId="199" fontId="50" fillId="0" borderId="17" xfId="92" applyNumberFormat="1" applyFont="1" applyFill="1" applyBorder="1" applyAlignment="1">
      <alignment horizontal="center" vertical="center" wrapText="1"/>
    </xf>
    <xf numFmtId="0" fontId="54" fillId="0" borderId="0" xfId="92" applyFont="1" applyFill="1" applyAlignment="1">
      <alignment vertical="center"/>
    </xf>
    <xf numFmtId="0" fontId="50" fillId="0" borderId="0" xfId="92" applyFont="1" applyFill="1" applyAlignment="1">
      <alignment horizontal="center" vertical="center"/>
    </xf>
    <xf numFmtId="0" fontId="50" fillId="0" borderId="27" xfId="92" applyFont="1" applyFill="1" applyBorder="1" applyAlignment="1">
      <alignment vertical="center"/>
    </xf>
    <xf numFmtId="197" fontId="24" fillId="0" borderId="19" xfId="92" applyNumberFormat="1" applyFont="1" applyFill="1" applyBorder="1" applyAlignment="1">
      <alignment horizontal="right" vertical="center"/>
    </xf>
    <xf numFmtId="199" fontId="24" fillId="0" borderId="0" xfId="92" applyNumberFormat="1" applyFont="1" applyFill="1" applyBorder="1" applyAlignment="1">
      <alignment vertical="center"/>
    </xf>
    <xf numFmtId="0" fontId="50" fillId="0" borderId="0" xfId="92" applyFont="1" applyFill="1" applyBorder="1" applyAlignment="1"/>
    <xf numFmtId="0" fontId="50" fillId="0" borderId="0" xfId="92" applyFont="1" applyFill="1" applyAlignment="1">
      <alignment vertical="center" wrapText="1"/>
    </xf>
    <xf numFmtId="0" fontId="53" fillId="0" borderId="0" xfId="92" applyFont="1" applyFill="1" applyAlignment="1">
      <alignment vertical="center"/>
    </xf>
    <xf numFmtId="49" fontId="51" fillId="0" borderId="34" xfId="92" applyNumberFormat="1" applyFont="1" applyFill="1" applyBorder="1" applyAlignment="1">
      <alignment horizontal="left" vertical="center"/>
    </xf>
    <xf numFmtId="199" fontId="51" fillId="0" borderId="34" xfId="92" applyNumberFormat="1" applyFont="1" applyFill="1" applyBorder="1" applyAlignment="1">
      <alignment horizontal="left" vertical="center"/>
    </xf>
    <xf numFmtId="197" fontId="51" fillId="0" borderId="0" xfId="92" applyNumberFormat="1" applyFont="1" applyFill="1" applyAlignment="1">
      <alignment vertical="center"/>
    </xf>
    <xf numFmtId="199" fontId="51" fillId="0" borderId="0" xfId="92" applyNumberFormat="1" applyFont="1" applyFill="1" applyBorder="1" applyAlignment="1">
      <alignment vertical="center"/>
    </xf>
    <xf numFmtId="0" fontId="51" fillId="0" borderId="16" xfId="92" applyFont="1" applyFill="1" applyBorder="1" applyAlignment="1">
      <alignment horizontal="center" vertical="center" wrapText="1"/>
    </xf>
    <xf numFmtId="199" fontId="51" fillId="0" borderId="21" xfId="92" applyNumberFormat="1" applyFont="1" applyFill="1" applyBorder="1" applyAlignment="1">
      <alignment horizontal="center" vertical="center" wrapText="1"/>
    </xf>
    <xf numFmtId="197" fontId="51" fillId="0" borderId="21" xfId="92" applyNumberFormat="1" applyFont="1" applyFill="1" applyBorder="1" applyAlignment="1">
      <alignment horizontal="center" vertical="center" wrapText="1"/>
    </xf>
    <xf numFmtId="0" fontId="51" fillId="0" borderId="0" xfId="92" applyFont="1" applyFill="1" applyBorder="1" applyAlignment="1">
      <alignment vertical="center"/>
    </xf>
    <xf numFmtId="199" fontId="51" fillId="0" borderId="32" xfId="92" applyNumberFormat="1" applyFont="1" applyFill="1" applyBorder="1" applyAlignment="1">
      <alignment vertical="center"/>
    </xf>
    <xf numFmtId="197" fontId="51" fillId="0" borderId="32" xfId="92" applyNumberFormat="1" applyFont="1" applyFill="1" applyBorder="1" applyAlignment="1">
      <alignment horizontal="right" vertical="center"/>
    </xf>
    <xf numFmtId="0" fontId="50" fillId="0" borderId="0" xfId="92" applyFont="1" applyAlignment="1">
      <alignment vertical="center"/>
    </xf>
    <xf numFmtId="0" fontId="24" fillId="0" borderId="0" xfId="92" applyFont="1" applyAlignment="1">
      <alignment vertical="center"/>
    </xf>
    <xf numFmtId="0" fontId="50" fillId="0" borderId="77" xfId="92" applyFont="1" applyBorder="1" applyAlignment="1">
      <alignment vertical="center"/>
    </xf>
    <xf numFmtId="0" fontId="58" fillId="0" borderId="0" xfId="92" applyFont="1" applyAlignment="1">
      <alignment vertical="center"/>
    </xf>
    <xf numFmtId="0" fontId="50" fillId="0" borderId="0" xfId="92" applyFont="1" applyBorder="1" applyAlignment="1">
      <alignment vertical="center"/>
    </xf>
    <xf numFmtId="0" fontId="24" fillId="0" borderId="0" xfId="92" applyFont="1" applyBorder="1" applyAlignment="1">
      <alignment vertical="center"/>
    </xf>
    <xf numFmtId="0" fontId="0" fillId="0" borderId="0" xfId="92" applyFont="1" applyBorder="1" applyAlignment="1">
      <alignment vertical="center"/>
    </xf>
    <xf numFmtId="0" fontId="0" fillId="34" borderId="25" xfId="92" applyFont="1" applyFill="1" applyBorder="1" applyAlignment="1">
      <alignment vertical="center"/>
    </xf>
    <xf numFmtId="0" fontId="0" fillId="34" borderId="27" xfId="92" applyFont="1" applyFill="1" applyBorder="1" applyAlignment="1">
      <alignment vertical="center"/>
    </xf>
    <xf numFmtId="0" fontId="50" fillId="34" borderId="27" xfId="92" applyFont="1" applyFill="1" applyBorder="1" applyAlignment="1">
      <alignment vertical="center"/>
    </xf>
    <xf numFmtId="0" fontId="50" fillId="0" borderId="0" xfId="92" applyFont="1" applyBorder="1" applyAlignment="1">
      <alignment horizontal="left" vertical="center" wrapText="1"/>
    </xf>
    <xf numFmtId="0" fontId="48" fillId="34" borderId="30" xfId="92" applyFont="1" applyFill="1" applyBorder="1" applyAlignment="1">
      <alignment vertical="center"/>
    </xf>
    <xf numFmtId="0" fontId="55" fillId="0" borderId="0" xfId="92" applyFont="1" applyFill="1" applyBorder="1" applyAlignment="1">
      <alignment horizontal="right" vertical="center"/>
    </xf>
    <xf numFmtId="0" fontId="57" fillId="0" borderId="0" xfId="92" applyFont="1" applyFill="1" applyBorder="1" applyAlignment="1">
      <alignment horizontal="right" vertical="center"/>
    </xf>
    <xf numFmtId="0" fontId="52" fillId="0" borderId="0" xfId="92" applyFont="1" applyFill="1" applyBorder="1" applyAlignment="1">
      <alignment horizontal="left" vertical="center"/>
    </xf>
    <xf numFmtId="0" fontId="53" fillId="0" borderId="0" xfId="92" applyFont="1" applyFill="1" applyBorder="1" applyAlignment="1">
      <alignment horizontal="left" vertical="center"/>
    </xf>
    <xf numFmtId="194" fontId="50" fillId="0" borderId="0" xfId="92" applyNumberFormat="1" applyFont="1" applyFill="1" applyBorder="1" applyAlignment="1">
      <alignment vertical="center"/>
    </xf>
    <xf numFmtId="49" fontId="50" fillId="0" borderId="32" xfId="92" applyNumberFormat="1" applyFont="1" applyFill="1" applyBorder="1" applyAlignment="1">
      <alignment horizontal="center" vertical="center" wrapText="1"/>
    </xf>
    <xf numFmtId="194" fontId="50" fillId="0" borderId="32" xfId="92" applyNumberFormat="1" applyFont="1" applyFill="1" applyBorder="1" applyAlignment="1">
      <alignment horizontal="center" vertical="center" wrapText="1"/>
    </xf>
    <xf numFmtId="194" fontId="50" fillId="0" borderId="19" xfId="92" applyNumberFormat="1" applyFont="1" applyFill="1" applyBorder="1" applyAlignment="1">
      <alignment horizontal="center" vertical="center" wrapText="1"/>
    </xf>
    <xf numFmtId="0" fontId="50" fillId="0" borderId="28" xfId="92" applyFont="1" applyFill="1" applyBorder="1" applyAlignment="1">
      <alignment vertical="center"/>
    </xf>
    <xf numFmtId="14" fontId="50" fillId="0" borderId="0" xfId="92" applyNumberFormat="1" applyFont="1" applyFill="1" applyBorder="1" applyAlignment="1">
      <alignment vertical="center"/>
    </xf>
    <xf numFmtId="0" fontId="24" fillId="0" borderId="18" xfId="92" applyFont="1" applyFill="1" applyBorder="1" applyAlignment="1">
      <alignment vertical="center" wrapText="1"/>
    </xf>
    <xf numFmtId="0" fontId="24" fillId="0" borderId="21" xfId="92" applyFont="1" applyFill="1" applyBorder="1" applyAlignment="1">
      <alignment horizontal="center" vertical="center"/>
    </xf>
    <xf numFmtId="0" fontId="24" fillId="0" borderId="21" xfId="92" applyFont="1" applyFill="1" applyBorder="1" applyAlignment="1">
      <alignment horizontal="center" vertical="center" wrapText="1"/>
    </xf>
    <xf numFmtId="0" fontId="24" fillId="0" borderId="16" xfId="92" applyFont="1" applyFill="1" applyBorder="1" applyAlignment="1">
      <alignment horizontal="center" vertical="center" wrapText="1"/>
    </xf>
    <xf numFmtId="0" fontId="24" fillId="0" borderId="27" xfId="92" applyFont="1" applyFill="1" applyBorder="1" applyAlignment="1">
      <alignment vertical="center" wrapText="1"/>
    </xf>
    <xf numFmtId="0" fontId="24" fillId="0" borderId="35" xfId="92" applyFont="1" applyFill="1" applyBorder="1" applyAlignment="1">
      <alignment horizontal="center" vertical="center" wrapText="1"/>
    </xf>
    <xf numFmtId="0" fontId="24" fillId="0" borderId="25" xfId="92" applyFont="1" applyFill="1" applyBorder="1" applyAlignment="1">
      <alignment horizontal="center" vertical="center" wrapText="1"/>
    </xf>
    <xf numFmtId="0" fontId="50" fillId="0" borderId="32" xfId="92" applyFont="1" applyFill="1" applyBorder="1" applyAlignment="1">
      <alignment horizontal="left" vertical="center"/>
    </xf>
    <xf numFmtId="0" fontId="50" fillId="0" borderId="32" xfId="92" applyFont="1" applyFill="1" applyBorder="1" applyAlignment="1">
      <alignment vertical="center"/>
    </xf>
    <xf numFmtId="0" fontId="24" fillId="0" borderId="40" xfId="92" applyFont="1" applyFill="1" applyBorder="1" applyAlignment="1">
      <alignment vertical="center" wrapText="1"/>
    </xf>
    <xf numFmtId="0" fontId="24" fillId="0" borderId="27" xfId="92" applyFont="1" applyFill="1" applyBorder="1" applyAlignment="1">
      <alignment vertical="center"/>
    </xf>
    <xf numFmtId="0" fontId="50" fillId="0" borderId="26" xfId="92" applyFont="1" applyFill="1" applyBorder="1" applyAlignment="1">
      <alignment vertical="center"/>
    </xf>
    <xf numFmtId="198" fontId="50" fillId="0" borderId="32" xfId="92" applyNumberFormat="1" applyFont="1" applyFill="1" applyBorder="1" applyAlignment="1">
      <alignment vertical="center"/>
    </xf>
    <xf numFmtId="198" fontId="50" fillId="0" borderId="0" xfId="92" applyNumberFormat="1" applyFont="1" applyFill="1" applyBorder="1" applyAlignment="1">
      <alignment vertical="center"/>
    </xf>
    <xf numFmtId="0" fontId="50" fillId="0" borderId="26" xfId="92" applyFont="1" applyFill="1" applyBorder="1" applyAlignment="1">
      <alignment horizontal="center" vertical="center"/>
    </xf>
    <xf numFmtId="0" fontId="50" fillId="0" borderId="27" xfId="92" applyFont="1" applyFill="1" applyBorder="1" applyAlignment="1">
      <alignment horizontal="center" vertical="center"/>
    </xf>
    <xf numFmtId="0" fontId="50" fillId="0" borderId="32" xfId="92" applyFont="1" applyFill="1" applyBorder="1" applyAlignment="1">
      <alignment horizontal="center" vertical="center"/>
    </xf>
    <xf numFmtId="198" fontId="50" fillId="0" borderId="32" xfId="92" quotePrefix="1" applyNumberFormat="1" applyFont="1" applyFill="1" applyBorder="1" applyAlignment="1">
      <alignment horizontal="center" vertical="center"/>
    </xf>
    <xf numFmtId="198" fontId="50" fillId="0" borderId="0" xfId="92" quotePrefix="1" applyNumberFormat="1" applyFont="1" applyFill="1" applyBorder="1" applyAlignment="1">
      <alignment horizontal="center" vertical="center"/>
    </xf>
    <xf numFmtId="0" fontId="50" fillId="0" borderId="24" xfId="92" applyFont="1" applyFill="1" applyBorder="1" applyAlignment="1">
      <alignment vertical="center"/>
    </xf>
    <xf numFmtId="0" fontId="50" fillId="0" borderId="23" xfId="92" applyFont="1" applyFill="1" applyBorder="1" applyAlignment="1">
      <alignment vertical="center"/>
    </xf>
    <xf numFmtId="194" fontId="50" fillId="0" borderId="22" xfId="92" applyNumberFormat="1" applyFont="1" applyFill="1" applyBorder="1" applyAlignment="1">
      <alignment vertical="center"/>
    </xf>
    <xf numFmtId="194" fontId="50" fillId="0" borderId="30" xfId="92" applyNumberFormat="1" applyFont="1" applyFill="1" applyBorder="1" applyAlignment="1">
      <alignment vertical="center"/>
    </xf>
    <xf numFmtId="0" fontId="50" fillId="0" borderId="20" xfId="92" applyFont="1" applyFill="1" applyBorder="1" applyAlignment="1">
      <alignment vertical="center"/>
    </xf>
    <xf numFmtId="0" fontId="50" fillId="0" borderId="19" xfId="92" applyFont="1" applyFill="1" applyBorder="1" applyAlignment="1">
      <alignment vertical="center"/>
    </xf>
    <xf numFmtId="0" fontId="50" fillId="0" borderId="33" xfId="92" applyFont="1" applyFill="1" applyBorder="1" applyAlignment="1">
      <alignment vertical="center"/>
    </xf>
    <xf numFmtId="0" fontId="50" fillId="0" borderId="36" xfId="92" applyFont="1" applyFill="1" applyBorder="1" applyAlignment="1">
      <alignment vertical="center"/>
    </xf>
    <xf numFmtId="194" fontId="50" fillId="0" borderId="36" xfId="92" applyNumberFormat="1" applyFont="1" applyFill="1" applyBorder="1" applyAlignment="1">
      <alignment vertical="center"/>
    </xf>
    <xf numFmtId="194" fontId="50" fillId="0" borderId="33" xfId="92" applyNumberFormat="1" applyFont="1" applyFill="1" applyBorder="1" applyAlignment="1">
      <alignment vertical="center"/>
    </xf>
    <xf numFmtId="0" fontId="24" fillId="0" borderId="34" xfId="92" applyFont="1" applyFill="1" applyBorder="1" applyAlignment="1">
      <alignment horizontal="left" vertical="center" wrapText="1"/>
    </xf>
    <xf numFmtId="0" fontId="55" fillId="0" borderId="34" xfId="92" applyFont="1" applyFill="1" applyBorder="1" applyAlignment="1">
      <alignment horizontal="right" vertical="center"/>
    </xf>
    <xf numFmtId="0" fontId="50" fillId="0" borderId="26" xfId="92" applyFont="1" applyFill="1" applyBorder="1" applyAlignment="1">
      <alignment vertical="center" wrapText="1"/>
    </xf>
    <xf numFmtId="0" fontId="11" fillId="0" borderId="0" xfId="92" applyFont="1" applyFill="1" applyAlignment="1">
      <alignment vertical="center"/>
    </xf>
    <xf numFmtId="0" fontId="50" fillId="34" borderId="0" xfId="92" applyFont="1" applyFill="1" applyBorder="1" applyAlignment="1">
      <alignment vertical="center" wrapText="1"/>
    </xf>
    <xf numFmtId="0" fontId="11" fillId="34" borderId="0" xfId="92" applyFont="1" applyFill="1" applyAlignment="1">
      <alignment vertical="center"/>
    </xf>
    <xf numFmtId="0" fontId="0" fillId="0" borderId="0" xfId="92" applyFont="1" applyAlignment="1">
      <alignment vertical="center"/>
    </xf>
    <xf numFmtId="49" fontId="24" fillId="34" borderId="0" xfId="92" applyNumberFormat="1" applyFont="1" applyFill="1" applyBorder="1" applyAlignment="1">
      <alignment vertical="center"/>
    </xf>
    <xf numFmtId="176" fontId="50" fillId="34" borderId="32" xfId="29" applyFont="1" applyFill="1" applyBorder="1" applyAlignment="1">
      <alignment horizontal="center" vertical="center"/>
    </xf>
    <xf numFmtId="176" fontId="50" fillId="34" borderId="26" xfId="29" applyFont="1" applyFill="1" applyBorder="1" applyAlignment="1">
      <alignment horizontal="center" vertical="center"/>
    </xf>
    <xf numFmtId="0" fontId="0" fillId="0" borderId="0" xfId="0"/>
    <xf numFmtId="0" fontId="0" fillId="30" borderId="0" xfId="0" applyFill="1"/>
    <xf numFmtId="14" fontId="0" fillId="73" borderId="0" xfId="0" applyNumberFormat="1" applyFill="1"/>
    <xf numFmtId="0" fontId="58" fillId="73" borderId="0" xfId="0" applyFont="1" applyFill="1" applyAlignment="1">
      <alignment horizontal="center"/>
    </xf>
    <xf numFmtId="0" fontId="0" fillId="73" borderId="0" xfId="0" applyFill="1"/>
    <xf numFmtId="176" fontId="0" fillId="73" borderId="0" xfId="29" applyFont="1" applyFill="1"/>
    <xf numFmtId="8" fontId="0" fillId="73" borderId="0" xfId="0" applyNumberFormat="1" applyFill="1"/>
    <xf numFmtId="8" fontId="0" fillId="0" borderId="0" xfId="0" applyNumberFormat="1"/>
    <xf numFmtId="10" fontId="94" fillId="0" borderId="0" xfId="73" applyNumberFormat="1" applyFont="1"/>
    <xf numFmtId="0" fontId="95" fillId="30" borderId="0" xfId="0" applyFont="1" applyFill="1"/>
    <xf numFmtId="0" fontId="96" fillId="30" borderId="0" xfId="0" applyFont="1" applyFill="1"/>
    <xf numFmtId="0" fontId="0" fillId="30" borderId="0" xfId="0" applyFill="1" applyAlignment="1">
      <alignment horizontal="left"/>
    </xf>
    <xf numFmtId="0" fontId="0" fillId="30" borderId="0" xfId="0" applyNumberFormat="1" applyFill="1"/>
    <xf numFmtId="0" fontId="0" fillId="30" borderId="0" xfId="0" applyFill="1" applyAlignment="1">
      <alignment horizontal="left" indent="1"/>
    </xf>
    <xf numFmtId="0" fontId="0" fillId="30" borderId="0" xfId="0" applyFill="1" applyAlignment="1">
      <alignment horizontal="left" indent="2"/>
    </xf>
    <xf numFmtId="0" fontId="0" fillId="30" borderId="0" xfId="0" applyFill="1" applyAlignment="1">
      <alignment horizontal="left" indent="3"/>
    </xf>
    <xf numFmtId="259" fontId="0" fillId="30" borderId="0" xfId="0" applyNumberFormat="1" applyFill="1"/>
    <xf numFmtId="0" fontId="11" fillId="30" borderId="0" xfId="0" applyFont="1" applyFill="1"/>
    <xf numFmtId="176" fontId="58" fillId="73" borderId="0" xfId="29" applyFont="1" applyFill="1"/>
    <xf numFmtId="176" fontId="0" fillId="73" borderId="0" xfId="0" applyNumberFormat="1" applyFill="1"/>
    <xf numFmtId="176" fontId="0" fillId="33" borderId="0" xfId="29" applyFont="1" applyFill="1"/>
    <xf numFmtId="176" fontId="0" fillId="33" borderId="0" xfId="0" applyNumberFormat="1" applyFill="1"/>
    <xf numFmtId="176" fontId="0" fillId="0" borderId="0" xfId="0" applyNumberFormat="1" applyFill="1"/>
    <xf numFmtId="8" fontId="0" fillId="0" borderId="0" xfId="0" applyNumberFormat="1" applyFill="1" applyBorder="1" applyProtection="1"/>
    <xf numFmtId="176" fontId="0" fillId="0" borderId="0" xfId="29" applyFont="1" applyFill="1" applyBorder="1" applyProtection="1"/>
    <xf numFmtId="14" fontId="94" fillId="0" borderId="0" xfId="0" applyNumberFormat="1" applyFont="1"/>
    <xf numFmtId="10" fontId="0" fillId="0" borderId="0" xfId="73" applyNumberFormat="1" applyFont="1" applyFill="1" applyBorder="1" applyProtection="1"/>
    <xf numFmtId="10" fontId="0" fillId="0" borderId="0" xfId="0" applyNumberFormat="1" applyFill="1"/>
    <xf numFmtId="0" fontId="11" fillId="0" borderId="0" xfId="0" applyFont="1" applyFill="1" applyBorder="1" applyAlignment="1" applyProtection="1"/>
    <xf numFmtId="0" fontId="0" fillId="0" borderId="0" xfId="0" applyFill="1" applyBorder="1" applyProtection="1"/>
    <xf numFmtId="0" fontId="11" fillId="0" borderId="0" xfId="0" applyFont="1" applyFill="1" applyBorder="1" applyProtection="1"/>
    <xf numFmtId="10" fontId="0" fillId="0" borderId="0" xfId="73" applyNumberFormat="1" applyFont="1" applyFill="1"/>
    <xf numFmtId="8" fontId="0" fillId="0" borderId="0" xfId="0" applyNumberFormat="1" applyFill="1"/>
    <xf numFmtId="49" fontId="50" fillId="0" borderId="0" xfId="92" applyNumberFormat="1" applyFont="1" applyFill="1" applyBorder="1" applyAlignment="1" applyProtection="1">
      <alignment vertical="center" wrapText="1"/>
      <protection locked="0"/>
    </xf>
    <xf numFmtId="0" fontId="47" fillId="29" borderId="0" xfId="92" applyFont="1" applyFill="1" applyAlignment="1">
      <alignment horizontal="right" vertical="center"/>
    </xf>
    <xf numFmtId="178" fontId="51" fillId="34" borderId="42" xfId="73" applyNumberFormat="1" applyFont="1" applyFill="1" applyBorder="1" applyAlignment="1">
      <alignment horizontal="center" vertical="center"/>
    </xf>
    <xf numFmtId="178" fontId="51" fillId="34" borderId="34" xfId="73" applyNumberFormat="1" applyFont="1" applyFill="1" applyBorder="1" applyAlignment="1">
      <alignment horizontal="center" vertical="center"/>
    </xf>
    <xf numFmtId="200" fontId="51" fillId="34" borderId="78" xfId="73" applyNumberFormat="1" applyFont="1" applyFill="1" applyBorder="1" applyAlignment="1">
      <alignment horizontal="center" vertical="center"/>
    </xf>
    <xf numFmtId="0" fontId="50" fillId="34" borderId="0" xfId="92" applyFont="1" applyFill="1" applyAlignment="1">
      <alignment vertical="top" wrapText="1"/>
    </xf>
    <xf numFmtId="0" fontId="50" fillId="34" borderId="0" xfId="92" applyFont="1" applyFill="1" applyAlignment="1">
      <alignment vertical="center" wrapText="1"/>
    </xf>
    <xf numFmtId="198" fontId="0" fillId="0" borderId="0" xfId="92" applyNumberFormat="1" applyFont="1" applyFill="1" applyBorder="1" applyAlignment="1">
      <alignment vertical="center"/>
    </xf>
    <xf numFmtId="0" fontId="0" fillId="0" borderId="0" xfId="0"/>
    <xf numFmtId="175" fontId="64" fillId="29" borderId="0" xfId="92" applyNumberFormat="1" applyFont="1" applyFill="1" applyAlignment="1">
      <alignment horizontal="center" vertical="center"/>
    </xf>
    <xf numFmtId="0" fontId="92" fillId="34" borderId="26" xfId="92" applyFont="1" applyFill="1" applyBorder="1" applyAlignment="1" applyProtection="1">
      <alignment horizontal="left" vertical="center" wrapText="1"/>
      <protection locked="0"/>
    </xf>
    <xf numFmtId="0" fontId="92" fillId="34" borderId="0" xfId="92" applyFont="1" applyFill="1" applyBorder="1" applyAlignment="1" applyProtection="1">
      <alignment horizontal="left" vertical="center" wrapText="1"/>
      <protection locked="0"/>
    </xf>
    <xf numFmtId="0" fontId="50" fillId="0" borderId="78" xfId="92" applyFont="1" applyFill="1" applyBorder="1" applyAlignment="1" applyProtection="1">
      <alignment horizontal="left" vertical="center" wrapText="1"/>
      <protection locked="0"/>
    </xf>
    <xf numFmtId="0" fontId="50" fillId="0" borderId="0" xfId="92" applyFont="1" applyFill="1" applyBorder="1" applyAlignment="1" applyProtection="1">
      <alignment horizontal="left" vertical="center" wrapText="1"/>
      <protection locked="0"/>
    </xf>
    <xf numFmtId="0" fontId="50" fillId="26" borderId="0" xfId="0" applyFont="1" applyFill="1" applyBorder="1" applyAlignment="1" applyProtection="1">
      <alignment horizontal="left" vertical="center" wrapText="1"/>
    </xf>
    <xf numFmtId="0" fontId="50" fillId="26" borderId="52" xfId="0" applyFont="1" applyFill="1" applyBorder="1" applyAlignment="1" applyProtection="1">
      <alignment horizontal="left" vertical="center" wrapText="1"/>
    </xf>
    <xf numFmtId="0" fontId="45" fillId="35" borderId="0" xfId="92" applyFont="1" applyFill="1" applyAlignment="1">
      <alignment horizontal="center" vertical="center"/>
    </xf>
    <xf numFmtId="0" fontId="50" fillId="0" borderId="0" xfId="0" applyFont="1" applyFill="1" applyBorder="1" applyAlignment="1" applyProtection="1">
      <alignment horizontal="left" wrapText="1"/>
    </xf>
    <xf numFmtId="0" fontId="50" fillId="0" borderId="27" xfId="0" applyFont="1" applyFill="1" applyBorder="1" applyAlignment="1" applyProtection="1">
      <alignment horizontal="left" wrapText="1"/>
    </xf>
    <xf numFmtId="0" fontId="50" fillId="34" borderId="0" xfId="0" applyFont="1" applyFill="1" applyBorder="1" applyAlignment="1" applyProtection="1">
      <alignment horizontal="left" vertical="center" wrapText="1"/>
    </xf>
    <xf numFmtId="0" fontId="50" fillId="34" borderId="27" xfId="0" applyFont="1" applyFill="1" applyBorder="1" applyAlignment="1" applyProtection="1">
      <alignment horizontal="left" vertical="center" wrapText="1"/>
    </xf>
    <xf numFmtId="0" fontId="24" fillId="26" borderId="0" xfId="0" applyFont="1" applyFill="1" applyBorder="1" applyAlignment="1" applyProtection="1">
      <alignment horizontal="left" vertical="center" wrapText="1"/>
    </xf>
    <xf numFmtId="0" fontId="24" fillId="26" borderId="27" xfId="0" applyFont="1" applyFill="1" applyBorder="1" applyAlignment="1" applyProtection="1">
      <alignment horizontal="left" vertical="center" wrapText="1"/>
    </xf>
    <xf numFmtId="0" fontId="50" fillId="26" borderId="27" xfId="0" applyFont="1" applyFill="1" applyBorder="1" applyAlignment="1" applyProtection="1">
      <alignment horizontal="left" vertical="center" wrapText="1"/>
    </xf>
    <xf numFmtId="49" fontId="50" fillId="0" borderId="35" xfId="92" applyNumberFormat="1" applyFont="1" applyFill="1" applyBorder="1" applyAlignment="1">
      <alignment horizontal="center" vertical="center" wrapText="1"/>
    </xf>
    <xf numFmtId="49" fontId="50" fillId="0" borderId="31" xfId="92" applyNumberFormat="1" applyFont="1" applyFill="1" applyBorder="1" applyAlignment="1">
      <alignment horizontal="center" vertical="center" wrapText="1"/>
    </xf>
    <xf numFmtId="49" fontId="50" fillId="0" borderId="17" xfId="92" applyNumberFormat="1" applyFont="1" applyFill="1" applyBorder="1" applyAlignment="1">
      <alignment horizontal="center" vertical="center" wrapText="1"/>
    </xf>
    <xf numFmtId="49" fontId="50" fillId="0" borderId="16" xfId="92" applyNumberFormat="1" applyFont="1" applyFill="1" applyBorder="1" applyAlignment="1">
      <alignment horizontal="center" vertical="center" wrapText="1"/>
    </xf>
    <xf numFmtId="49" fontId="50" fillId="0" borderId="24" xfId="92" applyNumberFormat="1" applyFont="1" applyFill="1" applyBorder="1" applyAlignment="1">
      <alignment horizontal="center" vertical="center" wrapText="1"/>
    </xf>
    <xf numFmtId="49" fontId="50" fillId="0" borderId="30" xfId="92" applyNumberFormat="1" applyFont="1" applyFill="1" applyBorder="1" applyAlignment="1">
      <alignment horizontal="center" vertical="center" wrapText="1"/>
    </xf>
    <xf numFmtId="0" fontId="92" fillId="26" borderId="35" xfId="92" applyFont="1" applyFill="1" applyBorder="1" applyAlignment="1">
      <alignment horizontal="left" vertical="center"/>
    </xf>
    <xf numFmtId="0" fontId="92" fillId="26" borderId="25" xfId="92" applyFont="1" applyFill="1" applyBorder="1" applyAlignment="1">
      <alignment horizontal="left" vertical="center"/>
    </xf>
    <xf numFmtId="0" fontId="92" fillId="26" borderId="26" xfId="92" applyFont="1" applyFill="1" applyBorder="1" applyAlignment="1">
      <alignment horizontal="left" vertical="center"/>
    </xf>
    <xf numFmtId="0" fontId="92" fillId="26" borderId="27" xfId="92" applyFont="1" applyFill="1" applyBorder="1" applyAlignment="1">
      <alignment horizontal="left" vertical="center"/>
    </xf>
    <xf numFmtId="0" fontId="51" fillId="34" borderId="16" xfId="92" applyFont="1" applyFill="1" applyBorder="1" applyAlignment="1">
      <alignment horizontal="center" vertical="center" wrapText="1"/>
    </xf>
    <xf numFmtId="0" fontId="51" fillId="34" borderId="18" xfId="92" applyFont="1" applyFill="1" applyBorder="1" applyAlignment="1">
      <alignment horizontal="center" vertical="center" wrapText="1"/>
    </xf>
    <xf numFmtId="0" fontId="91" fillId="34" borderId="0" xfId="92" applyFont="1" applyFill="1" applyBorder="1" applyAlignment="1" applyProtection="1">
      <alignment horizontal="left" vertical="center"/>
      <protection locked="0"/>
    </xf>
    <xf numFmtId="0" fontId="24" fillId="0" borderId="44" xfId="92" applyFont="1" applyFill="1" applyBorder="1" applyAlignment="1" applyProtection="1">
      <alignment horizontal="center" vertical="center" wrapText="1"/>
      <protection locked="0"/>
    </xf>
    <xf numFmtId="0" fontId="24" fillId="0" borderId="29" xfId="92" applyFont="1" applyFill="1" applyBorder="1" applyAlignment="1" applyProtection="1">
      <alignment horizontal="center" vertical="center" wrapText="1"/>
      <protection locked="0"/>
    </xf>
    <xf numFmtId="0" fontId="24" fillId="0" borderId="17" xfId="92" applyFont="1" applyFill="1" applyBorder="1" applyAlignment="1" applyProtection="1">
      <alignment horizontal="center" vertical="center" wrapText="1"/>
      <protection locked="0"/>
    </xf>
    <xf numFmtId="0" fontId="24" fillId="0" borderId="18" xfId="92" applyFont="1" applyFill="1" applyBorder="1" applyAlignment="1" applyProtection="1">
      <alignment horizontal="center" vertical="center" wrapText="1"/>
      <protection locked="0"/>
    </xf>
    <xf numFmtId="0" fontId="92" fillId="0" borderId="70" xfId="92" applyFont="1" applyFill="1" applyBorder="1" applyAlignment="1">
      <alignment horizontal="left" vertical="center" wrapText="1"/>
    </xf>
    <xf numFmtId="0" fontId="92" fillId="0" borderId="71" xfId="92" applyFont="1" applyFill="1" applyBorder="1" applyAlignment="1">
      <alignment horizontal="left" vertical="center" wrapText="1"/>
    </xf>
    <xf numFmtId="0" fontId="92" fillId="0" borderId="68" xfId="92" applyFont="1" applyFill="1" applyBorder="1" applyAlignment="1">
      <alignment horizontal="left" vertical="center" wrapText="1"/>
    </xf>
    <xf numFmtId="0" fontId="92" fillId="0" borderId="0" xfId="92" applyFont="1" applyFill="1" applyBorder="1" applyAlignment="1">
      <alignment horizontal="left" vertical="center" wrapText="1"/>
    </xf>
    <xf numFmtId="0" fontId="92" fillId="26" borderId="26" xfId="92" applyFont="1" applyFill="1" applyBorder="1" applyAlignment="1">
      <alignment horizontal="left" vertical="center" wrapText="1"/>
    </xf>
    <xf numFmtId="0" fontId="92" fillId="26" borderId="27" xfId="92" applyFont="1" applyFill="1" applyBorder="1" applyAlignment="1">
      <alignment horizontal="left" vertical="center" wrapText="1"/>
    </xf>
    <xf numFmtId="0" fontId="92" fillId="0" borderId="78" xfId="92" applyFont="1" applyFill="1" applyBorder="1" applyAlignment="1">
      <alignment horizontal="left" vertical="center" wrapText="1"/>
    </xf>
    <xf numFmtId="0" fontId="92" fillId="0" borderId="79" xfId="92" applyFont="1" applyFill="1" applyBorder="1" applyAlignment="1">
      <alignment horizontal="left" vertical="center" wrapText="1"/>
    </xf>
    <xf numFmtId="0" fontId="24" fillId="0" borderId="79" xfId="92" applyFont="1" applyFill="1" applyBorder="1" applyAlignment="1" applyProtection="1">
      <alignment horizontal="left" vertical="center" wrapText="1"/>
      <protection locked="0"/>
    </xf>
    <xf numFmtId="0" fontId="92" fillId="34" borderId="74" xfId="92" applyFont="1" applyFill="1" applyBorder="1" applyAlignment="1">
      <alignment horizontal="center" vertical="center"/>
    </xf>
    <xf numFmtId="0" fontId="92" fillId="0" borderId="76" xfId="92" applyFont="1" applyBorder="1" applyAlignment="1">
      <alignment horizontal="left" vertical="center" wrapText="1"/>
    </xf>
    <xf numFmtId="0" fontId="92" fillId="0" borderId="31" xfId="92" applyFont="1" applyBorder="1" applyAlignment="1">
      <alignment horizontal="left" vertical="center" wrapText="1"/>
    </xf>
    <xf numFmtId="197" fontId="51" fillId="34" borderId="17" xfId="92" applyNumberFormat="1" applyFont="1" applyFill="1" applyBorder="1" applyAlignment="1">
      <alignment horizontal="center" vertical="center"/>
    </xf>
    <xf numFmtId="197" fontId="51" fillId="34" borderId="18" xfId="92" applyNumberFormat="1" applyFont="1" applyFill="1" applyBorder="1" applyAlignment="1">
      <alignment horizontal="center" vertical="center"/>
    </xf>
    <xf numFmtId="199" fontId="51" fillId="34" borderId="26" xfId="92" applyNumberFormat="1" applyFont="1" applyFill="1" applyBorder="1" applyAlignment="1">
      <alignment horizontal="center" vertical="center"/>
    </xf>
    <xf numFmtId="199" fontId="51" fillId="34" borderId="0" xfId="92" applyNumberFormat="1" applyFont="1" applyFill="1" applyBorder="1" applyAlignment="1">
      <alignment horizontal="center" vertical="center"/>
    </xf>
    <xf numFmtId="14" fontId="50" fillId="0" borderId="28" xfId="92" applyNumberFormat="1" applyFont="1" applyFill="1" applyBorder="1" applyAlignment="1">
      <alignment horizontal="left" vertical="center" wrapText="1"/>
    </xf>
    <xf numFmtId="0" fontId="92" fillId="0" borderId="78" xfId="92" applyFont="1" applyBorder="1" applyAlignment="1">
      <alignment horizontal="left" vertical="center" wrapText="1"/>
    </xf>
    <xf numFmtId="0" fontId="92" fillId="0" borderId="79" xfId="92" applyFont="1" applyBorder="1" applyAlignment="1">
      <alignment horizontal="left" vertical="center" wrapText="1"/>
    </xf>
    <xf numFmtId="0" fontId="92" fillId="0" borderId="26" xfId="92" applyFont="1" applyFill="1" applyBorder="1" applyAlignment="1">
      <alignment horizontal="left" vertical="center" wrapText="1"/>
    </xf>
    <xf numFmtId="0" fontId="50" fillId="0" borderId="26" xfId="92" applyNumberFormat="1" applyFont="1" applyFill="1" applyBorder="1" applyAlignment="1" applyProtection="1">
      <alignment vertical="center" wrapText="1"/>
      <protection locked="0"/>
    </xf>
    <xf numFmtId="0" fontId="50" fillId="0" borderId="0" xfId="92" applyNumberFormat="1" applyFont="1" applyFill="1" applyBorder="1" applyAlignment="1" applyProtection="1">
      <alignment vertical="center" wrapText="1"/>
      <protection locked="0"/>
    </xf>
    <xf numFmtId="49" fontId="50" fillId="0" borderId="46" xfId="92" applyNumberFormat="1" applyFont="1" applyFill="1" applyBorder="1" applyAlignment="1" applyProtection="1">
      <alignment vertical="center" wrapText="1"/>
      <protection locked="0"/>
    </xf>
    <xf numFmtId="49" fontId="50" fillId="0" borderId="45" xfId="92" applyNumberFormat="1" applyFont="1" applyFill="1" applyBorder="1" applyAlignment="1" applyProtection="1">
      <alignment vertical="center" wrapText="1"/>
      <protection locked="0"/>
    </xf>
    <xf numFmtId="49" fontId="50" fillId="0" borderId="26" xfId="92" applyNumberFormat="1" applyFont="1" applyFill="1" applyBorder="1" applyAlignment="1" applyProtection="1">
      <alignment vertical="center" wrapText="1"/>
      <protection locked="0"/>
    </xf>
    <xf numFmtId="49" fontId="50" fillId="0" borderId="0" xfId="92" applyNumberFormat="1" applyFont="1" applyFill="1" applyBorder="1" applyAlignment="1" applyProtection="1">
      <alignment vertical="center" wrapText="1"/>
      <protection locked="0"/>
    </xf>
    <xf numFmtId="0" fontId="92" fillId="0" borderId="35" xfId="92" applyFont="1" applyFill="1" applyBorder="1" applyAlignment="1">
      <alignment horizontal="left" vertical="center" wrapText="1"/>
    </xf>
    <xf numFmtId="0" fontId="92" fillId="0" borderId="31" xfId="92" applyFont="1" applyFill="1" applyBorder="1" applyAlignment="1">
      <alignment horizontal="left" vertical="center" wrapText="1"/>
    </xf>
    <xf numFmtId="0" fontId="24" fillId="0" borderId="17" xfId="92" applyFont="1" applyFill="1" applyBorder="1" applyAlignment="1" applyProtection="1">
      <alignment horizontal="center" vertical="center"/>
      <protection locked="0"/>
    </xf>
    <xf numFmtId="0" fontId="24" fillId="0" borderId="16" xfId="92" applyFont="1" applyFill="1" applyBorder="1" applyAlignment="1" applyProtection="1">
      <alignment horizontal="center" vertical="center"/>
      <protection locked="0"/>
    </xf>
    <xf numFmtId="0" fontId="50" fillId="0" borderId="26" xfId="92" applyNumberFormat="1" applyFont="1" applyFill="1" applyBorder="1" applyAlignment="1" applyProtection="1">
      <alignment horizontal="left" vertical="center" wrapText="1"/>
      <protection locked="0"/>
    </xf>
    <xf numFmtId="0" fontId="50" fillId="0" borderId="0" xfId="92" applyNumberFormat="1" applyFont="1" applyFill="1" applyBorder="1" applyAlignment="1" applyProtection="1">
      <alignment horizontal="left" vertical="center" wrapText="1"/>
      <protection locked="0"/>
    </xf>
    <xf numFmtId="0" fontId="24" fillId="34" borderId="0" xfId="92" applyFont="1" applyFill="1" applyBorder="1" applyAlignment="1">
      <alignment horizontal="left" vertical="center" wrapText="1"/>
    </xf>
    <xf numFmtId="0" fontId="24" fillId="34" borderId="27" xfId="92" applyFont="1" applyFill="1" applyBorder="1" applyAlignment="1">
      <alignment horizontal="left" vertical="center" wrapText="1"/>
    </xf>
    <xf numFmtId="0" fontId="50" fillId="34" borderId="26" xfId="92" applyFont="1" applyFill="1" applyBorder="1" applyAlignment="1">
      <alignment horizontal="left" vertical="center" wrapText="1"/>
    </xf>
    <xf numFmtId="0" fontId="50" fillId="34" borderId="0" xfId="92" applyFont="1" applyFill="1" applyBorder="1" applyAlignment="1">
      <alignment horizontal="left" vertical="center" wrapText="1"/>
    </xf>
    <xf numFmtId="0" fontId="50" fillId="0" borderId="26" xfId="92" applyFont="1" applyFill="1" applyBorder="1" applyAlignment="1">
      <alignment horizontal="left" vertical="center" wrapText="1"/>
    </xf>
    <xf numFmtId="0" fontId="50" fillId="0" borderId="0" xfId="92" applyFont="1" applyFill="1" applyBorder="1" applyAlignment="1">
      <alignment horizontal="left" vertical="center" wrapText="1"/>
    </xf>
    <xf numFmtId="0" fontId="24" fillId="0" borderId="0" xfId="92" applyFont="1" applyFill="1" applyBorder="1" applyAlignment="1">
      <alignment horizontal="left" vertical="center" wrapText="1"/>
    </xf>
    <xf numFmtId="0" fontId="24" fillId="0" borderId="27" xfId="92" applyFont="1" applyFill="1" applyBorder="1" applyAlignment="1">
      <alignment horizontal="left" vertical="center" wrapText="1"/>
    </xf>
    <xf numFmtId="0" fontId="50" fillId="0" borderId="31" xfId="92" applyNumberFormat="1" applyFont="1" applyFill="1" applyBorder="1" applyAlignment="1">
      <alignment horizontal="center" vertical="center" wrapText="1"/>
    </xf>
    <xf numFmtId="0" fontId="50" fillId="0" borderId="30" xfId="92" applyNumberFormat="1" applyFont="1" applyFill="1" applyBorder="1" applyAlignment="1">
      <alignment horizontal="center" vertical="center" wrapText="1"/>
    </xf>
    <xf numFmtId="0" fontId="50" fillId="0" borderId="35" xfId="92" applyNumberFormat="1" applyFont="1" applyFill="1" applyBorder="1" applyAlignment="1">
      <alignment horizontal="center" vertical="center"/>
    </xf>
    <xf numFmtId="0" fontId="50" fillId="0" borderId="25" xfId="92" applyNumberFormat="1" applyFont="1" applyFill="1" applyBorder="1" applyAlignment="1">
      <alignment horizontal="center" vertical="center"/>
    </xf>
    <xf numFmtId="0" fontId="24" fillId="0" borderId="17" xfId="92" applyFont="1" applyFill="1" applyBorder="1" applyAlignment="1">
      <alignment horizontal="center" vertical="center" wrapText="1"/>
    </xf>
    <xf numFmtId="0" fontId="24" fillId="0" borderId="18" xfId="92" applyFont="1" applyFill="1" applyBorder="1" applyAlignment="1">
      <alignment horizontal="center" vertical="center" wrapText="1"/>
    </xf>
    <xf numFmtId="0" fontId="50" fillId="0" borderId="0" xfId="92" applyFont="1" applyFill="1" applyAlignment="1">
      <alignment horizontal="left" vertical="center" wrapText="1"/>
    </xf>
    <xf numFmtId="0" fontId="92" fillId="34" borderId="78" xfId="92" applyFont="1" applyFill="1" applyBorder="1" applyAlignment="1">
      <alignment horizontal="left" vertical="center" wrapText="1"/>
    </xf>
    <xf numFmtId="0" fontId="92" fillId="34" borderId="0" xfId="92" applyFont="1" applyFill="1" applyBorder="1" applyAlignment="1">
      <alignment horizontal="left" vertical="center" wrapText="1"/>
    </xf>
    <xf numFmtId="171" fontId="50" fillId="0" borderId="43" xfId="73" applyNumberFormat="1" applyFont="1" applyFill="1" applyBorder="1" applyAlignment="1">
      <alignment horizontal="center" vertical="center" wrapText="1"/>
    </xf>
    <xf numFmtId="171" fontId="50" fillId="0" borderId="22" xfId="73" applyNumberFormat="1" applyFont="1" applyFill="1" applyBorder="1" applyAlignment="1">
      <alignment horizontal="center" vertical="center" wrapText="1"/>
    </xf>
    <xf numFmtId="0" fontId="92" fillId="0" borderId="0" xfId="92" applyFont="1" applyFill="1" applyBorder="1" applyAlignment="1">
      <alignment horizontal="center" vertical="center" wrapText="1"/>
    </xf>
    <xf numFmtId="198" fontId="50" fillId="0" borderId="0" xfId="92" quotePrefix="1" applyNumberFormat="1" applyFont="1" applyFill="1" applyBorder="1" applyAlignment="1">
      <alignment horizontal="right" vertical="center"/>
    </xf>
    <xf numFmtId="0" fontId="92" fillId="34" borderId="0" xfId="92" applyFont="1" applyFill="1" applyBorder="1" applyAlignment="1">
      <alignment horizontal="center" vertical="center"/>
    </xf>
    <xf numFmtId="49" fontId="50" fillId="0" borderId="17" xfId="33" applyNumberFormat="1" applyFont="1" applyFill="1" applyBorder="1" applyAlignment="1">
      <alignment horizontal="center" vertical="center" wrapText="1"/>
    </xf>
    <xf numFmtId="49" fontId="24" fillId="0" borderId="51" xfId="33" applyNumberFormat="1" applyFont="1" applyFill="1" applyBorder="1" applyAlignment="1">
      <alignment horizontal="center" vertical="center" wrapText="1"/>
    </xf>
    <xf numFmtId="0" fontId="24" fillId="0" borderId="0" xfId="92" applyNumberFormat="1" applyFont="1" applyFill="1" applyAlignment="1">
      <alignment vertical="center" wrapText="1"/>
    </xf>
    <xf numFmtId="0" fontId="24" fillId="0" borderId="0" xfId="92" applyFont="1" applyFill="1" applyAlignment="1">
      <alignment vertical="center" wrapText="1"/>
    </xf>
    <xf numFmtId="0" fontId="58" fillId="0" borderId="0" xfId="92" applyFont="1" applyFill="1" applyAlignment="1">
      <alignment vertical="center"/>
    </xf>
    <xf numFmtId="0" fontId="51" fillId="34" borderId="0" xfId="92" applyFont="1" applyFill="1" applyAlignment="1">
      <alignment horizontal="left" vertical="center" wrapText="1"/>
    </xf>
    <xf numFmtId="0" fontId="51" fillId="34" borderId="50" xfId="92" applyFont="1" applyFill="1" applyBorder="1" applyAlignment="1">
      <alignment horizontal="left" vertical="center" wrapText="1"/>
    </xf>
    <xf numFmtId="0" fontId="51" fillId="34" borderId="0" xfId="92" applyFont="1" applyFill="1" applyBorder="1" applyAlignment="1">
      <alignment horizontal="left" vertical="center" wrapText="1"/>
    </xf>
    <xf numFmtId="0" fontId="0" fillId="0" borderId="0" xfId="92" applyFont="1" applyAlignment="1">
      <alignment vertical="center"/>
    </xf>
    <xf numFmtId="0" fontId="51" fillId="34" borderId="28" xfId="0" applyFont="1" applyFill="1" applyBorder="1" applyAlignment="1">
      <alignment horizontal="left" vertical="top" wrapText="1"/>
    </xf>
    <xf numFmtId="0" fontId="51" fillId="34" borderId="0" xfId="0" applyFont="1" applyFill="1" applyBorder="1" applyAlignment="1">
      <alignment horizontal="left" vertical="top" wrapText="1"/>
    </xf>
    <xf numFmtId="0" fontId="50" fillId="0" borderId="26" xfId="92" applyNumberFormat="1" applyFont="1" applyFill="1" applyBorder="1" applyAlignment="1">
      <alignment horizontal="center" vertical="center"/>
    </xf>
    <xf numFmtId="0" fontId="50" fillId="0" borderId="27" xfId="92" applyNumberFormat="1" applyFont="1" applyFill="1" applyBorder="1" applyAlignment="1">
      <alignment horizontal="center" vertical="center"/>
    </xf>
    <xf numFmtId="0" fontId="50" fillId="0" borderId="43" xfId="92" applyFont="1" applyFill="1" applyBorder="1" applyAlignment="1">
      <alignment horizontal="center" vertical="center" wrapText="1"/>
    </xf>
    <xf numFmtId="0" fontId="50" fillId="0" borderId="22" xfId="92" applyFont="1" applyFill="1" applyBorder="1" applyAlignment="1">
      <alignment horizontal="center" vertical="center" wrapText="1"/>
    </xf>
    <xf numFmtId="171" fontId="50" fillId="0" borderId="44" xfId="73" applyNumberFormat="1" applyFont="1" applyFill="1" applyBorder="1" applyAlignment="1">
      <alignment horizontal="center" vertical="center" wrapText="1"/>
    </xf>
    <xf numFmtId="171" fontId="50" fillId="0" borderId="24" xfId="73" applyNumberFormat="1" applyFont="1" applyFill="1" applyBorder="1" applyAlignment="1">
      <alignment horizontal="center" vertical="center" wrapText="1"/>
    </xf>
    <xf numFmtId="0" fontId="50" fillId="0" borderId="17" xfId="92" applyFont="1" applyFill="1" applyBorder="1" applyAlignment="1">
      <alignment horizontal="center" vertical="center"/>
    </xf>
    <xf numFmtId="0" fontId="50" fillId="0" borderId="16" xfId="92" applyFont="1" applyFill="1" applyBorder="1" applyAlignment="1">
      <alignment horizontal="center" vertical="center"/>
    </xf>
    <xf numFmtId="0" fontId="92" fillId="0" borderId="0" xfId="92" applyFont="1" applyBorder="1" applyAlignment="1">
      <alignment horizontal="left" vertical="center" wrapText="1"/>
    </xf>
    <xf numFmtId="0" fontId="92" fillId="0" borderId="0" xfId="92" applyFont="1" applyBorder="1" applyAlignment="1">
      <alignment horizontal="center" vertical="center" wrapText="1"/>
    </xf>
    <xf numFmtId="0" fontId="92" fillId="34" borderId="35" xfId="92" applyFont="1" applyFill="1" applyBorder="1" applyAlignment="1">
      <alignment horizontal="left" vertical="center" wrapText="1"/>
    </xf>
    <xf numFmtId="0" fontId="92" fillId="34" borderId="31" xfId="92" applyFont="1" applyFill="1" applyBorder="1" applyAlignment="1">
      <alignment horizontal="left" vertical="center" wrapText="1"/>
    </xf>
    <xf numFmtId="0" fontId="92" fillId="34" borderId="26" xfId="92" applyFont="1" applyFill="1" applyBorder="1" applyAlignment="1">
      <alignment horizontal="left" vertical="center" wrapText="1"/>
    </xf>
    <xf numFmtId="0" fontId="92" fillId="0" borderId="76" xfId="92" applyFont="1" applyFill="1" applyBorder="1" applyAlignment="1">
      <alignment horizontal="left" vertical="center" wrapText="1"/>
    </xf>
    <xf numFmtId="0" fontId="92" fillId="0" borderId="77" xfId="92" applyFont="1" applyFill="1" applyBorder="1" applyAlignment="1">
      <alignment horizontal="left" vertical="center" wrapText="1"/>
    </xf>
    <xf numFmtId="49" fontId="24" fillId="0" borderId="0" xfId="92" applyNumberFormat="1" applyFont="1" applyFill="1" applyBorder="1" applyAlignment="1">
      <alignment horizontal="left" vertical="center" wrapText="1"/>
    </xf>
    <xf numFmtId="0" fontId="50" fillId="26" borderId="0" xfId="0" applyFont="1" applyFill="1" applyBorder="1" applyAlignment="1" applyProtection="1">
      <alignment horizontal="left" wrapText="1"/>
    </xf>
    <xf numFmtId="0" fontId="50" fillId="26" borderId="27" xfId="0" applyFont="1" applyFill="1" applyBorder="1" applyAlignment="1" applyProtection="1">
      <alignment horizontal="left" wrapText="1"/>
    </xf>
    <xf numFmtId="0" fontId="50" fillId="0" borderId="0" xfId="62" applyFont="1" applyFill="1" applyBorder="1" applyAlignment="1">
      <alignment horizontal="left" vertical="center" wrapText="1"/>
    </xf>
    <xf numFmtId="0" fontId="50" fillId="0" borderId="27" xfId="62" applyFont="1" applyFill="1" applyBorder="1" applyAlignment="1">
      <alignment horizontal="left" vertical="center" wrapText="1"/>
    </xf>
    <xf numFmtId="0" fontId="50" fillId="0" borderId="30" xfId="62" applyFont="1" applyFill="1" applyBorder="1" applyAlignment="1">
      <alignment horizontal="left" vertical="center" wrapText="1"/>
    </xf>
    <xf numFmtId="0" fontId="50" fillId="0" borderId="23" xfId="62" applyFont="1" applyFill="1" applyBorder="1" applyAlignment="1">
      <alignment horizontal="left" vertical="center" wrapText="1"/>
    </xf>
    <xf numFmtId="197" fontId="24" fillId="0" borderId="19" xfId="92" applyNumberFormat="1" applyFont="1" applyFill="1" applyBorder="1" applyAlignment="1">
      <alignment horizontal="center" vertical="center"/>
    </xf>
    <xf numFmtId="197" fontId="24" fillId="0" borderId="20" xfId="92" applyNumberFormat="1" applyFont="1" applyFill="1" applyBorder="1" applyAlignment="1">
      <alignment horizontal="center" vertical="center"/>
    </xf>
    <xf numFmtId="199" fontId="51" fillId="34" borderId="35" xfId="92" applyNumberFormat="1" applyFont="1" applyFill="1" applyBorder="1" applyAlignment="1">
      <alignment horizontal="center" vertical="center"/>
    </xf>
    <xf numFmtId="199" fontId="51" fillId="34" borderId="31" xfId="92" applyNumberFormat="1" applyFont="1" applyFill="1" applyBorder="1" applyAlignment="1">
      <alignment horizontal="center" vertical="center"/>
    </xf>
    <xf numFmtId="199" fontId="51" fillId="0" borderId="24" xfId="92" applyNumberFormat="1" applyFont="1" applyFill="1" applyBorder="1" applyAlignment="1">
      <alignment horizontal="center" vertical="center"/>
    </xf>
    <xf numFmtId="199" fontId="51" fillId="0" borderId="30" xfId="92" applyNumberFormat="1" applyFont="1" applyFill="1" applyBorder="1" applyAlignment="1">
      <alignment horizontal="center" vertical="center"/>
    </xf>
    <xf numFmtId="171" fontId="50" fillId="0" borderId="43" xfId="73" applyNumberFormat="1" applyFont="1" applyFill="1" applyBorder="1" applyAlignment="1">
      <alignment horizontal="center" vertical="center"/>
    </xf>
    <xf numFmtId="171" fontId="50" fillId="0" borderId="22" xfId="73" applyNumberFormat="1" applyFont="1" applyFill="1" applyBorder="1" applyAlignment="1">
      <alignment horizontal="center" vertical="center"/>
    </xf>
    <xf numFmtId="168" fontId="50" fillId="0" borderId="43" xfId="33" applyFont="1" applyFill="1" applyBorder="1" applyAlignment="1">
      <alignment horizontal="center" vertical="center" wrapText="1"/>
    </xf>
    <xf numFmtId="168" fontId="50" fillId="0" borderId="22" xfId="33" applyFont="1" applyFill="1" applyBorder="1" applyAlignment="1">
      <alignment horizontal="center" vertical="center" wrapText="1"/>
    </xf>
    <xf numFmtId="0" fontId="50" fillId="0" borderId="29" xfId="92" applyFont="1" applyFill="1" applyBorder="1" applyAlignment="1">
      <alignment horizontal="center" vertical="center"/>
    </xf>
    <xf numFmtId="0" fontId="50" fillId="0" borderId="23" xfId="92" applyFont="1" applyFill="1" applyBorder="1" applyAlignment="1">
      <alignment horizontal="center" vertical="center"/>
    </xf>
    <xf numFmtId="0" fontId="50" fillId="34" borderId="0" xfId="92" applyFont="1" applyFill="1" applyAlignment="1">
      <alignment horizontal="left" vertical="top" wrapText="1"/>
    </xf>
    <xf numFmtId="0" fontId="50" fillId="34" borderId="0" xfId="92" applyFont="1" applyFill="1" applyAlignment="1">
      <alignment horizontal="left" vertical="center" wrapText="1"/>
    </xf>
    <xf numFmtId="0" fontId="50" fillId="0" borderId="28" xfId="92" applyFont="1" applyFill="1" applyBorder="1" applyAlignment="1">
      <alignment horizontal="left" vertical="center"/>
    </xf>
    <xf numFmtId="0" fontId="53" fillId="34" borderId="0" xfId="92" applyFont="1" applyFill="1" applyBorder="1" applyAlignment="1">
      <alignment horizontal="left" vertical="center" wrapText="1"/>
    </xf>
    <xf numFmtId="0" fontId="53" fillId="34" borderId="27" xfId="92" applyFont="1" applyFill="1" applyBorder="1" applyAlignment="1">
      <alignment horizontal="left" vertical="center" wrapText="1"/>
    </xf>
    <xf numFmtId="0" fontId="53" fillId="0" borderId="0" xfId="92" applyFont="1" applyFill="1" applyBorder="1" applyAlignment="1">
      <alignment horizontal="left" vertical="center" wrapText="1"/>
    </xf>
    <xf numFmtId="0" fontId="53" fillId="0" borderId="27" xfId="92" applyFont="1" applyFill="1" applyBorder="1" applyAlignment="1">
      <alignment horizontal="left" vertical="center" wrapText="1"/>
    </xf>
    <xf numFmtId="0" fontId="50" fillId="0" borderId="0" xfId="92" applyFont="1" applyFill="1" applyBorder="1" applyAlignment="1" applyProtection="1">
      <alignment horizontal="center" vertical="center" wrapText="1"/>
      <protection locked="0"/>
    </xf>
    <xf numFmtId="198" fontId="50" fillId="0" borderId="26" xfId="92" quotePrefix="1" applyNumberFormat="1" applyFont="1" applyFill="1" applyBorder="1" applyAlignment="1">
      <alignment horizontal="right" vertical="center"/>
    </xf>
  </cellXfs>
  <cellStyles count="616">
    <cellStyle name="20% - Accent1" xfId="1" builtinId="30" customBuiltin="1"/>
    <cellStyle name="20% - Accent1 2" xfId="137" xr:uid="{00000000-0005-0000-0000-000001000000}"/>
    <cellStyle name="20% - Accent1 2 2" xfId="201" xr:uid="{00000000-0005-0000-0000-000002000000}"/>
    <cellStyle name="20% - Accent1 2 2 2" xfId="594" xr:uid="{00000000-0005-0000-0000-000003000000}"/>
    <cellStyle name="20% - Accent1 2 2 3" xfId="550" xr:uid="{00000000-0005-0000-0000-000004000000}"/>
    <cellStyle name="20% - Accent1 2 3" xfId="249" xr:uid="{00000000-0005-0000-0000-000005000000}"/>
    <cellStyle name="20% - Accent1 2 3 2" xfId="250" xr:uid="{00000000-0005-0000-0000-000006000000}"/>
    <cellStyle name="20% - Accent1 2 3 2 2" xfId="397" xr:uid="{00000000-0005-0000-0000-000007000000}"/>
    <cellStyle name="20% - Accent1 2 3 3" xfId="396" xr:uid="{00000000-0005-0000-0000-000008000000}"/>
    <cellStyle name="20% - Accent1 2 3 4" xfId="565" xr:uid="{00000000-0005-0000-0000-000009000000}"/>
    <cellStyle name="20% - Accent1 2 4" xfId="251" xr:uid="{00000000-0005-0000-0000-00000A000000}"/>
    <cellStyle name="20% - Accent1 2 4 2" xfId="398" xr:uid="{00000000-0005-0000-0000-00000B000000}"/>
    <cellStyle name="20% - Accent1 2 5" xfId="252" xr:uid="{00000000-0005-0000-0000-00000C000000}"/>
    <cellStyle name="20% - Accent1 2 5 2" xfId="399" xr:uid="{00000000-0005-0000-0000-00000D000000}"/>
    <cellStyle name="20% - Accent1 2 6" xfId="376" xr:uid="{00000000-0005-0000-0000-00000E000000}"/>
    <cellStyle name="20% - Accent1 2 7" xfId="509" xr:uid="{00000000-0005-0000-0000-00000F000000}"/>
    <cellStyle name="20% - Accent1 3" xfId="104" xr:uid="{00000000-0005-0000-0000-000010000000}"/>
    <cellStyle name="20% - Accent1 4" xfId="525" xr:uid="{00000000-0005-0000-0000-000011000000}"/>
    <cellStyle name="20% - Accent1 4 2" xfId="581" xr:uid="{00000000-0005-0000-0000-000012000000}"/>
    <cellStyle name="20% - Accent2" xfId="2" builtinId="34" customBuiltin="1"/>
    <cellStyle name="20% - Accent2 2" xfId="138" xr:uid="{00000000-0005-0000-0000-000014000000}"/>
    <cellStyle name="20% - Accent2 2 2" xfId="202" xr:uid="{00000000-0005-0000-0000-000015000000}"/>
    <cellStyle name="20% - Accent2 2 2 2" xfId="595" xr:uid="{00000000-0005-0000-0000-000016000000}"/>
    <cellStyle name="20% - Accent2 2 2 3" xfId="551" xr:uid="{00000000-0005-0000-0000-000017000000}"/>
    <cellStyle name="20% - Accent2 2 3" xfId="253" xr:uid="{00000000-0005-0000-0000-000018000000}"/>
    <cellStyle name="20% - Accent2 2 3 2" xfId="254" xr:uid="{00000000-0005-0000-0000-000019000000}"/>
    <cellStyle name="20% - Accent2 2 3 2 2" xfId="401" xr:uid="{00000000-0005-0000-0000-00001A000000}"/>
    <cellStyle name="20% - Accent2 2 3 3" xfId="400" xr:uid="{00000000-0005-0000-0000-00001B000000}"/>
    <cellStyle name="20% - Accent2 2 3 4" xfId="566" xr:uid="{00000000-0005-0000-0000-00001C000000}"/>
    <cellStyle name="20% - Accent2 2 4" xfId="255" xr:uid="{00000000-0005-0000-0000-00001D000000}"/>
    <cellStyle name="20% - Accent2 2 4 2" xfId="402" xr:uid="{00000000-0005-0000-0000-00001E000000}"/>
    <cellStyle name="20% - Accent2 2 5" xfId="256" xr:uid="{00000000-0005-0000-0000-00001F000000}"/>
    <cellStyle name="20% - Accent2 2 5 2" xfId="403" xr:uid="{00000000-0005-0000-0000-000020000000}"/>
    <cellStyle name="20% - Accent2 2 6" xfId="377" xr:uid="{00000000-0005-0000-0000-000021000000}"/>
    <cellStyle name="20% - Accent2 2 7" xfId="510" xr:uid="{00000000-0005-0000-0000-000022000000}"/>
    <cellStyle name="20% - Accent2 3" xfId="105" xr:uid="{00000000-0005-0000-0000-000023000000}"/>
    <cellStyle name="20% - Accent2 4" xfId="527" xr:uid="{00000000-0005-0000-0000-000024000000}"/>
    <cellStyle name="20% - Accent2 4 2" xfId="583" xr:uid="{00000000-0005-0000-0000-000025000000}"/>
    <cellStyle name="20% - Accent3" xfId="3" builtinId="38" customBuiltin="1"/>
    <cellStyle name="20% - Accent3 2" xfId="139" xr:uid="{00000000-0005-0000-0000-000027000000}"/>
    <cellStyle name="20% - Accent3 2 2" xfId="203" xr:uid="{00000000-0005-0000-0000-000028000000}"/>
    <cellStyle name="20% - Accent3 2 2 2" xfId="596" xr:uid="{00000000-0005-0000-0000-000029000000}"/>
    <cellStyle name="20% - Accent3 2 2 3" xfId="552" xr:uid="{00000000-0005-0000-0000-00002A000000}"/>
    <cellStyle name="20% - Accent3 2 3" xfId="257" xr:uid="{00000000-0005-0000-0000-00002B000000}"/>
    <cellStyle name="20% - Accent3 2 3 2" xfId="258" xr:uid="{00000000-0005-0000-0000-00002C000000}"/>
    <cellStyle name="20% - Accent3 2 3 2 2" xfId="405" xr:uid="{00000000-0005-0000-0000-00002D000000}"/>
    <cellStyle name="20% - Accent3 2 3 3" xfId="404" xr:uid="{00000000-0005-0000-0000-00002E000000}"/>
    <cellStyle name="20% - Accent3 2 3 4" xfId="567" xr:uid="{00000000-0005-0000-0000-00002F000000}"/>
    <cellStyle name="20% - Accent3 2 4" xfId="259" xr:uid="{00000000-0005-0000-0000-000030000000}"/>
    <cellStyle name="20% - Accent3 2 4 2" xfId="406" xr:uid="{00000000-0005-0000-0000-000031000000}"/>
    <cellStyle name="20% - Accent3 2 5" xfId="260" xr:uid="{00000000-0005-0000-0000-000032000000}"/>
    <cellStyle name="20% - Accent3 2 5 2" xfId="407" xr:uid="{00000000-0005-0000-0000-000033000000}"/>
    <cellStyle name="20% - Accent3 2 6" xfId="378" xr:uid="{00000000-0005-0000-0000-000034000000}"/>
    <cellStyle name="20% - Accent3 2 7" xfId="511" xr:uid="{00000000-0005-0000-0000-000035000000}"/>
    <cellStyle name="20% - Accent3 3" xfId="106" xr:uid="{00000000-0005-0000-0000-000036000000}"/>
    <cellStyle name="20% - Accent3 4" xfId="529" xr:uid="{00000000-0005-0000-0000-000037000000}"/>
    <cellStyle name="20% - Accent3 4 2" xfId="585" xr:uid="{00000000-0005-0000-0000-000038000000}"/>
    <cellStyle name="20% - Accent4" xfId="4" builtinId="42" customBuiltin="1"/>
    <cellStyle name="20% - Accent4 2" xfId="140" xr:uid="{00000000-0005-0000-0000-00003A000000}"/>
    <cellStyle name="20% - Accent4 2 2" xfId="204" xr:uid="{00000000-0005-0000-0000-00003B000000}"/>
    <cellStyle name="20% - Accent4 2 2 2" xfId="597" xr:uid="{00000000-0005-0000-0000-00003C000000}"/>
    <cellStyle name="20% - Accent4 2 2 3" xfId="553" xr:uid="{00000000-0005-0000-0000-00003D000000}"/>
    <cellStyle name="20% - Accent4 2 3" xfId="261" xr:uid="{00000000-0005-0000-0000-00003E000000}"/>
    <cellStyle name="20% - Accent4 2 3 2" xfId="262" xr:uid="{00000000-0005-0000-0000-00003F000000}"/>
    <cellStyle name="20% - Accent4 2 3 2 2" xfId="409" xr:uid="{00000000-0005-0000-0000-000040000000}"/>
    <cellStyle name="20% - Accent4 2 3 3" xfId="408" xr:uid="{00000000-0005-0000-0000-000041000000}"/>
    <cellStyle name="20% - Accent4 2 3 4" xfId="568" xr:uid="{00000000-0005-0000-0000-000042000000}"/>
    <cellStyle name="20% - Accent4 2 4" xfId="263" xr:uid="{00000000-0005-0000-0000-000043000000}"/>
    <cellStyle name="20% - Accent4 2 4 2" xfId="410" xr:uid="{00000000-0005-0000-0000-000044000000}"/>
    <cellStyle name="20% - Accent4 2 5" xfId="264" xr:uid="{00000000-0005-0000-0000-000045000000}"/>
    <cellStyle name="20% - Accent4 2 5 2" xfId="411" xr:uid="{00000000-0005-0000-0000-000046000000}"/>
    <cellStyle name="20% - Accent4 2 6" xfId="379" xr:uid="{00000000-0005-0000-0000-000047000000}"/>
    <cellStyle name="20% - Accent4 2 7" xfId="512" xr:uid="{00000000-0005-0000-0000-000048000000}"/>
    <cellStyle name="20% - Accent4 3" xfId="107" xr:uid="{00000000-0005-0000-0000-000049000000}"/>
    <cellStyle name="20% - Accent4 4" xfId="531" xr:uid="{00000000-0005-0000-0000-00004A000000}"/>
    <cellStyle name="20% - Accent4 4 2" xfId="587" xr:uid="{00000000-0005-0000-0000-00004B000000}"/>
    <cellStyle name="20% - Accent5" xfId="5" builtinId="46" customBuiltin="1"/>
    <cellStyle name="20% - Accent5 2" xfId="141" xr:uid="{00000000-0005-0000-0000-00004D000000}"/>
    <cellStyle name="20% - Accent5 2 2" xfId="205" xr:uid="{00000000-0005-0000-0000-00004E000000}"/>
    <cellStyle name="20% - Accent5 2 2 2" xfId="598" xr:uid="{00000000-0005-0000-0000-00004F000000}"/>
    <cellStyle name="20% - Accent5 2 2 3" xfId="554" xr:uid="{00000000-0005-0000-0000-000050000000}"/>
    <cellStyle name="20% - Accent5 2 3" xfId="265" xr:uid="{00000000-0005-0000-0000-000051000000}"/>
    <cellStyle name="20% - Accent5 2 3 2" xfId="266" xr:uid="{00000000-0005-0000-0000-000052000000}"/>
    <cellStyle name="20% - Accent5 2 3 2 2" xfId="413" xr:uid="{00000000-0005-0000-0000-000053000000}"/>
    <cellStyle name="20% - Accent5 2 3 3" xfId="412" xr:uid="{00000000-0005-0000-0000-000054000000}"/>
    <cellStyle name="20% - Accent5 2 3 4" xfId="569" xr:uid="{00000000-0005-0000-0000-000055000000}"/>
    <cellStyle name="20% - Accent5 2 4" xfId="267" xr:uid="{00000000-0005-0000-0000-000056000000}"/>
    <cellStyle name="20% - Accent5 2 4 2" xfId="414" xr:uid="{00000000-0005-0000-0000-000057000000}"/>
    <cellStyle name="20% - Accent5 2 5" xfId="268" xr:uid="{00000000-0005-0000-0000-000058000000}"/>
    <cellStyle name="20% - Accent5 2 5 2" xfId="415" xr:uid="{00000000-0005-0000-0000-000059000000}"/>
    <cellStyle name="20% - Accent5 2 6" xfId="380" xr:uid="{00000000-0005-0000-0000-00005A000000}"/>
    <cellStyle name="20% - Accent5 2 7" xfId="513" xr:uid="{00000000-0005-0000-0000-00005B000000}"/>
    <cellStyle name="20% - Accent5 3" xfId="108" xr:uid="{00000000-0005-0000-0000-00005C000000}"/>
    <cellStyle name="20% - Accent5 4" xfId="533" xr:uid="{00000000-0005-0000-0000-00005D000000}"/>
    <cellStyle name="20% - Accent5 4 2" xfId="589" xr:uid="{00000000-0005-0000-0000-00005E000000}"/>
    <cellStyle name="20% - Accent6" xfId="6" builtinId="50" customBuiltin="1"/>
    <cellStyle name="20% - Accent6 2" xfId="142" xr:uid="{00000000-0005-0000-0000-000060000000}"/>
    <cellStyle name="20% - Accent6 2 2" xfId="206" xr:uid="{00000000-0005-0000-0000-000061000000}"/>
    <cellStyle name="20% - Accent6 2 2 2" xfId="599" xr:uid="{00000000-0005-0000-0000-000062000000}"/>
    <cellStyle name="20% - Accent6 2 2 3" xfId="555" xr:uid="{00000000-0005-0000-0000-000063000000}"/>
    <cellStyle name="20% - Accent6 2 3" xfId="269" xr:uid="{00000000-0005-0000-0000-000064000000}"/>
    <cellStyle name="20% - Accent6 2 3 2" xfId="270" xr:uid="{00000000-0005-0000-0000-000065000000}"/>
    <cellStyle name="20% - Accent6 2 3 2 2" xfId="417" xr:uid="{00000000-0005-0000-0000-000066000000}"/>
    <cellStyle name="20% - Accent6 2 3 3" xfId="416" xr:uid="{00000000-0005-0000-0000-000067000000}"/>
    <cellStyle name="20% - Accent6 2 3 4" xfId="570" xr:uid="{00000000-0005-0000-0000-000068000000}"/>
    <cellStyle name="20% - Accent6 2 4" xfId="271" xr:uid="{00000000-0005-0000-0000-000069000000}"/>
    <cellStyle name="20% - Accent6 2 4 2" xfId="418" xr:uid="{00000000-0005-0000-0000-00006A000000}"/>
    <cellStyle name="20% - Accent6 2 5" xfId="272" xr:uid="{00000000-0005-0000-0000-00006B000000}"/>
    <cellStyle name="20% - Accent6 2 5 2" xfId="419" xr:uid="{00000000-0005-0000-0000-00006C000000}"/>
    <cellStyle name="20% - Accent6 2 6" xfId="381" xr:uid="{00000000-0005-0000-0000-00006D000000}"/>
    <cellStyle name="20% - Accent6 2 7" xfId="514" xr:uid="{00000000-0005-0000-0000-00006E000000}"/>
    <cellStyle name="20% - Accent6 3" xfId="538" xr:uid="{00000000-0005-0000-0000-00006F000000}"/>
    <cellStyle name="20% - Accent6 4" xfId="535" xr:uid="{00000000-0005-0000-0000-000070000000}"/>
    <cellStyle name="20% - Accent6 4 2" xfId="591" xr:uid="{00000000-0005-0000-0000-000071000000}"/>
    <cellStyle name="40% - Accent1" xfId="7" builtinId="31" customBuiltin="1"/>
    <cellStyle name="40% - Accent1 2" xfId="143" xr:uid="{00000000-0005-0000-0000-000073000000}"/>
    <cellStyle name="40% - Accent1 2 2" xfId="207" xr:uid="{00000000-0005-0000-0000-000074000000}"/>
    <cellStyle name="40% - Accent1 2 2 2" xfId="600" xr:uid="{00000000-0005-0000-0000-000075000000}"/>
    <cellStyle name="40% - Accent1 2 2 3" xfId="556" xr:uid="{00000000-0005-0000-0000-000076000000}"/>
    <cellStyle name="40% - Accent1 2 3" xfId="273" xr:uid="{00000000-0005-0000-0000-000077000000}"/>
    <cellStyle name="40% - Accent1 2 3 2" xfId="274" xr:uid="{00000000-0005-0000-0000-000078000000}"/>
    <cellStyle name="40% - Accent1 2 3 2 2" xfId="421" xr:uid="{00000000-0005-0000-0000-000079000000}"/>
    <cellStyle name="40% - Accent1 2 3 3" xfId="420" xr:uid="{00000000-0005-0000-0000-00007A000000}"/>
    <cellStyle name="40% - Accent1 2 3 4" xfId="571" xr:uid="{00000000-0005-0000-0000-00007B000000}"/>
    <cellStyle name="40% - Accent1 2 4" xfId="275" xr:uid="{00000000-0005-0000-0000-00007C000000}"/>
    <cellStyle name="40% - Accent1 2 4 2" xfId="422" xr:uid="{00000000-0005-0000-0000-00007D000000}"/>
    <cellStyle name="40% - Accent1 2 5" xfId="276" xr:uid="{00000000-0005-0000-0000-00007E000000}"/>
    <cellStyle name="40% - Accent1 2 5 2" xfId="423" xr:uid="{00000000-0005-0000-0000-00007F000000}"/>
    <cellStyle name="40% - Accent1 2 6" xfId="382" xr:uid="{00000000-0005-0000-0000-000080000000}"/>
    <cellStyle name="40% - Accent1 2 7" xfId="515" xr:uid="{00000000-0005-0000-0000-000081000000}"/>
    <cellStyle name="40% - Accent1 3" xfId="109" xr:uid="{00000000-0005-0000-0000-000082000000}"/>
    <cellStyle name="40% - Accent1 4" xfId="526" xr:uid="{00000000-0005-0000-0000-000083000000}"/>
    <cellStyle name="40% - Accent1 4 2" xfId="582" xr:uid="{00000000-0005-0000-0000-000084000000}"/>
    <cellStyle name="40% - Accent2" xfId="8" builtinId="35" customBuiltin="1"/>
    <cellStyle name="40% - Accent2 2" xfId="144" xr:uid="{00000000-0005-0000-0000-000086000000}"/>
    <cellStyle name="40% - Accent2 2 2" xfId="208" xr:uid="{00000000-0005-0000-0000-000087000000}"/>
    <cellStyle name="40% - Accent2 2 2 2" xfId="601" xr:uid="{00000000-0005-0000-0000-000088000000}"/>
    <cellStyle name="40% - Accent2 2 2 3" xfId="557" xr:uid="{00000000-0005-0000-0000-000089000000}"/>
    <cellStyle name="40% - Accent2 2 3" xfId="277" xr:uid="{00000000-0005-0000-0000-00008A000000}"/>
    <cellStyle name="40% - Accent2 2 3 2" xfId="278" xr:uid="{00000000-0005-0000-0000-00008B000000}"/>
    <cellStyle name="40% - Accent2 2 3 2 2" xfId="425" xr:uid="{00000000-0005-0000-0000-00008C000000}"/>
    <cellStyle name="40% - Accent2 2 3 3" xfId="424" xr:uid="{00000000-0005-0000-0000-00008D000000}"/>
    <cellStyle name="40% - Accent2 2 3 4" xfId="572" xr:uid="{00000000-0005-0000-0000-00008E000000}"/>
    <cellStyle name="40% - Accent2 2 4" xfId="279" xr:uid="{00000000-0005-0000-0000-00008F000000}"/>
    <cellStyle name="40% - Accent2 2 4 2" xfId="426" xr:uid="{00000000-0005-0000-0000-000090000000}"/>
    <cellStyle name="40% - Accent2 2 5" xfId="280" xr:uid="{00000000-0005-0000-0000-000091000000}"/>
    <cellStyle name="40% - Accent2 2 5 2" xfId="427" xr:uid="{00000000-0005-0000-0000-000092000000}"/>
    <cellStyle name="40% - Accent2 2 6" xfId="383" xr:uid="{00000000-0005-0000-0000-000093000000}"/>
    <cellStyle name="40% - Accent2 2 7" xfId="516" xr:uid="{00000000-0005-0000-0000-000094000000}"/>
    <cellStyle name="40% - Accent2 3" xfId="110" xr:uid="{00000000-0005-0000-0000-000095000000}"/>
    <cellStyle name="40% - Accent2 4" xfId="528" xr:uid="{00000000-0005-0000-0000-000096000000}"/>
    <cellStyle name="40% - Accent2 4 2" xfId="584" xr:uid="{00000000-0005-0000-0000-000097000000}"/>
    <cellStyle name="40% - Accent3" xfId="9" builtinId="39" customBuiltin="1"/>
    <cellStyle name="40% - Accent3 2" xfId="145" xr:uid="{00000000-0005-0000-0000-000099000000}"/>
    <cellStyle name="40% - Accent3 2 2" xfId="209" xr:uid="{00000000-0005-0000-0000-00009A000000}"/>
    <cellStyle name="40% - Accent3 2 2 2" xfId="602" xr:uid="{00000000-0005-0000-0000-00009B000000}"/>
    <cellStyle name="40% - Accent3 2 2 3" xfId="558" xr:uid="{00000000-0005-0000-0000-00009C000000}"/>
    <cellStyle name="40% - Accent3 2 3" xfId="281" xr:uid="{00000000-0005-0000-0000-00009D000000}"/>
    <cellStyle name="40% - Accent3 2 3 2" xfId="282" xr:uid="{00000000-0005-0000-0000-00009E000000}"/>
    <cellStyle name="40% - Accent3 2 3 2 2" xfId="429" xr:uid="{00000000-0005-0000-0000-00009F000000}"/>
    <cellStyle name="40% - Accent3 2 3 3" xfId="428" xr:uid="{00000000-0005-0000-0000-0000A0000000}"/>
    <cellStyle name="40% - Accent3 2 3 4" xfId="573" xr:uid="{00000000-0005-0000-0000-0000A1000000}"/>
    <cellStyle name="40% - Accent3 2 4" xfId="283" xr:uid="{00000000-0005-0000-0000-0000A2000000}"/>
    <cellStyle name="40% - Accent3 2 4 2" xfId="430" xr:uid="{00000000-0005-0000-0000-0000A3000000}"/>
    <cellStyle name="40% - Accent3 2 5" xfId="284" xr:uid="{00000000-0005-0000-0000-0000A4000000}"/>
    <cellStyle name="40% - Accent3 2 5 2" xfId="431" xr:uid="{00000000-0005-0000-0000-0000A5000000}"/>
    <cellStyle name="40% - Accent3 2 6" xfId="384" xr:uid="{00000000-0005-0000-0000-0000A6000000}"/>
    <cellStyle name="40% - Accent3 2 7" xfId="517" xr:uid="{00000000-0005-0000-0000-0000A7000000}"/>
    <cellStyle name="40% - Accent3 3" xfId="111" xr:uid="{00000000-0005-0000-0000-0000A8000000}"/>
    <cellStyle name="40% - Accent3 4" xfId="530" xr:uid="{00000000-0005-0000-0000-0000A9000000}"/>
    <cellStyle name="40% - Accent3 4 2" xfId="586" xr:uid="{00000000-0005-0000-0000-0000AA000000}"/>
    <cellStyle name="40% - Accent4" xfId="10" builtinId="43" customBuiltin="1"/>
    <cellStyle name="40% - Accent4 2" xfId="146" xr:uid="{00000000-0005-0000-0000-0000AC000000}"/>
    <cellStyle name="40% - Accent4 2 2" xfId="210" xr:uid="{00000000-0005-0000-0000-0000AD000000}"/>
    <cellStyle name="40% - Accent4 2 2 2" xfId="603" xr:uid="{00000000-0005-0000-0000-0000AE000000}"/>
    <cellStyle name="40% - Accent4 2 2 3" xfId="559" xr:uid="{00000000-0005-0000-0000-0000AF000000}"/>
    <cellStyle name="40% - Accent4 2 3" xfId="285" xr:uid="{00000000-0005-0000-0000-0000B0000000}"/>
    <cellStyle name="40% - Accent4 2 3 2" xfId="286" xr:uid="{00000000-0005-0000-0000-0000B1000000}"/>
    <cellStyle name="40% - Accent4 2 3 2 2" xfId="433" xr:uid="{00000000-0005-0000-0000-0000B2000000}"/>
    <cellStyle name="40% - Accent4 2 3 3" xfId="432" xr:uid="{00000000-0005-0000-0000-0000B3000000}"/>
    <cellStyle name="40% - Accent4 2 3 4" xfId="574" xr:uid="{00000000-0005-0000-0000-0000B4000000}"/>
    <cellStyle name="40% - Accent4 2 4" xfId="287" xr:uid="{00000000-0005-0000-0000-0000B5000000}"/>
    <cellStyle name="40% - Accent4 2 4 2" xfId="434" xr:uid="{00000000-0005-0000-0000-0000B6000000}"/>
    <cellStyle name="40% - Accent4 2 5" xfId="288" xr:uid="{00000000-0005-0000-0000-0000B7000000}"/>
    <cellStyle name="40% - Accent4 2 5 2" xfId="435" xr:uid="{00000000-0005-0000-0000-0000B8000000}"/>
    <cellStyle name="40% - Accent4 2 6" xfId="385" xr:uid="{00000000-0005-0000-0000-0000B9000000}"/>
    <cellStyle name="40% - Accent4 2 7" xfId="518" xr:uid="{00000000-0005-0000-0000-0000BA000000}"/>
    <cellStyle name="40% - Accent4 3" xfId="112" xr:uid="{00000000-0005-0000-0000-0000BB000000}"/>
    <cellStyle name="40% - Accent4 4" xfId="532" xr:uid="{00000000-0005-0000-0000-0000BC000000}"/>
    <cellStyle name="40% - Accent4 4 2" xfId="588" xr:uid="{00000000-0005-0000-0000-0000BD000000}"/>
    <cellStyle name="40% - Accent5" xfId="11" builtinId="47" customBuiltin="1"/>
    <cellStyle name="40% - Accent5 2" xfId="147" xr:uid="{00000000-0005-0000-0000-0000BF000000}"/>
    <cellStyle name="40% - Accent5 2 2" xfId="211" xr:uid="{00000000-0005-0000-0000-0000C0000000}"/>
    <cellStyle name="40% - Accent5 2 2 2" xfId="604" xr:uid="{00000000-0005-0000-0000-0000C1000000}"/>
    <cellStyle name="40% - Accent5 2 2 3" xfId="560" xr:uid="{00000000-0005-0000-0000-0000C2000000}"/>
    <cellStyle name="40% - Accent5 2 3" xfId="289" xr:uid="{00000000-0005-0000-0000-0000C3000000}"/>
    <cellStyle name="40% - Accent5 2 3 2" xfId="290" xr:uid="{00000000-0005-0000-0000-0000C4000000}"/>
    <cellStyle name="40% - Accent5 2 3 2 2" xfId="437" xr:uid="{00000000-0005-0000-0000-0000C5000000}"/>
    <cellStyle name="40% - Accent5 2 3 3" xfId="436" xr:uid="{00000000-0005-0000-0000-0000C6000000}"/>
    <cellStyle name="40% - Accent5 2 3 4" xfId="575" xr:uid="{00000000-0005-0000-0000-0000C7000000}"/>
    <cellStyle name="40% - Accent5 2 4" xfId="291" xr:uid="{00000000-0005-0000-0000-0000C8000000}"/>
    <cellStyle name="40% - Accent5 2 4 2" xfId="438" xr:uid="{00000000-0005-0000-0000-0000C9000000}"/>
    <cellStyle name="40% - Accent5 2 5" xfId="292" xr:uid="{00000000-0005-0000-0000-0000CA000000}"/>
    <cellStyle name="40% - Accent5 2 5 2" xfId="439" xr:uid="{00000000-0005-0000-0000-0000CB000000}"/>
    <cellStyle name="40% - Accent5 2 6" xfId="386" xr:uid="{00000000-0005-0000-0000-0000CC000000}"/>
    <cellStyle name="40% - Accent5 2 7" xfId="519" xr:uid="{00000000-0005-0000-0000-0000CD000000}"/>
    <cellStyle name="40% - Accent5 3" xfId="539" xr:uid="{00000000-0005-0000-0000-0000CE000000}"/>
    <cellStyle name="40% - Accent5 4" xfId="534" xr:uid="{00000000-0005-0000-0000-0000CF000000}"/>
    <cellStyle name="40% - Accent5 4 2" xfId="590" xr:uid="{00000000-0005-0000-0000-0000D0000000}"/>
    <cellStyle name="40% - Accent6" xfId="12" builtinId="51" customBuiltin="1"/>
    <cellStyle name="40% - Accent6 2" xfId="148" xr:uid="{00000000-0005-0000-0000-0000D2000000}"/>
    <cellStyle name="40% - Accent6 2 2" xfId="212" xr:uid="{00000000-0005-0000-0000-0000D3000000}"/>
    <cellStyle name="40% - Accent6 2 2 2" xfId="605" xr:uid="{00000000-0005-0000-0000-0000D4000000}"/>
    <cellStyle name="40% - Accent6 2 2 3" xfId="561" xr:uid="{00000000-0005-0000-0000-0000D5000000}"/>
    <cellStyle name="40% - Accent6 2 3" xfId="293" xr:uid="{00000000-0005-0000-0000-0000D6000000}"/>
    <cellStyle name="40% - Accent6 2 3 2" xfId="294" xr:uid="{00000000-0005-0000-0000-0000D7000000}"/>
    <cellStyle name="40% - Accent6 2 3 2 2" xfId="441" xr:uid="{00000000-0005-0000-0000-0000D8000000}"/>
    <cellStyle name="40% - Accent6 2 3 3" xfId="440" xr:uid="{00000000-0005-0000-0000-0000D9000000}"/>
    <cellStyle name="40% - Accent6 2 3 4" xfId="576" xr:uid="{00000000-0005-0000-0000-0000DA000000}"/>
    <cellStyle name="40% - Accent6 2 4" xfId="295" xr:uid="{00000000-0005-0000-0000-0000DB000000}"/>
    <cellStyle name="40% - Accent6 2 4 2" xfId="442" xr:uid="{00000000-0005-0000-0000-0000DC000000}"/>
    <cellStyle name="40% - Accent6 2 5" xfId="296" xr:uid="{00000000-0005-0000-0000-0000DD000000}"/>
    <cellStyle name="40% - Accent6 2 5 2" xfId="443" xr:uid="{00000000-0005-0000-0000-0000DE000000}"/>
    <cellStyle name="40% - Accent6 2 6" xfId="387" xr:uid="{00000000-0005-0000-0000-0000DF000000}"/>
    <cellStyle name="40% - Accent6 2 7" xfId="520" xr:uid="{00000000-0005-0000-0000-0000E0000000}"/>
    <cellStyle name="40% - Accent6 3" xfId="113" xr:uid="{00000000-0005-0000-0000-0000E1000000}"/>
    <cellStyle name="40% - Accent6 4" xfId="536" xr:uid="{00000000-0005-0000-0000-0000E2000000}"/>
    <cellStyle name="40% - Accent6 4 2" xfId="592" xr:uid="{00000000-0005-0000-0000-0000E3000000}"/>
    <cellStyle name="60% - Accent1" xfId="13" builtinId="32" customBuiltin="1"/>
    <cellStyle name="60% - Accent1 2" xfId="149" xr:uid="{00000000-0005-0000-0000-0000E5000000}"/>
    <cellStyle name="60% - Accent1 2 2" xfId="213" xr:uid="{00000000-0005-0000-0000-0000E6000000}"/>
    <cellStyle name="60% - Accent1 3" xfId="114" xr:uid="{00000000-0005-0000-0000-0000E7000000}"/>
    <cellStyle name="60% - Accent2" xfId="14" builtinId="36" customBuiltin="1"/>
    <cellStyle name="60% - Accent2 2" xfId="150" xr:uid="{00000000-0005-0000-0000-0000E9000000}"/>
    <cellStyle name="60% - Accent2 2 2" xfId="214" xr:uid="{00000000-0005-0000-0000-0000EA000000}"/>
    <cellStyle name="60% - Accent2 3" xfId="115" xr:uid="{00000000-0005-0000-0000-0000EB000000}"/>
    <cellStyle name="60% - Accent3" xfId="15" builtinId="40" customBuiltin="1"/>
    <cellStyle name="60% - Accent3 2" xfId="151" xr:uid="{00000000-0005-0000-0000-0000ED000000}"/>
    <cellStyle name="60% - Accent3 2 2" xfId="215" xr:uid="{00000000-0005-0000-0000-0000EE000000}"/>
    <cellStyle name="60% - Accent3 3" xfId="116" xr:uid="{00000000-0005-0000-0000-0000EF000000}"/>
    <cellStyle name="60% - Accent4" xfId="16" builtinId="44" customBuiltin="1"/>
    <cellStyle name="60% - Accent4 2" xfId="152" xr:uid="{00000000-0005-0000-0000-0000F1000000}"/>
    <cellStyle name="60% - Accent4 2 2" xfId="216" xr:uid="{00000000-0005-0000-0000-0000F2000000}"/>
    <cellStyle name="60% - Accent4 3" xfId="117" xr:uid="{00000000-0005-0000-0000-0000F3000000}"/>
    <cellStyle name="60% - Accent5" xfId="17" builtinId="48" customBuiltin="1"/>
    <cellStyle name="60% - Accent5 2" xfId="153" xr:uid="{00000000-0005-0000-0000-0000F5000000}"/>
    <cellStyle name="60% - Accent5 2 2" xfId="217" xr:uid="{00000000-0005-0000-0000-0000F6000000}"/>
    <cellStyle name="60% - Accent5 3" xfId="540" xr:uid="{00000000-0005-0000-0000-0000F7000000}"/>
    <cellStyle name="60% - Accent6" xfId="18" builtinId="52" customBuiltin="1"/>
    <cellStyle name="60% - Accent6 2" xfId="154" xr:uid="{00000000-0005-0000-0000-0000F9000000}"/>
    <cellStyle name="60% - Accent6 2 2" xfId="218" xr:uid="{00000000-0005-0000-0000-0000FA000000}"/>
    <cellStyle name="60% - Accent6 3" xfId="118" xr:uid="{00000000-0005-0000-0000-0000FB000000}"/>
    <cellStyle name="Accent1" xfId="19" builtinId="29" customBuiltin="1"/>
    <cellStyle name="Accent1 2" xfId="155" xr:uid="{00000000-0005-0000-0000-0000FD000000}"/>
    <cellStyle name="Accent1 2 2" xfId="219" xr:uid="{00000000-0005-0000-0000-0000FE000000}"/>
    <cellStyle name="Accent1 3" xfId="119" xr:uid="{00000000-0005-0000-0000-0000FF000000}"/>
    <cellStyle name="Accent2" xfId="20" builtinId="33" customBuiltin="1"/>
    <cellStyle name="Accent2 2" xfId="156" xr:uid="{00000000-0005-0000-0000-000001010000}"/>
    <cellStyle name="Accent2 2 2" xfId="220" xr:uid="{00000000-0005-0000-0000-000002010000}"/>
    <cellStyle name="Accent2 3" xfId="120" xr:uid="{00000000-0005-0000-0000-000003010000}"/>
    <cellStyle name="Accent3" xfId="21" builtinId="37" customBuiltin="1"/>
    <cellStyle name="Accent3 2" xfId="157" xr:uid="{00000000-0005-0000-0000-000005010000}"/>
    <cellStyle name="Accent3 2 2" xfId="221" xr:uid="{00000000-0005-0000-0000-000006010000}"/>
    <cellStyle name="Accent3 3" xfId="121" xr:uid="{00000000-0005-0000-0000-000007010000}"/>
    <cellStyle name="Accent4" xfId="22" builtinId="41" customBuiltin="1"/>
    <cellStyle name="Accent4 2" xfId="158" xr:uid="{00000000-0005-0000-0000-000009010000}"/>
    <cellStyle name="Accent4 2 2" xfId="222" xr:uid="{00000000-0005-0000-0000-00000A010000}"/>
    <cellStyle name="Accent4 3" xfId="122" xr:uid="{00000000-0005-0000-0000-00000B010000}"/>
    <cellStyle name="Accent5" xfId="23" builtinId="45" customBuiltin="1"/>
    <cellStyle name="Accent5 2" xfId="159" xr:uid="{00000000-0005-0000-0000-00000D010000}"/>
    <cellStyle name="Accent5 2 2" xfId="223" xr:uid="{00000000-0005-0000-0000-00000E010000}"/>
    <cellStyle name="Accent5 3" xfId="541" xr:uid="{00000000-0005-0000-0000-00000F010000}"/>
    <cellStyle name="Accent6" xfId="24" builtinId="49" customBuiltin="1"/>
    <cellStyle name="Accent6 2" xfId="160" xr:uid="{00000000-0005-0000-0000-000011010000}"/>
    <cellStyle name="Accent6 2 2" xfId="224" xr:uid="{00000000-0005-0000-0000-000012010000}"/>
    <cellStyle name="Accent6 3" xfId="542" xr:uid="{00000000-0005-0000-0000-000013010000}"/>
    <cellStyle name="args.style" xfId="25" xr:uid="{00000000-0005-0000-0000-000014010000}"/>
    <cellStyle name="Bad" xfId="26" builtinId="27" customBuiltin="1"/>
    <cellStyle name="Bad 2" xfId="161" xr:uid="{00000000-0005-0000-0000-000016010000}"/>
    <cellStyle name="Bad 2 2" xfId="225" xr:uid="{00000000-0005-0000-0000-000017010000}"/>
    <cellStyle name="Bad 3" xfId="543" xr:uid="{00000000-0005-0000-0000-000018010000}"/>
    <cellStyle name="Calculation" xfId="27" builtinId="22" customBuiltin="1"/>
    <cellStyle name="Calculation 2" xfId="162" xr:uid="{00000000-0005-0000-0000-00001A010000}"/>
    <cellStyle name="Calculation 2 2" xfId="226" xr:uid="{00000000-0005-0000-0000-00001B010000}"/>
    <cellStyle name="Calculation 3" xfId="123" xr:uid="{00000000-0005-0000-0000-00001C010000}"/>
    <cellStyle name="Check Cell" xfId="28" builtinId="23" customBuiltin="1"/>
    <cellStyle name="Check Cell 2" xfId="163" xr:uid="{00000000-0005-0000-0000-00001E010000}"/>
    <cellStyle name="Check Cell 2 2" xfId="227" xr:uid="{00000000-0005-0000-0000-00001F010000}"/>
    <cellStyle name="Check Cell 3" xfId="544" xr:uid="{00000000-0005-0000-0000-000020010000}"/>
    <cellStyle name="Comma" xfId="29" builtinId="3"/>
    <cellStyle name="Comma 2" xfId="93" xr:uid="{00000000-0005-0000-0000-000022010000}"/>
    <cellStyle name="Comma 2 2" xfId="99" xr:uid="{00000000-0005-0000-0000-000023010000}"/>
    <cellStyle name="Comma 2 2 2" xfId="187" xr:uid="{00000000-0005-0000-0000-000024010000}"/>
    <cellStyle name="Comma 2 2 2 2" xfId="297" xr:uid="{00000000-0005-0000-0000-000025010000}"/>
    <cellStyle name="Comma 2 2 2 2 2" xfId="298" xr:uid="{00000000-0005-0000-0000-000026010000}"/>
    <cellStyle name="Comma 2 2 2 2 2 2" xfId="445" xr:uid="{00000000-0005-0000-0000-000027010000}"/>
    <cellStyle name="Comma 2 2 2 2 3" xfId="444" xr:uid="{00000000-0005-0000-0000-000028010000}"/>
    <cellStyle name="Comma 2 2 2 3" xfId="299" xr:uid="{00000000-0005-0000-0000-000029010000}"/>
    <cellStyle name="Comma 2 2 2 3 2" xfId="446" xr:uid="{00000000-0005-0000-0000-00002A010000}"/>
    <cellStyle name="Comma 2 2 2 4" xfId="300" xr:uid="{00000000-0005-0000-0000-00002B010000}"/>
    <cellStyle name="Comma 2 2 2 4 2" xfId="447" xr:uid="{00000000-0005-0000-0000-00002C010000}"/>
    <cellStyle name="Comma 2 2 2 5" xfId="394" xr:uid="{00000000-0005-0000-0000-00002D010000}"/>
    <cellStyle name="Comma 2 2 3" xfId="229" xr:uid="{00000000-0005-0000-0000-00002E010000}"/>
    <cellStyle name="Comma 2 2 4" xfId="301" xr:uid="{00000000-0005-0000-0000-00002F010000}"/>
    <cellStyle name="Comma 2 2 4 2" xfId="302" xr:uid="{00000000-0005-0000-0000-000030010000}"/>
    <cellStyle name="Comma 2 2 4 2 2" xfId="449" xr:uid="{00000000-0005-0000-0000-000031010000}"/>
    <cellStyle name="Comma 2 2 4 3" xfId="448" xr:uid="{00000000-0005-0000-0000-000032010000}"/>
    <cellStyle name="Comma 2 2 5" xfId="303" xr:uid="{00000000-0005-0000-0000-000033010000}"/>
    <cellStyle name="Comma 2 2 5 2" xfId="304" xr:uid="{00000000-0005-0000-0000-000034010000}"/>
    <cellStyle name="Comma 2 2 5 2 2" xfId="451" xr:uid="{00000000-0005-0000-0000-000035010000}"/>
    <cellStyle name="Comma 2 2 5 3" xfId="450" xr:uid="{00000000-0005-0000-0000-000036010000}"/>
    <cellStyle name="Comma 2 2 6" xfId="305" xr:uid="{00000000-0005-0000-0000-000037010000}"/>
    <cellStyle name="Comma 2 2 6 2" xfId="452" xr:uid="{00000000-0005-0000-0000-000038010000}"/>
    <cellStyle name="Comma 2 2 7" xfId="306" xr:uid="{00000000-0005-0000-0000-000039010000}"/>
    <cellStyle name="Comma 2 2 7 2" xfId="453" xr:uid="{00000000-0005-0000-0000-00003A010000}"/>
    <cellStyle name="Comma 2 2 8" xfId="374" xr:uid="{00000000-0005-0000-0000-00003B010000}"/>
    <cellStyle name="Comma 2 3" xfId="185" xr:uid="{00000000-0005-0000-0000-00003C010000}"/>
    <cellStyle name="Comma 2 3 2" xfId="307" xr:uid="{00000000-0005-0000-0000-00003D010000}"/>
    <cellStyle name="Comma 2 3 2 2" xfId="308" xr:uid="{00000000-0005-0000-0000-00003E010000}"/>
    <cellStyle name="Comma 2 3 2 2 2" xfId="455" xr:uid="{00000000-0005-0000-0000-00003F010000}"/>
    <cellStyle name="Comma 2 3 2 3" xfId="454" xr:uid="{00000000-0005-0000-0000-000040010000}"/>
    <cellStyle name="Comma 2 3 3" xfId="309" xr:uid="{00000000-0005-0000-0000-000041010000}"/>
    <cellStyle name="Comma 2 3 3 2" xfId="310" xr:uid="{00000000-0005-0000-0000-000042010000}"/>
    <cellStyle name="Comma 2 3 3 2 2" xfId="457" xr:uid="{00000000-0005-0000-0000-000043010000}"/>
    <cellStyle name="Comma 2 3 3 3" xfId="456" xr:uid="{00000000-0005-0000-0000-000044010000}"/>
    <cellStyle name="Comma 2 3 4" xfId="311" xr:uid="{00000000-0005-0000-0000-000045010000}"/>
    <cellStyle name="Comma 2 3 5" xfId="392" xr:uid="{00000000-0005-0000-0000-000046010000}"/>
    <cellStyle name="Comma 2 4" xfId="194" xr:uid="{00000000-0005-0000-0000-000047010000}"/>
    <cellStyle name="Comma 2 5" xfId="312" xr:uid="{00000000-0005-0000-0000-000048010000}"/>
    <cellStyle name="Comma 2 5 2" xfId="313" xr:uid="{00000000-0005-0000-0000-000049010000}"/>
    <cellStyle name="Comma 2 5 2 2" xfId="459" xr:uid="{00000000-0005-0000-0000-00004A010000}"/>
    <cellStyle name="Comma 2 5 3" xfId="458" xr:uid="{00000000-0005-0000-0000-00004B010000}"/>
    <cellStyle name="Comma 2 6" xfId="314" xr:uid="{00000000-0005-0000-0000-00004C010000}"/>
    <cellStyle name="Comma 2 6 2" xfId="315" xr:uid="{00000000-0005-0000-0000-00004D010000}"/>
    <cellStyle name="Comma 2 6 2 2" xfId="461" xr:uid="{00000000-0005-0000-0000-00004E010000}"/>
    <cellStyle name="Comma 2 6 3" xfId="460" xr:uid="{00000000-0005-0000-0000-00004F010000}"/>
    <cellStyle name="Comma 2 7" xfId="316" xr:uid="{00000000-0005-0000-0000-000050010000}"/>
    <cellStyle name="Comma 2 7 2" xfId="462" xr:uid="{00000000-0005-0000-0000-000051010000}"/>
    <cellStyle name="Comma 2 8" xfId="317" xr:uid="{00000000-0005-0000-0000-000052010000}"/>
    <cellStyle name="Comma 2 8 2" xfId="463" xr:uid="{00000000-0005-0000-0000-000053010000}"/>
    <cellStyle name="Comma 2 9" xfId="372" xr:uid="{00000000-0005-0000-0000-000054010000}"/>
    <cellStyle name="Comma 3" xfId="124" xr:uid="{00000000-0005-0000-0000-000055010000}"/>
    <cellStyle name="Comma 3 2" xfId="228" xr:uid="{00000000-0005-0000-0000-000056010000}"/>
    <cellStyle name="Comma 4" xfId="193" xr:uid="{00000000-0005-0000-0000-000057010000}"/>
    <cellStyle name="Comma 5" xfId="246" xr:uid="{00000000-0005-0000-0000-000058010000}"/>
    <cellStyle name="Comma 6" xfId="506" xr:uid="{00000000-0005-0000-0000-000059010000}"/>
    <cellStyle name="Comma_CBS Mock Up V6 CBOC" xfId="30" xr:uid="{00000000-0005-0000-0000-00005A010000}"/>
    <cellStyle name="Comma_New IR Template" xfId="31" xr:uid="{00000000-0005-0000-0000-00005B010000}"/>
    <cellStyle name="CommaIan" xfId="32" xr:uid="{00000000-0005-0000-0000-00005C010000}"/>
    <cellStyle name="Currency" xfId="33" builtinId="4"/>
    <cellStyle name="Currency 14" xfId="610" xr:uid="{00000000-0005-0000-0000-00005E010000}"/>
    <cellStyle name="Currency 2" xfId="230" xr:uid="{00000000-0005-0000-0000-00005F010000}"/>
    <cellStyle name="Currency 3" xfId="195" xr:uid="{00000000-0005-0000-0000-000060010000}"/>
    <cellStyle name="Currency 4" xfId="318" xr:uid="{00000000-0005-0000-0000-000061010000}"/>
    <cellStyle name="Explanatory Text" xfId="34" builtinId="53" customBuiltin="1"/>
    <cellStyle name="Explanatory Text 2" xfId="91" xr:uid="{00000000-0005-0000-0000-000063010000}"/>
    <cellStyle name="Explanatory Text 2 2" xfId="231" xr:uid="{00000000-0005-0000-0000-000064010000}"/>
    <cellStyle name="Explanatory Text 3" xfId="125" xr:uid="{00000000-0005-0000-0000-000065010000}"/>
    <cellStyle name="Good" xfId="35" builtinId="26" customBuiltin="1"/>
    <cellStyle name="Good 2" xfId="164" xr:uid="{00000000-0005-0000-0000-000067010000}"/>
    <cellStyle name="Good 2 2" xfId="232" xr:uid="{00000000-0005-0000-0000-000068010000}"/>
    <cellStyle name="Good 3" xfId="545" xr:uid="{00000000-0005-0000-0000-000069010000}"/>
    <cellStyle name="Grey" xfId="36" xr:uid="{00000000-0005-0000-0000-00006A010000}"/>
    <cellStyle name="Grey 2" xfId="95" xr:uid="{00000000-0005-0000-0000-00006B010000}"/>
    <cellStyle name="Header1" xfId="37" xr:uid="{00000000-0005-0000-0000-00006C010000}"/>
    <cellStyle name="Header2" xfId="38" xr:uid="{00000000-0005-0000-0000-00006D010000}"/>
    <cellStyle name="Heading 1" xfId="39" builtinId="16" customBuiltin="1"/>
    <cellStyle name="Heading 1 2" xfId="165" xr:uid="{00000000-0005-0000-0000-00006F010000}"/>
    <cellStyle name="Heading 1 2 2" xfId="233" xr:uid="{00000000-0005-0000-0000-000070010000}"/>
    <cellStyle name="Heading 1 3" xfId="126" xr:uid="{00000000-0005-0000-0000-000071010000}"/>
    <cellStyle name="Heading 2" xfId="40" builtinId="17" customBuiltin="1"/>
    <cellStyle name="Heading 2 2" xfId="166" xr:uid="{00000000-0005-0000-0000-000073010000}"/>
    <cellStyle name="Heading 2 2 2" xfId="234" xr:uid="{00000000-0005-0000-0000-000074010000}"/>
    <cellStyle name="Heading 2 3" xfId="127" xr:uid="{00000000-0005-0000-0000-000075010000}"/>
    <cellStyle name="Heading 3" xfId="41" builtinId="18" customBuiltin="1"/>
    <cellStyle name="Heading 3 2" xfId="167" xr:uid="{00000000-0005-0000-0000-000077010000}"/>
    <cellStyle name="Heading 3 2 2" xfId="235" xr:uid="{00000000-0005-0000-0000-000078010000}"/>
    <cellStyle name="Heading 3 3" xfId="128" xr:uid="{00000000-0005-0000-0000-000079010000}"/>
    <cellStyle name="Heading 4" xfId="42" builtinId="19" customBuiltin="1"/>
    <cellStyle name="Heading 4 2" xfId="168" xr:uid="{00000000-0005-0000-0000-00007B010000}"/>
    <cellStyle name="Heading 4 2 2" xfId="236" xr:uid="{00000000-0005-0000-0000-00007C010000}"/>
    <cellStyle name="Heading 4 3" xfId="129" xr:uid="{00000000-0005-0000-0000-00007D010000}"/>
    <cellStyle name="Ian0dp" xfId="43" xr:uid="{00000000-0005-0000-0000-00007F010000}"/>
    <cellStyle name="ian1dp" xfId="44" xr:uid="{00000000-0005-0000-0000-000080010000}"/>
    <cellStyle name="ian2dp" xfId="45" xr:uid="{00000000-0005-0000-0000-000081010000}"/>
    <cellStyle name="Ian3dp" xfId="46" xr:uid="{00000000-0005-0000-0000-000082010000}"/>
    <cellStyle name="Ian4dp" xfId="47" xr:uid="{00000000-0005-0000-0000-000083010000}"/>
    <cellStyle name="Input" xfId="48" builtinId="20" customBuiltin="1"/>
    <cellStyle name="Input [yellow]" xfId="49" xr:uid="{00000000-0005-0000-0000-000085010000}"/>
    <cellStyle name="Input [yellow] 2" xfId="96" xr:uid="{00000000-0005-0000-0000-000086010000}"/>
    <cellStyle name="Input 2" xfId="169" xr:uid="{00000000-0005-0000-0000-000087010000}"/>
    <cellStyle name="Input 2 2" xfId="237" xr:uid="{00000000-0005-0000-0000-000088010000}"/>
    <cellStyle name="Input 3" xfId="130" xr:uid="{00000000-0005-0000-0000-000089010000}"/>
    <cellStyle name="Input 4" xfId="177" xr:uid="{00000000-0005-0000-0000-00008A010000}"/>
    <cellStyle name="Input 5" xfId="507" xr:uid="{00000000-0005-0000-0000-00008B010000}"/>
    <cellStyle name="Linked Cell" xfId="50" builtinId="24" customBuiltin="1"/>
    <cellStyle name="Linked Cell 2" xfId="170" xr:uid="{00000000-0005-0000-0000-00008D010000}"/>
    <cellStyle name="Linked Cell 2 2" xfId="238" xr:uid="{00000000-0005-0000-0000-00008E010000}"/>
    <cellStyle name="Linked Cell 3" xfId="546" xr:uid="{00000000-0005-0000-0000-00008F010000}"/>
    <cellStyle name="Millares [0]_results" xfId="51" xr:uid="{00000000-0005-0000-0000-000090010000}"/>
    <cellStyle name="Millares_results" xfId="52" xr:uid="{00000000-0005-0000-0000-000091010000}"/>
    <cellStyle name="Milliers [0]_!!!GO" xfId="53" xr:uid="{00000000-0005-0000-0000-000092010000}"/>
    <cellStyle name="Milliers_!!!GO" xfId="54" xr:uid="{00000000-0005-0000-0000-000093010000}"/>
    <cellStyle name="Moneda [0]_results" xfId="55" xr:uid="{00000000-0005-0000-0000-000094010000}"/>
    <cellStyle name="Moneda_results" xfId="56" xr:uid="{00000000-0005-0000-0000-000095010000}"/>
    <cellStyle name="Monétaire [0]_!!!GO" xfId="57" xr:uid="{00000000-0005-0000-0000-000096010000}"/>
    <cellStyle name="Monétaire_!!!GO" xfId="58" xr:uid="{00000000-0005-0000-0000-000097010000}"/>
    <cellStyle name="Neutral" xfId="59" builtinId="28" customBuiltin="1"/>
    <cellStyle name="Neutral 2" xfId="171" xr:uid="{00000000-0005-0000-0000-000099010000}"/>
    <cellStyle name="Neutral 2 2" xfId="239" xr:uid="{00000000-0005-0000-0000-00009A010000}"/>
    <cellStyle name="Neutral 3" xfId="547" xr:uid="{00000000-0005-0000-0000-00009B010000}"/>
    <cellStyle name="Nor}al" xfId="60" xr:uid="{00000000-0005-0000-0000-00009C010000}"/>
    <cellStyle name="Nor}al 2" xfId="92" xr:uid="{00000000-0005-0000-0000-00009D010000}"/>
    <cellStyle name="Normal" xfId="0" builtinId="0"/>
    <cellStyle name="Normal - Style1" xfId="61" xr:uid="{00000000-0005-0000-0000-00009F010000}"/>
    <cellStyle name="Normal 10" xfId="178" xr:uid="{00000000-0005-0000-0000-0000A0010000}"/>
    <cellStyle name="Normal 11" xfId="183" xr:uid="{00000000-0005-0000-0000-0000A1010000}"/>
    <cellStyle name="Normal 12" xfId="179" xr:uid="{00000000-0005-0000-0000-0000A2010000}"/>
    <cellStyle name="Normal 13" xfId="182" xr:uid="{00000000-0005-0000-0000-0000A3010000}"/>
    <cellStyle name="Normal 14" xfId="181" xr:uid="{00000000-0005-0000-0000-0000A4010000}"/>
    <cellStyle name="Normal 14 2" xfId="319" xr:uid="{00000000-0005-0000-0000-0000A5010000}"/>
    <cellStyle name="Normal 14 2 2" xfId="320" xr:uid="{00000000-0005-0000-0000-0000A6010000}"/>
    <cellStyle name="Normal 14 2 2 2" xfId="465" xr:uid="{00000000-0005-0000-0000-0000A7010000}"/>
    <cellStyle name="Normal 14 2 3" xfId="464" xr:uid="{00000000-0005-0000-0000-0000A8010000}"/>
    <cellStyle name="Normal 14 3" xfId="321" xr:uid="{00000000-0005-0000-0000-0000A9010000}"/>
    <cellStyle name="Normal 14 3 2" xfId="466" xr:uid="{00000000-0005-0000-0000-0000AA010000}"/>
    <cellStyle name="Normal 14 4" xfId="322" xr:uid="{00000000-0005-0000-0000-0000AB010000}"/>
    <cellStyle name="Normal 14 4 2" xfId="467" xr:uid="{00000000-0005-0000-0000-0000AC010000}"/>
    <cellStyle name="Normal 14 5" xfId="390" xr:uid="{00000000-0005-0000-0000-0000AD010000}"/>
    <cellStyle name="Normal 15" xfId="188" xr:uid="{00000000-0005-0000-0000-0000AE010000}"/>
    <cellStyle name="Normal 16" xfId="190" xr:uid="{00000000-0005-0000-0000-0000AF010000}"/>
    <cellStyle name="Normal 17" xfId="191" xr:uid="{00000000-0005-0000-0000-0000B0010000}"/>
    <cellStyle name="Normal 17 2" xfId="613" xr:uid="{00000000-0005-0000-0000-0000B1010000}"/>
    <cellStyle name="Normal 18" xfId="189" xr:uid="{00000000-0005-0000-0000-0000B2010000}"/>
    <cellStyle name="Normal 18 2" xfId="323" xr:uid="{00000000-0005-0000-0000-0000B3010000}"/>
    <cellStyle name="Normal 18 2 2" xfId="324" xr:uid="{00000000-0005-0000-0000-0000B4010000}"/>
    <cellStyle name="Normal 18 2 2 2" xfId="469" xr:uid="{00000000-0005-0000-0000-0000B5010000}"/>
    <cellStyle name="Normal 18 2 3" xfId="468" xr:uid="{00000000-0005-0000-0000-0000B6010000}"/>
    <cellStyle name="Normal 18 3" xfId="325" xr:uid="{00000000-0005-0000-0000-0000B7010000}"/>
    <cellStyle name="Normal 18 3 2" xfId="470" xr:uid="{00000000-0005-0000-0000-0000B8010000}"/>
    <cellStyle name="Normal 18 4" xfId="326" xr:uid="{00000000-0005-0000-0000-0000B9010000}"/>
    <cellStyle name="Normal 18 4 2" xfId="471" xr:uid="{00000000-0005-0000-0000-0000BA010000}"/>
    <cellStyle name="Normal 18 5" xfId="395" xr:uid="{00000000-0005-0000-0000-0000BB010000}"/>
    <cellStyle name="Normal 19" xfId="180" xr:uid="{00000000-0005-0000-0000-0000BC010000}"/>
    <cellStyle name="Normal 2" xfId="90" xr:uid="{00000000-0005-0000-0000-0000BD010000}"/>
    <cellStyle name="Normal 2 10" xfId="371" xr:uid="{00000000-0005-0000-0000-0000BE010000}"/>
    <cellStyle name="Normal 2 11" xfId="508" xr:uid="{00000000-0005-0000-0000-0000BF010000}"/>
    <cellStyle name="Normal 2 2" xfId="98" xr:uid="{00000000-0005-0000-0000-0000C0010000}"/>
    <cellStyle name="Normal 2 2 10" xfId="521" xr:uid="{00000000-0005-0000-0000-0000C1010000}"/>
    <cellStyle name="Normal 2 2 2" xfId="172" xr:uid="{00000000-0005-0000-0000-0000C2010000}"/>
    <cellStyle name="Normal 2 2 2 2" xfId="327" xr:uid="{00000000-0005-0000-0000-0000C3010000}"/>
    <cellStyle name="Normal 2 2 2 2 2" xfId="328" xr:uid="{00000000-0005-0000-0000-0000C4010000}"/>
    <cellStyle name="Normal 2 2 2 2 2 2" xfId="473" xr:uid="{00000000-0005-0000-0000-0000C5010000}"/>
    <cellStyle name="Normal 2 2 2 2 3" xfId="472" xr:uid="{00000000-0005-0000-0000-0000C6010000}"/>
    <cellStyle name="Normal 2 2 2 2 4" xfId="606" xr:uid="{00000000-0005-0000-0000-0000C7010000}"/>
    <cellStyle name="Normal 2 2 2 3" xfId="329" xr:uid="{00000000-0005-0000-0000-0000C8010000}"/>
    <cellStyle name="Normal 2 2 2 3 2" xfId="474" xr:uid="{00000000-0005-0000-0000-0000C9010000}"/>
    <cellStyle name="Normal 2 2 2 3 3" xfId="608" xr:uid="{00000000-0005-0000-0000-0000CA010000}"/>
    <cellStyle name="Normal 2 2 2 4" xfId="330" xr:uid="{00000000-0005-0000-0000-0000CB010000}"/>
    <cellStyle name="Normal 2 2 2 4 2" xfId="475" xr:uid="{00000000-0005-0000-0000-0000CC010000}"/>
    <cellStyle name="Normal 2 2 2 5" xfId="388" xr:uid="{00000000-0005-0000-0000-0000CD010000}"/>
    <cellStyle name="Normal 2 2 2 6" xfId="562" xr:uid="{00000000-0005-0000-0000-0000CE010000}"/>
    <cellStyle name="Normal 2 2 3" xfId="186" xr:uid="{00000000-0005-0000-0000-0000CF010000}"/>
    <cellStyle name="Normal 2 2 3 2" xfId="331" xr:uid="{00000000-0005-0000-0000-0000D0010000}"/>
    <cellStyle name="Normal 2 2 3 2 2" xfId="332" xr:uid="{00000000-0005-0000-0000-0000D1010000}"/>
    <cellStyle name="Normal 2 2 3 2 2 2" xfId="477" xr:uid="{00000000-0005-0000-0000-0000D2010000}"/>
    <cellStyle name="Normal 2 2 3 2 3" xfId="476" xr:uid="{00000000-0005-0000-0000-0000D3010000}"/>
    <cellStyle name="Normal 2 2 3 3" xfId="333" xr:uid="{00000000-0005-0000-0000-0000D4010000}"/>
    <cellStyle name="Normal 2 2 3 3 2" xfId="478" xr:uid="{00000000-0005-0000-0000-0000D5010000}"/>
    <cellStyle name="Normal 2 2 3 4" xfId="334" xr:uid="{00000000-0005-0000-0000-0000D6010000}"/>
    <cellStyle name="Normal 2 2 3 4 2" xfId="479" xr:uid="{00000000-0005-0000-0000-0000D7010000}"/>
    <cellStyle name="Normal 2 2 3 5" xfId="393" xr:uid="{00000000-0005-0000-0000-0000D8010000}"/>
    <cellStyle name="Normal 2 2 3 6" xfId="577" xr:uid="{00000000-0005-0000-0000-0000D9010000}"/>
    <cellStyle name="Normal 2 2 4" xfId="197" xr:uid="{00000000-0005-0000-0000-0000DA010000}"/>
    <cellStyle name="Normal 2 2 5" xfId="335" xr:uid="{00000000-0005-0000-0000-0000DB010000}"/>
    <cellStyle name="Normal 2 2 5 2" xfId="336" xr:uid="{00000000-0005-0000-0000-0000DC010000}"/>
    <cellStyle name="Normal 2 2 5 2 2" xfId="481" xr:uid="{00000000-0005-0000-0000-0000DD010000}"/>
    <cellStyle name="Normal 2 2 5 3" xfId="480" xr:uid="{00000000-0005-0000-0000-0000DE010000}"/>
    <cellStyle name="Normal 2 2 6" xfId="337" xr:uid="{00000000-0005-0000-0000-0000DF010000}"/>
    <cellStyle name="Normal 2 2 6 2" xfId="338" xr:uid="{00000000-0005-0000-0000-0000E0010000}"/>
    <cellStyle name="Normal 2 2 6 2 2" xfId="483" xr:uid="{00000000-0005-0000-0000-0000E1010000}"/>
    <cellStyle name="Normal 2 2 6 3" xfId="482" xr:uid="{00000000-0005-0000-0000-0000E2010000}"/>
    <cellStyle name="Normal 2 2 7" xfId="339" xr:uid="{00000000-0005-0000-0000-0000E3010000}"/>
    <cellStyle name="Normal 2 2 7 2" xfId="484" xr:uid="{00000000-0005-0000-0000-0000E4010000}"/>
    <cellStyle name="Normal 2 2 8" xfId="340" xr:uid="{00000000-0005-0000-0000-0000E5010000}"/>
    <cellStyle name="Normal 2 2 8 2" xfId="485" xr:uid="{00000000-0005-0000-0000-0000E6010000}"/>
    <cellStyle name="Normal 2 2 9" xfId="373" xr:uid="{00000000-0005-0000-0000-0000E7010000}"/>
    <cellStyle name="Normal 2 3" xfId="136" xr:uid="{00000000-0005-0000-0000-0000E8010000}"/>
    <cellStyle name="Normal 2 3 2" xfId="341" xr:uid="{00000000-0005-0000-0000-0000E9010000}"/>
    <cellStyle name="Normal 2 3 2 2" xfId="342" xr:uid="{00000000-0005-0000-0000-0000EA010000}"/>
    <cellStyle name="Normal 2 3 2 2 2" xfId="487" xr:uid="{00000000-0005-0000-0000-0000EB010000}"/>
    <cellStyle name="Normal 2 3 2 3" xfId="486" xr:uid="{00000000-0005-0000-0000-0000EC010000}"/>
    <cellStyle name="Normal 2 3 2 4" xfId="593" xr:uid="{00000000-0005-0000-0000-0000ED010000}"/>
    <cellStyle name="Normal 2 3 3" xfId="343" xr:uid="{00000000-0005-0000-0000-0000EE010000}"/>
    <cellStyle name="Normal 2 3 3 2" xfId="344" xr:uid="{00000000-0005-0000-0000-0000EF010000}"/>
    <cellStyle name="Normal 2 3 3 2 2" xfId="489" xr:uid="{00000000-0005-0000-0000-0000F0010000}"/>
    <cellStyle name="Normal 2 3 3 3" xfId="488" xr:uid="{00000000-0005-0000-0000-0000F1010000}"/>
    <cellStyle name="Normal 2 3 4" xfId="345" xr:uid="{00000000-0005-0000-0000-0000F2010000}"/>
    <cellStyle name="Normal 2 3 5" xfId="375" xr:uid="{00000000-0005-0000-0000-0000F3010000}"/>
    <cellStyle name="Normal 2 3 6" xfId="549" xr:uid="{00000000-0005-0000-0000-0000F4010000}"/>
    <cellStyle name="Normal 2 4" xfId="184" xr:uid="{00000000-0005-0000-0000-0000F5010000}"/>
    <cellStyle name="Normal 2 4 2" xfId="346" xr:uid="{00000000-0005-0000-0000-0000F6010000}"/>
    <cellStyle name="Normal 2 4 2 2" xfId="347" xr:uid="{00000000-0005-0000-0000-0000F7010000}"/>
    <cellStyle name="Normal 2 4 2 2 2" xfId="491" xr:uid="{00000000-0005-0000-0000-0000F8010000}"/>
    <cellStyle name="Normal 2 4 2 3" xfId="490" xr:uid="{00000000-0005-0000-0000-0000F9010000}"/>
    <cellStyle name="Normal 2 4 3" xfId="348" xr:uid="{00000000-0005-0000-0000-0000FA010000}"/>
    <cellStyle name="Normal 2 4 3 2" xfId="492" xr:uid="{00000000-0005-0000-0000-0000FB010000}"/>
    <cellStyle name="Normal 2 4 4" xfId="349" xr:uid="{00000000-0005-0000-0000-0000FC010000}"/>
    <cellStyle name="Normal 2 4 4 2" xfId="493" xr:uid="{00000000-0005-0000-0000-0000FD010000}"/>
    <cellStyle name="Normal 2 4 5" xfId="391" xr:uid="{00000000-0005-0000-0000-0000FE010000}"/>
    <cellStyle name="Normal 2 4 6" xfId="537" xr:uid="{00000000-0005-0000-0000-0000FF010000}"/>
    <cellStyle name="Normal 2 5" xfId="196" xr:uid="{00000000-0005-0000-0000-000000020000}"/>
    <cellStyle name="Normal 2 5 2" xfId="564" xr:uid="{00000000-0005-0000-0000-000001020000}"/>
    <cellStyle name="Normal 2 6" xfId="350" xr:uid="{00000000-0005-0000-0000-000002020000}"/>
    <cellStyle name="Normal 2 6 2" xfId="351" xr:uid="{00000000-0005-0000-0000-000003020000}"/>
    <cellStyle name="Normal 2 6 2 2" xfId="495" xr:uid="{00000000-0005-0000-0000-000004020000}"/>
    <cellStyle name="Normal 2 6 3" xfId="494" xr:uid="{00000000-0005-0000-0000-000005020000}"/>
    <cellStyle name="Normal 2 7" xfId="352" xr:uid="{00000000-0005-0000-0000-000006020000}"/>
    <cellStyle name="Normal 2 7 2" xfId="353" xr:uid="{00000000-0005-0000-0000-000007020000}"/>
    <cellStyle name="Normal 2 7 2 2" xfId="497" xr:uid="{00000000-0005-0000-0000-000008020000}"/>
    <cellStyle name="Normal 2 7 3" xfId="496" xr:uid="{00000000-0005-0000-0000-000009020000}"/>
    <cellStyle name="Normal 2 8" xfId="354" xr:uid="{00000000-0005-0000-0000-00000A020000}"/>
    <cellStyle name="Normal 2 8 2" xfId="498" xr:uid="{00000000-0005-0000-0000-00000B020000}"/>
    <cellStyle name="Normal 2 9" xfId="355" xr:uid="{00000000-0005-0000-0000-00000C020000}"/>
    <cellStyle name="Normal 2 9 2" xfId="499" xr:uid="{00000000-0005-0000-0000-00000D020000}"/>
    <cellStyle name="Normal 20" xfId="192" xr:uid="{00000000-0005-0000-0000-00000E020000}"/>
    <cellStyle name="Normal 21" xfId="247" xr:uid="{00000000-0005-0000-0000-00000F020000}"/>
    <cellStyle name="Normal 22" xfId="356" xr:uid="{00000000-0005-0000-0000-000010020000}"/>
    <cellStyle name="Normal 23" xfId="357" xr:uid="{00000000-0005-0000-0000-000011020000}"/>
    <cellStyle name="Normal 24" xfId="358" xr:uid="{00000000-0005-0000-0000-000012020000}"/>
    <cellStyle name="Normal 25" xfId="359" xr:uid="{00000000-0005-0000-0000-000013020000}"/>
    <cellStyle name="Normal 26" xfId="248" xr:uid="{00000000-0005-0000-0000-000014020000}"/>
    <cellStyle name="Normal 27" xfId="369" xr:uid="{00000000-0005-0000-0000-000015020000}"/>
    <cellStyle name="Normal 28" xfId="370" xr:uid="{00000000-0005-0000-0000-000016020000}"/>
    <cellStyle name="Normal 29" xfId="505" xr:uid="{00000000-0005-0000-0000-000017020000}"/>
    <cellStyle name="Normal 3" xfId="94" xr:uid="{00000000-0005-0000-0000-000018020000}"/>
    <cellStyle name="Normal 3 2" xfId="240" xr:uid="{00000000-0005-0000-0000-000019020000}"/>
    <cellStyle name="Normal 3 2 2" xfId="579" xr:uid="{00000000-0005-0000-0000-00001A020000}"/>
    <cellStyle name="Normal 3 3" xfId="523" xr:uid="{00000000-0005-0000-0000-00001B020000}"/>
    <cellStyle name="Normal 33" xfId="504" xr:uid="{00000000-0005-0000-0000-00001C020000}"/>
    <cellStyle name="Normal 33 3" xfId="612" xr:uid="{00000000-0005-0000-0000-00001D020000}"/>
    <cellStyle name="Normal 4" xfId="100" xr:uid="{00000000-0005-0000-0000-00001E020000}"/>
    <cellStyle name="Normal 4 2" xfId="198" xr:uid="{00000000-0005-0000-0000-00001F020000}"/>
    <cellStyle name="Normal 43" xfId="609" xr:uid="{00000000-0005-0000-0000-000020020000}"/>
    <cellStyle name="Normal 47" xfId="614" xr:uid="{00000000-0005-0000-0000-000021020000}"/>
    <cellStyle name="Normal 5" xfId="88" xr:uid="{00000000-0005-0000-0000-000022020000}"/>
    <cellStyle name="Normal 5 2" xfId="199" xr:uid="{00000000-0005-0000-0000-000023020000}"/>
    <cellStyle name="Normal 52" xfId="615" xr:uid="{00000000-0005-0000-0000-000024020000}"/>
    <cellStyle name="Normal 54" xfId="611" xr:uid="{00000000-0005-0000-0000-000025020000}"/>
    <cellStyle name="Normal 6" xfId="101" xr:uid="{00000000-0005-0000-0000-000026020000}"/>
    <cellStyle name="Normal 6 2" xfId="200" xr:uid="{00000000-0005-0000-0000-000027020000}"/>
    <cellStyle name="Normal 7" xfId="102" xr:uid="{00000000-0005-0000-0000-000028020000}"/>
    <cellStyle name="Normal 8" xfId="103" xr:uid="{00000000-0005-0000-0000-000029020000}"/>
    <cellStyle name="Normal 9" xfId="135" xr:uid="{00000000-0005-0000-0000-00002A020000}"/>
    <cellStyle name="Normal_Public Investor Report_2012_02_v6" xfId="62" xr:uid="{00000000-0005-0000-0000-00002E020000}"/>
    <cellStyle name="Note" xfId="63" builtinId="10" customBuiltin="1"/>
    <cellStyle name="Note 2" xfId="97" xr:uid="{00000000-0005-0000-0000-000030020000}"/>
    <cellStyle name="Note 2 2" xfId="173" xr:uid="{00000000-0005-0000-0000-000031020000}"/>
    <cellStyle name="Note 2 2 2" xfId="360" xr:uid="{00000000-0005-0000-0000-000032020000}"/>
    <cellStyle name="Note 2 2 2 2" xfId="361" xr:uid="{00000000-0005-0000-0000-000033020000}"/>
    <cellStyle name="Note 2 2 2 2 2" xfId="501" xr:uid="{00000000-0005-0000-0000-000034020000}"/>
    <cellStyle name="Note 2 2 2 3" xfId="500" xr:uid="{00000000-0005-0000-0000-000035020000}"/>
    <cellStyle name="Note 2 2 2 4" xfId="607" xr:uid="{00000000-0005-0000-0000-000036020000}"/>
    <cellStyle name="Note 2 2 3" xfId="362" xr:uid="{00000000-0005-0000-0000-000037020000}"/>
    <cellStyle name="Note 2 2 3 2" xfId="502" xr:uid="{00000000-0005-0000-0000-000038020000}"/>
    <cellStyle name="Note 2 2 4" xfId="363" xr:uid="{00000000-0005-0000-0000-000039020000}"/>
    <cellStyle name="Note 2 2 4 2" xfId="503" xr:uid="{00000000-0005-0000-0000-00003A020000}"/>
    <cellStyle name="Note 2 2 5" xfId="389" xr:uid="{00000000-0005-0000-0000-00003B020000}"/>
    <cellStyle name="Note 2 2 6" xfId="563" xr:uid="{00000000-0005-0000-0000-00003C020000}"/>
    <cellStyle name="Note 2 3" xfId="578" xr:uid="{00000000-0005-0000-0000-00003D020000}"/>
    <cellStyle name="Note 2 4" xfId="522" xr:uid="{00000000-0005-0000-0000-00003E020000}"/>
    <cellStyle name="Note 3" xfId="131" xr:uid="{00000000-0005-0000-0000-00003F020000}"/>
    <cellStyle name="Note 4" xfId="524" xr:uid="{00000000-0005-0000-0000-000040020000}"/>
    <cellStyle name="Note 4 2" xfId="580" xr:uid="{00000000-0005-0000-0000-000041020000}"/>
    <cellStyle name="Œ…‹æØ‚è [0.00]_Region Orders (2)" xfId="64" xr:uid="{00000000-0005-0000-0000-000042020000}"/>
    <cellStyle name="Œ…‹æØ‚è_Region Orders (2)" xfId="65" xr:uid="{00000000-0005-0000-0000-000043020000}"/>
    <cellStyle name="Output" xfId="66" builtinId="21" customBuiltin="1"/>
    <cellStyle name="Output 2" xfId="174" xr:uid="{00000000-0005-0000-0000-000045020000}"/>
    <cellStyle name="Output 2 2" xfId="241" xr:uid="{00000000-0005-0000-0000-000046020000}"/>
    <cellStyle name="Output 3" xfId="132" xr:uid="{00000000-0005-0000-0000-000047020000}"/>
    <cellStyle name="Output Amounts" xfId="67" xr:uid="{00000000-0005-0000-0000-000048020000}"/>
    <cellStyle name="Output Column Headings" xfId="68" xr:uid="{00000000-0005-0000-0000-000049020000}"/>
    <cellStyle name="Output Line Items" xfId="69" xr:uid="{00000000-0005-0000-0000-00004A020000}"/>
    <cellStyle name="Output Report Heading" xfId="70" xr:uid="{00000000-0005-0000-0000-00004B020000}"/>
    <cellStyle name="Output Report Title" xfId="71" xr:uid="{00000000-0005-0000-0000-00004C020000}"/>
    <cellStyle name="per.style" xfId="72" xr:uid="{00000000-0005-0000-0000-00004D020000}"/>
    <cellStyle name="Percent" xfId="73" builtinId="5"/>
    <cellStyle name="Percent [2]" xfId="74" xr:uid="{00000000-0005-0000-0000-00004F020000}"/>
    <cellStyle name="Percent 2" xfId="242" xr:uid="{00000000-0005-0000-0000-000050020000}"/>
    <cellStyle name="Percent 2 2" xfId="364" xr:uid="{00000000-0005-0000-0000-000051020000}"/>
    <cellStyle name="Percent 2 3" xfId="365" xr:uid="{00000000-0005-0000-0000-000052020000}"/>
    <cellStyle name="Percent 3" xfId="366" xr:uid="{00000000-0005-0000-0000-000053020000}"/>
    <cellStyle name="Percent 4" xfId="367" xr:uid="{00000000-0005-0000-0000-000054020000}"/>
    <cellStyle name="Percent 5" xfId="368" xr:uid="{00000000-0005-0000-0000-000055020000}"/>
    <cellStyle name="pricing" xfId="75" xr:uid="{00000000-0005-0000-0000-000056020000}"/>
    <cellStyle name="PSChar" xfId="76" xr:uid="{00000000-0005-0000-0000-000057020000}"/>
    <cellStyle name="PSDate" xfId="77" xr:uid="{00000000-0005-0000-0000-000058020000}"/>
    <cellStyle name="PSDec" xfId="78" xr:uid="{00000000-0005-0000-0000-000059020000}"/>
    <cellStyle name="PSHeading" xfId="79" xr:uid="{00000000-0005-0000-0000-00005A020000}"/>
    <cellStyle name="PSInt" xfId="80" xr:uid="{00000000-0005-0000-0000-00005B020000}"/>
    <cellStyle name="PSSpacer" xfId="81" xr:uid="{00000000-0005-0000-0000-00005C020000}"/>
    <cellStyle name="shading" xfId="82" xr:uid="{00000000-0005-0000-0000-00005D020000}"/>
    <cellStyle name="Standard" xfId="83" xr:uid="{00000000-0005-0000-0000-00005E020000}"/>
    <cellStyle name="Style 1" xfId="84" xr:uid="{00000000-0005-0000-0000-00005F020000}"/>
    <cellStyle name="Title" xfId="85" builtinId="15" customBuiltin="1"/>
    <cellStyle name="Title 2" xfId="89" xr:uid="{00000000-0005-0000-0000-000061020000}"/>
    <cellStyle name="Title 2 2" xfId="243" xr:uid="{00000000-0005-0000-0000-000062020000}"/>
    <cellStyle name="Title 3" xfId="133" xr:uid="{00000000-0005-0000-0000-000063020000}"/>
    <cellStyle name="Total" xfId="86" builtinId="25" customBuiltin="1"/>
    <cellStyle name="Total 2" xfId="175" xr:uid="{00000000-0005-0000-0000-000065020000}"/>
    <cellStyle name="Total 2 2" xfId="244" xr:uid="{00000000-0005-0000-0000-000066020000}"/>
    <cellStyle name="Total 3" xfId="134" xr:uid="{00000000-0005-0000-0000-000067020000}"/>
    <cellStyle name="Warning Text" xfId="87" builtinId="11" customBuiltin="1"/>
    <cellStyle name="Warning Text 2" xfId="176" xr:uid="{00000000-0005-0000-0000-000069020000}"/>
    <cellStyle name="Warning Text 2 2" xfId="245" xr:uid="{00000000-0005-0000-0000-00006A020000}"/>
    <cellStyle name="Warning Text 3" xfId="548" xr:uid="{00000000-0005-0000-0000-00006B020000}"/>
  </cellStyles>
  <dxfs count="213">
    <dxf>
      <fill>
        <patternFill patternType="solid">
          <bgColor theme="1"/>
        </patternFill>
      </fill>
    </dxf>
    <dxf>
      <fill>
        <patternFill patternType="solid">
          <bgColor theme="1"/>
        </patternFill>
      </fill>
    </dxf>
    <dxf>
      <font>
        <color theme="0"/>
      </font>
    </dxf>
    <dxf>
      <fill>
        <patternFill patternType="solid">
          <bgColor theme="1"/>
        </patternFill>
      </fill>
    </dxf>
    <dxf>
      <font>
        <b/>
      </font>
    </dxf>
    <dxf>
      <font>
        <b/>
      </font>
    </dxf>
    <dxf>
      <font>
        <b/>
      </font>
    </dxf>
    <dxf>
      <font>
        <color theme="0"/>
      </font>
    </dxf>
    <dxf>
      <fill>
        <patternFill patternType="solid">
          <bgColor theme="1"/>
        </patternFill>
      </fill>
    </dxf>
    <dxf>
      <font>
        <b/>
      </font>
    </dxf>
    <dxf>
      <font>
        <b/>
      </font>
    </dxf>
    <dxf>
      <alignment horizontal="center" readingOrder="0"/>
    </dxf>
    <dxf>
      <border>
        <right/>
      </border>
    </dxf>
    <dxf>
      <numFmt numFmtId="0" formatCode="General"/>
    </dxf>
    <dxf>
      <numFmt numFmtId="220" formatCode="&quot;£&quot;#,##0.00"/>
    </dxf>
    <dxf>
      <fill>
        <patternFill patternType="solid">
          <bgColor indexed="45"/>
        </patternFill>
      </fill>
    </dxf>
    <dxf>
      <fill>
        <patternFill>
          <bgColor indexed="10"/>
        </patternFill>
      </fill>
    </dxf>
    <dxf>
      <fill>
        <patternFill patternType="none"/>
      </fill>
    </dxf>
    <dxf>
      <fill>
        <patternFill patternType="none"/>
      </fill>
    </dxf>
    <dxf>
      <fill>
        <patternFill patternType="solid">
          <bgColor indexed="46"/>
        </patternFill>
      </fill>
    </dxf>
    <dxf>
      <fill>
        <patternFill patternType="solid">
          <bgColor indexed="46"/>
        </patternFill>
      </fill>
    </dxf>
    <dxf>
      <fill>
        <patternFill patternType="none"/>
      </fill>
    </dxf>
    <dxf>
      <numFmt numFmtId="165" formatCode="&quot;£&quot;#,##0.00_);\(&quot;£&quot;#,##0.00\)"/>
    </dxf>
    <dxf>
      <fill>
        <patternFill patternType="solid">
          <bgColor indexed="46"/>
        </patternFill>
      </fill>
    </dxf>
    <dxf>
      <numFmt numFmtId="176" formatCode="#,##0\ ;[Red]\(#,##0\);&quot;0 &quot;"/>
    </dxf>
    <dxf>
      <numFmt numFmtId="176" formatCode="#,##0\ ;[Red]\(#,##0\);&quot;0 &quot;"/>
    </dxf>
    <dxf>
      <numFmt numFmtId="176" formatCode="#,##0\ ;[Red]\(#,##0\);&quot;0 &quot;"/>
    </dxf>
    <dxf>
      <numFmt numFmtId="176" formatCode="#,##0\ ;[Red]\(#,##0\);&quot;0 &quot;"/>
    </dxf>
    <dxf>
      <numFmt numFmtId="176" formatCode="#,##0\ ;[Red]\(#,##0\);&quot;0 &quot;"/>
    </dxf>
    <dxf>
      <numFmt numFmtId="176" formatCode="#,##0\ ;[Red]\(#,##0\);&quot;0 &quot;"/>
    </dxf>
    <dxf>
      <fill>
        <patternFill>
          <bgColor indexed="10"/>
        </patternFill>
      </fill>
    </dxf>
    <dxf>
      <fill>
        <patternFill>
          <bgColor indexed="10"/>
        </patternFill>
      </fill>
    </dxf>
    <dxf>
      <alignment horizontal="center" readingOrder="0"/>
    </dxf>
    <dxf>
      <numFmt numFmtId="168" formatCode="_(&quot;£&quot;* #,##0.00_);_(&quot;£&quot;* \(#,##0.00\);_(&quot;£&quot;* &quot;-&quot;??_);_(@_)"/>
    </dxf>
    <dxf>
      <numFmt numFmtId="168" formatCode="_(&quot;£&quot;* #,##0.00_);_(&quot;£&quot;* \(#,##0.00\);_(&quot;£&quot;* &quot;-&quot;??_);_(@_)"/>
    </dxf>
    <dxf>
      <alignment vertical="center" readingOrder="0"/>
    </dxf>
    <dxf>
      <alignment horizontal="center" readingOrder="0"/>
    </dxf>
    <dxf>
      <numFmt numFmtId="168" formatCode="_(&quot;£&quot;* #,##0.00_);_(&quot;£&quot;* \(#,##0.00\);_(&quot;£&quot;* &quot;-&quot;??_);_(@_)"/>
    </dxf>
    <dxf>
      <numFmt numFmtId="168" formatCode="_(&quot;£&quot;* #,##0.00_);_(&quot;£&quot;* \(#,##0.00\);_(&quot;£&quot;* &quot;-&quot;??_);_(@_)"/>
    </dxf>
    <dxf>
      <alignment vertical="center" readingOrder="0"/>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99"/>
      <color rgb="FFFFFFCC"/>
      <color rgb="FF333399"/>
      <color rgb="FFFFCCFF"/>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50" Type="http://schemas.openxmlformats.org/officeDocument/2006/relationships/sharedStrings" Target="sharedStrings.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theme" Target="theme/theme1.xml"/><Relationship Id="rId8" Type="http://schemas.openxmlformats.org/officeDocument/2006/relationships/externalLink" Target="externalLinks/externalLink5.xml"/><Relationship Id="rId51" Type="http://schemas.openxmlformats.org/officeDocument/2006/relationships/sheetMetadata" Target="metadata.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1" Type="http://schemas.openxmlformats.org/officeDocument/2006/relationships/worksheet" Target="worksheets/sheet1.xml"/><Relationship Id="rId6"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86014</xdr:colOff>
      <xdr:row>56</xdr:row>
      <xdr:rowOff>69563</xdr:rowOff>
    </xdr:from>
    <xdr:to>
      <xdr:col>9</xdr:col>
      <xdr:colOff>545326</xdr:colOff>
      <xdr:row>60</xdr:row>
      <xdr:rowOff>314419</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20390139" y="12356813"/>
          <a:ext cx="3316812" cy="13053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cks\credit%20card%20pack\2001_06\MARK_FM\FRANK\Flex%20Packs\My%20Draft\Market%20shar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EPORTIN\Investment%20Portfolios\Provisions\Corporate%20Assets%20Provision\2004-05%20Corporate%20Asset%20Provision\July%2004\Corporate%20Assets%20Provision%20-%20July%2004%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EPORTIN\SHEETS\MONTHLY\Business%20Assets\MTM%20valuation%20reports\Sept%202001\Business%20Assets%20Market%20Valuation%2009_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overed%20Bond%20&amp;%20ACT%20Work/Leofric%20No%201/Substitutions/201409/Mortgage%20subsitution%20analysis%20201409.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Covered%20Bond%20&amp;%20ACT%20Work\Waterfalls\202210\EMI%20Pre%20Acc%20Waterfall%20-%20Sep22%20%20-%20DRAFT%20MOST%20RECENT.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TEMP\Investment%20portfolio%20%20Perf%202002_03%20Sept%20-%20revis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BC\PROJECT\PRODANAL\WORKINGS\DJB_MA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vered%20Bond%20&amp;%20ACT%20Work/Mercia%20No%201/Substitutions,%20Additions/201410/Mercia%20Substitution%20and%20Additions%20analysis%2020141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DATG02\RMISSHAR\TEMP\Backup%20of%20Backup%20of%20compliance.xlk"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REPORTIN\Investment%20Portfolios\Provisions\Corporate%20Assets%20Provision\Corporate%20Assets%20Provision%20-%20December%2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Risk\MARKET%20RISK\ALCO_PACK\TREASURY%20COMMITTEE\Sept02\AlcoPack0702\Newjul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t-fp-02\GROUPDATA$\Human%20Resources\New%20Payroll\2003\Analysis\Turnover\Department%20Turnover%20Analysis%20-%2001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nts%20and%20Settings\jsanders1\Local%20Settings\Temporary%20Internet%20Files\OLK505\IAS%2039%20Hedge%20and%20Tax%20-%20Dec%2010%20v4%20(graph%20prior%20month%20figures%20fixed%20-%20do%20not%20roll%20forwar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DATG02\RMISSHAR\JOHN\Compliance\COMPLIANCE-MAY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DATG02\Planning\Research\FORECAST\Forecas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tres08\data\REPORTIN\Covered%20Bonds\MONTHLY%20RECONCILIATIONS\2007-08\DEC%2007\revaluation%20cal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GroupData$/Covered%20Bond%20&amp;%20ACT%20Work/Mercia%20No%201/Strat%20tables%20201210/Mercia%20Strat%20tables%20201212_v1.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HumphreyR\RISKMGT\SHEETS\PERFORM\PERF_NEW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vered%20Bond%20&amp;%20ACT%20Work/Top%20Ups%20and%20Repurchases/201408/Repurchases/CB%20Pool%20Review%20201408_v1.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Personal&amp;Mortgage\LME%20Jul2004V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WINNT\TEMP\~C2C0B08\WINNT\TEMP\~C2C3A4D\Personal&amp;Mortgage\LME%20May20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ct-fp-02\GROUPDATA$\Financial%20Reporting\Yearend\YREND11\Interim%20Results\Workings\CBS%20Group%20Notes%20to%20the%20Accounts%20-%20Jun%2011%20-%20FINAL%20SIGN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inancial%20Reporting\Budgets\Salary%202004%20Update\John%20Thomso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Covered%20Bond%20&amp;%20ACT%20Work/key%20inputs/Key%20inputs%20202209.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Covered%20Bond%20&amp;%20ACT%20Work/Top%20Ups%20and%20Repurchases/201408/Top%20ups/Top%20Up%20analysis%20201408_v1.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GENERAL\redemptions%20retention%20project\Forthcoming%20Maturities%20qtr000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ct-fp-02\GROUPDATA$\HR%20Payroll\Esther\BO%20reports%20etc\Finance%20&amp;%20Treasury\Key%20vacancies%20from%20June%20200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JOHN\MPG\Output\601\Mortgage%20Comparison%2003.08.0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VID\UCB\PROD_AN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Covered%20Bond%20&amp;%20ACT%20Work/Public%20Investor%20Reports/201305/Covered%20Bond%20Investor%20Report%20201305_v1.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p41868\Local%20Settings\Temporary%20Internet%20Files\OLK82\Combined%20Rating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Covered%20Bond%20&amp;%20ACT%20Work/Pool%20Management/202012/Master%20Pool%20Management%20ODBC%20202012.xlsb"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Financial%20Reporting\Andip\Month%20end\2016\9.%20Sept%2016\Restructuring%20Journal\GROUP%20RESTRUCTURE%20JOURNAL%20TEMPLATE%20-%20Sep%201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ct-fp-02\GROUPDATA$\Human%20Resources\New%20Payroll\2005\ANALYSIS\Establishment\Establishment%20200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ABC\ABC%20990\Product%20&amp;%20Channel%202000\1999-00%20Summary%20with%20PRP%20reallocate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TEMP\Perf_meas\Results%20Summary\Results%20Summar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Covered%20Bond%20&amp;%20ACT%20Work/Leofric%20No%201/Test%20-%20Representations%20&amp;%20Warranties/201409/Leofric%20Pool%20Eligibility%20Review%20201409.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GroupData$/Covered%20Bond%20&amp;%20ACT%20Work/Mercia%20No%201/Test%20-%20Reps%20and%20Warranties/201301/Mercia%20Pool%20Eligibility%20Review%20201301_v1.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EMP\MARK_FM\FRANK\Flex%20Packs\My%20Draft\Market%20sha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Manex%20Summary%20Sept%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tres08\data\REPORTIN\Investment%20Portfolios\Management%20Information%20Pack\MIP%200405\Profit%20and%20Loss%20for%20TIP%20Sept%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EMP\Jan03_030103_T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tres08\data\REPORTIN\Investment%20Portfolios\Provisions\Corporate%20Assets%20Provision\Corporate%20Assets%20Provision%20-July%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Input"/>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et Backed"/>
      <sheetName val="Unprotected"/>
      <sheetName val="Baracus(Argon)"/>
      <sheetName val="Baracus Prov Tracking"/>
      <sheetName val="Calcs"/>
      <sheetName val="Book values"/>
      <sheetName val="Lookup tables"/>
      <sheetName val="Credit risk"/>
      <sheetName val="Credit rating analysis"/>
      <sheetName val="Credit rating analysis - prot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ID No</v>
          </cell>
          <cell r="B1" t="str">
            <v>Boss Name</v>
          </cell>
          <cell r="C1" t="str">
            <v>Short Bond Name</v>
          </cell>
          <cell r="D1" t="str">
            <v>MOODY L/T</v>
          </cell>
          <cell r="E1" t="str">
            <v>S &amp; P L/T</v>
          </cell>
        </row>
        <row r="2">
          <cell r="A2">
            <v>115</v>
          </cell>
          <cell r="B2" t="str">
            <v>Advanta BCMT 2003-D A Oct 2009</v>
          </cell>
          <cell r="C2" t="str">
            <v>Advanta BCMT 2003-D A Oct 2009</v>
          </cell>
          <cell r="D2" t="str">
            <v>Aaa</v>
          </cell>
          <cell r="E2" t="str">
            <v>AAA</v>
          </cell>
        </row>
        <row r="3">
          <cell r="A3">
            <v>116</v>
          </cell>
          <cell r="B3" t="str">
            <v>Advanta BCMT 2003-D A Oct 2009</v>
          </cell>
          <cell r="C3" t="str">
            <v>Advanta BCMT 2003-D A Oct 2009</v>
          </cell>
          <cell r="D3" t="str">
            <v>Aaa</v>
          </cell>
          <cell r="E3" t="str">
            <v>AAA</v>
          </cell>
        </row>
        <row r="4">
          <cell r="A4">
            <v>27</v>
          </cell>
          <cell r="B4" t="str">
            <v>AIR PRODUCTS &amp; CHEM</v>
          </cell>
          <cell r="C4" t="str">
            <v>AIR PRODUCTS &amp; CHEM 6.5 JULY2007</v>
          </cell>
          <cell r="D4" t="str">
            <v>A2</v>
          </cell>
          <cell r="E4" t="str">
            <v>A</v>
          </cell>
        </row>
        <row r="5">
          <cell r="A5">
            <v>56</v>
          </cell>
          <cell r="B5" t="str">
            <v>ALEHOUSE FINANCE</v>
          </cell>
          <cell r="C5" t="str">
            <v>ALEHOUSE FINANCE A1 201121</v>
          </cell>
          <cell r="D5" t="str">
            <v>A2</v>
          </cell>
        </row>
        <row r="6">
          <cell r="A6">
            <v>50</v>
          </cell>
          <cell r="B6" t="str">
            <v>ANNINGTON FINANCE</v>
          </cell>
          <cell r="C6" t="str">
            <v>ANNINGTON FINANCE NO4 JAN 2023</v>
          </cell>
          <cell r="D6" t="str">
            <v>A2</v>
          </cell>
        </row>
        <row r="7">
          <cell r="A7">
            <v>36</v>
          </cell>
          <cell r="B7" t="str">
            <v>ARES FINANCE 2</v>
          </cell>
          <cell r="C7" t="str">
            <v>ARES FINANCE 2 TRANCHE A2 JUL 11</v>
          </cell>
          <cell r="D7" t="str">
            <v>Aaa</v>
          </cell>
          <cell r="E7" t="str">
            <v>AAA</v>
          </cell>
        </row>
        <row r="8">
          <cell r="A8">
            <v>35</v>
          </cell>
          <cell r="B8" t="str">
            <v>ARES FINANCE SRI</v>
          </cell>
          <cell r="C8" t="str">
            <v>ARES FIN SFI TRANCHE A MAR2011</v>
          </cell>
          <cell r="E8" t="str">
            <v>AAA</v>
          </cell>
        </row>
        <row r="9">
          <cell r="A9">
            <v>107</v>
          </cell>
          <cell r="B9" t="str">
            <v>ARIADNE SECURITISATION</v>
          </cell>
          <cell r="C9" t="str">
            <v>ARIADNE SECURITISATION</v>
          </cell>
          <cell r="E9" t="str">
            <v>A+</v>
          </cell>
        </row>
        <row r="10">
          <cell r="A10">
            <v>125</v>
          </cell>
          <cell r="B10" t="str">
            <v>Arizona Ed Loan 2004 A2 Dec 2023</v>
          </cell>
          <cell r="C10" t="str">
            <v>Arizona Ed Loan 2004 A2 Dec 2023</v>
          </cell>
          <cell r="D10" t="str">
            <v>Aaa</v>
          </cell>
          <cell r="E10" t="str">
            <v>AAA</v>
          </cell>
        </row>
        <row r="11">
          <cell r="A11">
            <v>70</v>
          </cell>
          <cell r="B11" t="str">
            <v>ASSOCIATES 1ST CAP</v>
          </cell>
          <cell r="C11" t="str">
            <v>ASSOCIATES 1ST CAP OCT 2004 'S'</v>
          </cell>
          <cell r="D11" t="str">
            <v>Aa1</v>
          </cell>
          <cell r="E11" t="str">
            <v>AA-</v>
          </cell>
        </row>
        <row r="12">
          <cell r="A12">
            <v>91</v>
          </cell>
          <cell r="B12" t="str">
            <v>ASSOCIATES 1ST CAP</v>
          </cell>
          <cell r="C12" t="str">
            <v>ASS 1ST CAP 7.375 JUN2007 'S'</v>
          </cell>
          <cell r="D12" t="str">
            <v>Aa1</v>
          </cell>
          <cell r="E12" t="str">
            <v>AA-</v>
          </cell>
        </row>
        <row r="13">
          <cell r="A13">
            <v>94</v>
          </cell>
          <cell r="B13" t="str">
            <v>AVALON II CAP</v>
          </cell>
          <cell r="C13" t="str">
            <v>AVALON 2 TRANCHE A3 BA MAY 2012</v>
          </cell>
          <cell r="D13" t="str">
            <v>Aaa</v>
          </cell>
        </row>
        <row r="14">
          <cell r="A14">
            <v>57</v>
          </cell>
          <cell r="B14" t="str">
            <v>AVEBURY PROPERTIES</v>
          </cell>
          <cell r="C14" t="str">
            <v>AVEBURY PROPS A1 FEB 2011</v>
          </cell>
          <cell r="D14" t="str">
            <v>A3</v>
          </cell>
        </row>
        <row r="15">
          <cell r="A15">
            <v>123</v>
          </cell>
          <cell r="B15" t="str">
            <v>AyT Prestamos II 12A Dec 2014</v>
          </cell>
          <cell r="C15" t="str">
            <v>AyT Prestamos II 12A Dec 2014</v>
          </cell>
          <cell r="D15" t="str">
            <v>Aaa</v>
          </cell>
          <cell r="E15" t="str">
            <v>AAA</v>
          </cell>
        </row>
        <row r="16">
          <cell r="A16">
            <v>55</v>
          </cell>
          <cell r="B16" t="str">
            <v>BAE SYSTEMS PLC FARN</v>
          </cell>
          <cell r="C16" t="str">
            <v>BRITISH AEROSPACE 7.45 NOV 2003</v>
          </cell>
          <cell r="D16" t="str">
            <v>Baa1</v>
          </cell>
          <cell r="E16" t="str">
            <v>BBB</v>
          </cell>
        </row>
        <row r="17">
          <cell r="A17">
            <v>118</v>
          </cell>
          <cell r="B17" t="str">
            <v>Bancaja 6 FTA Feb 36</v>
          </cell>
          <cell r="C17" t="str">
            <v>Bancaja 6 FTA Feb 36</v>
          </cell>
          <cell r="D17" t="str">
            <v>Aaa</v>
          </cell>
          <cell r="E17" t="str">
            <v>AAA</v>
          </cell>
        </row>
        <row r="18">
          <cell r="A18">
            <v>98</v>
          </cell>
          <cell r="B18" t="str">
            <v>BEAR STEARNS + CO</v>
          </cell>
          <cell r="C18" t="str">
            <v>BEAR STEARNS BA FRN SEPT 2007</v>
          </cell>
          <cell r="D18" t="str">
            <v>A1</v>
          </cell>
          <cell r="E18" t="str">
            <v>A</v>
          </cell>
        </row>
        <row r="19">
          <cell r="A19">
            <v>390018</v>
          </cell>
          <cell r="B19" t="str">
            <v>BEAR STEARNS + CO</v>
          </cell>
          <cell r="C19" t="str">
            <v>BEAR STEARNS BA FXD FEB 2003 'S'</v>
          </cell>
          <cell r="D19" t="str">
            <v>A1</v>
          </cell>
          <cell r="E19" t="str">
            <v>A</v>
          </cell>
        </row>
        <row r="20">
          <cell r="A20">
            <v>83</v>
          </cell>
          <cell r="B20" t="str">
            <v>BEAR STEARNS + CO</v>
          </cell>
          <cell r="C20" t="str">
            <v>BEAR STEARNS BA FLTG MTN MAR2005</v>
          </cell>
          <cell r="D20" t="str">
            <v>A1</v>
          </cell>
          <cell r="E20" t="str">
            <v>A</v>
          </cell>
        </row>
        <row r="21">
          <cell r="A21">
            <v>86</v>
          </cell>
          <cell r="B21" t="str">
            <v>BOEING CAPITAL CORP</v>
          </cell>
          <cell r="C21" t="str">
            <v>BOEING CAPITAL CORP 7.42 231006</v>
          </cell>
          <cell r="D21" t="str">
            <v>A3</v>
          </cell>
          <cell r="E21" t="str">
            <v>A</v>
          </cell>
        </row>
        <row r="22">
          <cell r="A22">
            <v>104</v>
          </cell>
          <cell r="B22" t="str">
            <v>BPV MTGS A</v>
          </cell>
          <cell r="C22" t="str">
            <v>BPV MORTGAGES (A) OCT 2021</v>
          </cell>
          <cell r="E22" t="str">
            <v>A+</v>
          </cell>
        </row>
        <row r="23">
          <cell r="A23">
            <v>51</v>
          </cell>
          <cell r="B23" t="str">
            <v>BROADGATE PLC</v>
          </cell>
          <cell r="C23" t="str">
            <v>BROADGATE APRIL 2014 D""</v>
          </cell>
          <cell r="D23" t="str">
            <v>Baa2</v>
          </cell>
          <cell r="E23" t="str">
            <v>BBB</v>
          </cell>
        </row>
        <row r="24">
          <cell r="A24">
            <v>52</v>
          </cell>
          <cell r="B24" t="str">
            <v>BROADGATE PLC</v>
          </cell>
          <cell r="C24" t="str">
            <v>BROADGATE C1 APR 2014</v>
          </cell>
          <cell r="D24" t="str">
            <v>A2</v>
          </cell>
          <cell r="E24" t="str">
            <v>A</v>
          </cell>
        </row>
        <row r="25">
          <cell r="A25">
            <v>45</v>
          </cell>
          <cell r="B25" t="str">
            <v>CAPITAL SHOPPING CEN</v>
          </cell>
          <cell r="C25" t="str">
            <v>CAPITAL SHOPPING 5.75 MAR09</v>
          </cell>
          <cell r="E25" t="str">
            <v>BBB-</v>
          </cell>
        </row>
        <row r="26">
          <cell r="A26">
            <v>75</v>
          </cell>
          <cell r="B26" t="str">
            <v>CENTEX CORP</v>
          </cell>
          <cell r="C26" t="str">
            <v>CENTEX CORP BA FLTG OCT 2005</v>
          </cell>
          <cell r="D26" t="str">
            <v>Baa2</v>
          </cell>
          <cell r="E26" t="str">
            <v>BBB</v>
          </cell>
        </row>
        <row r="27">
          <cell r="A27">
            <v>109</v>
          </cell>
          <cell r="B27" t="str">
            <v>Chesapeake 2003-2 A1 Nov 2008</v>
          </cell>
          <cell r="C27" t="str">
            <v>Chesapeake 2003-2 A1 Nov 2008</v>
          </cell>
          <cell r="D27" t="str">
            <v>Aaa</v>
          </cell>
          <cell r="E27" t="str">
            <v>AAA</v>
          </cell>
        </row>
        <row r="28">
          <cell r="A28">
            <v>159</v>
          </cell>
          <cell r="B28" t="str">
            <v>Chester ARD 2004-1 A April 2016</v>
          </cell>
          <cell r="C28" t="str">
            <v>Chester ARD 2004-1 A April 2016</v>
          </cell>
          <cell r="D28" t="str">
            <v>Aaa</v>
          </cell>
          <cell r="E28" t="str">
            <v>AAA</v>
          </cell>
        </row>
        <row r="29">
          <cell r="A29">
            <v>110</v>
          </cell>
          <cell r="B29" t="str">
            <v>ChesterARD2003-CABSSep2012</v>
          </cell>
          <cell r="C29" t="str">
            <v>ChesterARD2003-CABSSep2012</v>
          </cell>
          <cell r="D29" t="str">
            <v>Aaa</v>
          </cell>
          <cell r="E29" t="str">
            <v>AAA</v>
          </cell>
        </row>
        <row r="30">
          <cell r="A30">
            <v>112</v>
          </cell>
          <cell r="B30" t="str">
            <v>ChesterARD2003-CABSSep2012</v>
          </cell>
          <cell r="C30" t="str">
            <v>ChesterARD2003-CABSSep2012</v>
          </cell>
          <cell r="D30" t="str">
            <v>Aaa</v>
          </cell>
          <cell r="E30" t="str">
            <v>AAA</v>
          </cell>
        </row>
        <row r="31">
          <cell r="A31">
            <v>113</v>
          </cell>
          <cell r="B31" t="str">
            <v>Chevy Chase 2003-4 Oct 2034</v>
          </cell>
          <cell r="C31" t="str">
            <v>Chevy Chase 2003-4 Oct 2034</v>
          </cell>
          <cell r="E31" t="str">
            <v>AAA</v>
          </cell>
        </row>
        <row r="32">
          <cell r="A32">
            <v>39</v>
          </cell>
          <cell r="B32" t="str">
            <v>COLONIAL FINANCE</v>
          </cell>
          <cell r="C32" t="str">
            <v>COLONIAL FINANCE 8.125 DEC 2007</v>
          </cell>
          <cell r="D32" t="str">
            <v>A1</v>
          </cell>
        </row>
        <row r="33">
          <cell r="A33">
            <v>320132</v>
          </cell>
          <cell r="B33" t="str">
            <v>COLONIAL FINANCE</v>
          </cell>
          <cell r="C33" t="str">
            <v>COLONIAL FINANCE 8.125 DEC 2007</v>
          </cell>
          <cell r="D33" t="str">
            <v>A1</v>
          </cell>
        </row>
        <row r="34">
          <cell r="A34">
            <v>129</v>
          </cell>
          <cell r="B34" t="str">
            <v>COMET Series A1 (2004-1) Dec16</v>
          </cell>
          <cell r="C34" t="str">
            <v>COMET Series A1 (2004-1) Dec16</v>
          </cell>
          <cell r="D34" t="str">
            <v>Aaa</v>
          </cell>
          <cell r="E34" t="str">
            <v>AAA</v>
          </cell>
        </row>
        <row r="35">
          <cell r="A35">
            <v>470054</v>
          </cell>
          <cell r="B35" t="str">
            <v>CORNING 6.25% FXD</v>
          </cell>
          <cell r="C35" t="str">
            <v>CORNING 6.25% FXD</v>
          </cell>
          <cell r="D35" t="str">
            <v>Ba2</v>
          </cell>
          <cell r="E35" t="str">
            <v>BB+</v>
          </cell>
        </row>
        <row r="36">
          <cell r="A36">
            <v>7</v>
          </cell>
          <cell r="B36" t="str">
            <v>CORUS UK LTD</v>
          </cell>
          <cell r="C36" t="str">
            <v>BRITISH STEEL 5.375% AUG 2006</v>
          </cell>
          <cell r="D36" t="str">
            <v>B3</v>
          </cell>
          <cell r="E36" t="str">
            <v>CCC+</v>
          </cell>
        </row>
        <row r="37">
          <cell r="A37">
            <v>40</v>
          </cell>
          <cell r="B37" t="str">
            <v>CORUS UK LTD</v>
          </cell>
          <cell r="C37" t="str">
            <v>BRITISH STEEL BA 6.75 MAY 2008</v>
          </cell>
          <cell r="D37" t="str">
            <v>B3</v>
          </cell>
          <cell r="E37" t="str">
            <v>CCC+</v>
          </cell>
        </row>
        <row r="38">
          <cell r="A38">
            <v>92</v>
          </cell>
          <cell r="B38" t="str">
            <v>DEUTSCHE TELEKOM</v>
          </cell>
          <cell r="C38" t="str">
            <v>DEUTSCHE TELEKOM 8.50 JUN 2010 S</v>
          </cell>
          <cell r="D38" t="str">
            <v>Baa2</v>
          </cell>
          <cell r="E38" t="str">
            <v>BBB+</v>
          </cell>
        </row>
        <row r="39">
          <cell r="A39">
            <v>128</v>
          </cell>
          <cell r="B39" t="str">
            <v>Discover CMT I 2003-4 2A May 201</v>
          </cell>
          <cell r="C39" t="str">
            <v>Discover CMT I 2003-4 2A May 201</v>
          </cell>
          <cell r="D39" t="str">
            <v>Aaa</v>
          </cell>
          <cell r="E39" t="str">
            <v>AAA</v>
          </cell>
        </row>
        <row r="40">
          <cell r="A40">
            <v>122</v>
          </cell>
          <cell r="B40" t="str">
            <v>Discover CMT1 2003-4 A2 May 2013</v>
          </cell>
          <cell r="C40" t="str">
            <v>Discover CMT1 2003-4 A2 May 2013</v>
          </cell>
          <cell r="D40" t="str">
            <v>Aaa</v>
          </cell>
          <cell r="E40" t="str">
            <v>AAA</v>
          </cell>
        </row>
        <row r="41">
          <cell r="A41">
            <v>96</v>
          </cell>
          <cell r="B41" t="str">
            <v>DRESDNER RCM</v>
          </cell>
          <cell r="C41" t="str">
            <v>DRESDNER RCM CBO II A1(AAA)NOV12</v>
          </cell>
          <cell r="D41" t="str">
            <v>Aaa</v>
          </cell>
          <cell r="E41" t="str">
            <v>AAA</v>
          </cell>
        </row>
        <row r="42">
          <cell r="A42">
            <v>30</v>
          </cell>
          <cell r="B42" t="str">
            <v>EATON CORP</v>
          </cell>
          <cell r="C42" t="str">
            <v>EATON CORP 6.00 BA MARCH 2007</v>
          </cell>
          <cell r="D42" t="str">
            <v>A2</v>
          </cell>
          <cell r="E42" t="str">
            <v>A-</v>
          </cell>
        </row>
        <row r="43">
          <cell r="A43">
            <v>46</v>
          </cell>
          <cell r="B43" t="str">
            <v>EDISON FUNDING</v>
          </cell>
          <cell r="C43" t="str">
            <v>EDISON FUNDING 7.61 MARCH 2007</v>
          </cell>
          <cell r="D43" t="str">
            <v>Ba1</v>
          </cell>
          <cell r="E43" t="str">
            <v>BB+</v>
          </cell>
        </row>
        <row r="44">
          <cell r="A44">
            <v>63</v>
          </cell>
          <cell r="B44" t="str">
            <v>EUROPEAN LOAN COND</v>
          </cell>
          <cell r="C44" t="str">
            <v>EUROPEAN LOAN CONDUIT'4B'011107</v>
          </cell>
          <cell r="E44" t="str">
            <v>AA</v>
          </cell>
        </row>
        <row r="45">
          <cell r="A45">
            <v>62</v>
          </cell>
          <cell r="B45" t="str">
            <v>EUROPEAN LOAN COND</v>
          </cell>
          <cell r="C45" t="str">
            <v>EUROPEAN LOAN CONDUIT'4A'011107</v>
          </cell>
          <cell r="E45" t="str">
            <v>AAA</v>
          </cell>
        </row>
        <row r="46">
          <cell r="A46">
            <v>29</v>
          </cell>
          <cell r="B46" t="str">
            <v>FIAT FINANCE TRADE</v>
          </cell>
          <cell r="C46" t="str">
            <v>FIAT FIN &amp; TRADE 6.25 BA FEB2010</v>
          </cell>
          <cell r="D46" t="str">
            <v>Ba3</v>
          </cell>
        </row>
        <row r="47">
          <cell r="A47">
            <v>15</v>
          </cell>
          <cell r="B47" t="str">
            <v>FKI PLC</v>
          </cell>
          <cell r="C47" t="str">
            <v>FKI PLC 6.625% BA FEB 2010 'S'</v>
          </cell>
          <cell r="D47" t="str">
            <v>Baa3</v>
          </cell>
          <cell r="E47" t="str">
            <v>BBB</v>
          </cell>
        </row>
        <row r="48">
          <cell r="A48">
            <v>99</v>
          </cell>
          <cell r="B48" t="str">
            <v>FORD MOTOR CREDIT CO</v>
          </cell>
          <cell r="C48" t="str">
            <v>FORD MOTOR CRED 7.875 BA JUN2010</v>
          </cell>
          <cell r="D48" t="str">
            <v>A3</v>
          </cell>
          <cell r="E48" t="str">
            <v>BBB-</v>
          </cell>
        </row>
        <row r="49">
          <cell r="A49">
            <v>65</v>
          </cell>
          <cell r="B49" t="str">
            <v>FXD LINK FIN. BV</v>
          </cell>
          <cell r="C49" t="str">
            <v>FIXED LINK FINANCE 6.30 AUG 2025</v>
          </cell>
          <cell r="D49" t="str">
            <v>Aaa</v>
          </cell>
          <cell r="E49" t="str">
            <v>AAA</v>
          </cell>
        </row>
        <row r="50">
          <cell r="A50">
            <v>88</v>
          </cell>
          <cell r="B50" t="str">
            <v>GATX CORP</v>
          </cell>
          <cell r="C50" t="str">
            <v>GATX 6.875 NOV 2004</v>
          </cell>
          <cell r="D50" t="str">
            <v>Baa3</v>
          </cell>
          <cell r="E50" t="str">
            <v>BBB-</v>
          </cell>
        </row>
        <row r="51">
          <cell r="A51">
            <v>31</v>
          </cell>
          <cell r="B51" t="str">
            <v>GELDILUX</v>
          </cell>
          <cell r="C51" t="str">
            <v>GELDILUX 1999 2 SEP 2003</v>
          </cell>
          <cell r="D51" t="str">
            <v>A1</v>
          </cell>
          <cell r="E51" t="str">
            <v>A+</v>
          </cell>
        </row>
        <row r="52">
          <cell r="A52">
            <v>67</v>
          </cell>
          <cell r="B52" t="str">
            <v>GERMANY COUNTRY</v>
          </cell>
          <cell r="C52" t="str">
            <v>EARLS FOUR ZERO CPN FEB 2004</v>
          </cell>
          <cell r="D52" t="str">
            <v>NR</v>
          </cell>
        </row>
        <row r="53">
          <cell r="A53">
            <v>72</v>
          </cell>
          <cell r="B53" t="str">
            <v>GOLDMAN SACHS GRP CL</v>
          </cell>
          <cell r="C53" t="str">
            <v>GOLDMAN SACHS BA EMTN JAN 2006</v>
          </cell>
          <cell r="D53" t="str">
            <v>Aa3</v>
          </cell>
          <cell r="E53" t="str">
            <v>A+</v>
          </cell>
        </row>
        <row r="54">
          <cell r="A54">
            <v>71</v>
          </cell>
          <cell r="B54" t="str">
            <v>GOLDMAN SACHS GRP CL</v>
          </cell>
          <cell r="C54" t="str">
            <v>GOLDMAN SACHS BA EMTN JAN 2008</v>
          </cell>
          <cell r="D54" t="str">
            <v>Aa3</v>
          </cell>
          <cell r="E54" t="str">
            <v>A+</v>
          </cell>
        </row>
        <row r="55">
          <cell r="A55">
            <v>78</v>
          </cell>
          <cell r="B55" t="str">
            <v>GOLDMAN SACHS GRP CL</v>
          </cell>
          <cell r="C55" t="str">
            <v>GOLDMAN SACHS FEB 2006</v>
          </cell>
          <cell r="D55" t="str">
            <v>Aa3</v>
          </cell>
          <cell r="E55" t="str">
            <v>A+</v>
          </cell>
        </row>
        <row r="56">
          <cell r="A56">
            <v>76</v>
          </cell>
          <cell r="B56" t="str">
            <v>GOLDMAN SACHS GRP CL</v>
          </cell>
          <cell r="C56" t="str">
            <v>GOLDMAN SACHS GROUP NOV 2003</v>
          </cell>
          <cell r="D56" t="str">
            <v>Aa3</v>
          </cell>
          <cell r="E56" t="str">
            <v>A+</v>
          </cell>
        </row>
        <row r="57">
          <cell r="A57">
            <v>73</v>
          </cell>
          <cell r="B57" t="str">
            <v>GOLDMAN SACHS GRP CL</v>
          </cell>
          <cell r="C57" t="str">
            <v>GOLDMAN SACHS BA EMTN FEB 2009</v>
          </cell>
          <cell r="D57" t="str">
            <v>Aa3</v>
          </cell>
          <cell r="E57" t="str">
            <v>A+</v>
          </cell>
        </row>
        <row r="58">
          <cell r="A58">
            <v>34</v>
          </cell>
          <cell r="B58" t="str">
            <v>GOLDMAN SACHS GRP CL</v>
          </cell>
          <cell r="C58" t="str">
            <v>GOLDMAN SACHS GRP 6.5 BA OCT2010</v>
          </cell>
          <cell r="D58" t="str">
            <v>Aa3</v>
          </cell>
          <cell r="E58" t="str">
            <v>A+</v>
          </cell>
        </row>
        <row r="59">
          <cell r="A59">
            <v>24</v>
          </cell>
          <cell r="B59" t="str">
            <v>GOODYEAR TIRE &amp; RUBB</v>
          </cell>
          <cell r="C59" t="str">
            <v>GOODYEAR TIRE 6.375% JUNE 2005</v>
          </cell>
          <cell r="D59" t="str">
            <v>Ba2</v>
          </cell>
          <cell r="E59" t="str">
            <v>BB-</v>
          </cell>
        </row>
        <row r="60">
          <cell r="A60">
            <v>42</v>
          </cell>
          <cell r="B60" t="str">
            <v>GUS PLC</v>
          </cell>
          <cell r="C60" t="str">
            <v>GUS 6.375 JULY 2009</v>
          </cell>
          <cell r="D60" t="str">
            <v>Baa1</v>
          </cell>
          <cell r="E60" t="str">
            <v>BBB+</v>
          </cell>
        </row>
        <row r="61">
          <cell r="A61">
            <v>13</v>
          </cell>
          <cell r="B61" t="str">
            <v>GUS PLC</v>
          </cell>
          <cell r="C61" t="str">
            <v>GT UNIVERSAL STORES 5.125 OCT04</v>
          </cell>
          <cell r="D61" t="str">
            <v>Baa1</v>
          </cell>
          <cell r="E61" t="str">
            <v>BBB+</v>
          </cell>
        </row>
        <row r="62">
          <cell r="A62">
            <v>106</v>
          </cell>
          <cell r="B62" t="str">
            <v>HELLENIC SECURITISATION</v>
          </cell>
          <cell r="C62" t="str">
            <v>HELLENIC SECURITISATION</v>
          </cell>
          <cell r="D62" t="str">
            <v>A1</v>
          </cell>
          <cell r="E62" t="str">
            <v>A+</v>
          </cell>
        </row>
        <row r="63">
          <cell r="A63">
            <v>68</v>
          </cell>
          <cell r="B63" t="str">
            <v>HONOURS PLC</v>
          </cell>
          <cell r="C63" t="str">
            <v>HONOURS M APRIL 2029</v>
          </cell>
          <cell r="E63" t="str">
            <v>A+</v>
          </cell>
        </row>
        <row r="64">
          <cell r="A64">
            <v>69</v>
          </cell>
          <cell r="B64" t="str">
            <v>HONOURS PLC</v>
          </cell>
          <cell r="C64" t="str">
            <v>HONOURS B MAY 2004</v>
          </cell>
          <cell r="D64" t="str">
            <v>Aaa</v>
          </cell>
        </row>
        <row r="65">
          <cell r="A65">
            <v>89</v>
          </cell>
          <cell r="B65" t="str">
            <v>HOUSEHOLD FINANCE CO</v>
          </cell>
          <cell r="C65" t="str">
            <v>HOUSEHOLD FINANCE 8.0% MAY 2005</v>
          </cell>
          <cell r="D65" t="str">
            <v>A1</v>
          </cell>
          <cell r="E65" t="str">
            <v>A</v>
          </cell>
        </row>
        <row r="66">
          <cell r="A66">
            <v>20</v>
          </cell>
          <cell r="B66" t="str">
            <v>HOUSEHOLD FINANCE CO</v>
          </cell>
          <cell r="C66" t="str">
            <v>HOUSEHOLD FIN BA FXD APRIL 2007</v>
          </cell>
          <cell r="D66" t="str">
            <v>A1</v>
          </cell>
          <cell r="E66" t="str">
            <v>A</v>
          </cell>
        </row>
        <row r="67">
          <cell r="A67">
            <v>21</v>
          </cell>
          <cell r="B67" t="str">
            <v>HOUSEHOLD FINANCE CO</v>
          </cell>
          <cell r="C67" t="str">
            <v>HOUSEHOLD FINANCE 5.125 JUN 09</v>
          </cell>
          <cell r="D67" t="str">
            <v>A1</v>
          </cell>
          <cell r="E67" t="str">
            <v>A</v>
          </cell>
        </row>
        <row r="68">
          <cell r="A68">
            <v>28</v>
          </cell>
          <cell r="B68" t="str">
            <v>HOUSEHOLD FINANCE CO</v>
          </cell>
          <cell r="C68" t="str">
            <v>HOUSEHOLD FIN 6.25 BAFXD SEPT05</v>
          </cell>
          <cell r="D68" t="str">
            <v>A1</v>
          </cell>
          <cell r="E68" t="str">
            <v>A</v>
          </cell>
        </row>
        <row r="69">
          <cell r="A69">
            <v>101</v>
          </cell>
          <cell r="B69" t="str">
            <v>HOUSING SEC LTD</v>
          </cell>
          <cell r="C69" t="str">
            <v>HOUSING SEC LTD 8.375 JAN 2019</v>
          </cell>
          <cell r="D69" t="str">
            <v>NR</v>
          </cell>
          <cell r="E69" t="str">
            <v>NR</v>
          </cell>
        </row>
        <row r="70">
          <cell r="A70">
            <v>41</v>
          </cell>
          <cell r="B70" t="str">
            <v>ICI INV BV</v>
          </cell>
          <cell r="C70" t="str">
            <v>ICI INV BV 7.625 210807</v>
          </cell>
          <cell r="D70" t="str">
            <v>Baa3</v>
          </cell>
          <cell r="E70" t="str">
            <v>BBB</v>
          </cell>
        </row>
        <row r="71">
          <cell r="A71">
            <v>87</v>
          </cell>
          <cell r="B71" t="str">
            <v>ICI WILMINGTON INC</v>
          </cell>
          <cell r="C71" t="str">
            <v>ICI WILMINGTON SEP 2004</v>
          </cell>
          <cell r="D71" t="str">
            <v>Baa3</v>
          </cell>
          <cell r="E71" t="str">
            <v>BBB</v>
          </cell>
        </row>
        <row r="72">
          <cell r="A72">
            <v>32</v>
          </cell>
          <cell r="B72" t="str">
            <v>ITALEASE FINANCE SPA</v>
          </cell>
          <cell r="C72" t="str">
            <v>ITALEASE FINANCE BA DEC 2009</v>
          </cell>
          <cell r="D72" t="str">
            <v>Aaa</v>
          </cell>
          <cell r="E72" t="str">
            <v>AAA</v>
          </cell>
        </row>
        <row r="73">
          <cell r="A73">
            <v>10</v>
          </cell>
          <cell r="B73" t="str">
            <v>KELDA GROUP PLC</v>
          </cell>
          <cell r="C73" t="str">
            <v>KELDA GROUP JULY 2006</v>
          </cell>
          <cell r="D73" t="str">
            <v>A3</v>
          </cell>
          <cell r="E73" t="str">
            <v>A</v>
          </cell>
        </row>
        <row r="74">
          <cell r="A74">
            <v>23</v>
          </cell>
          <cell r="B74" t="str">
            <v>KONINKLIYKE AHOLD NV</v>
          </cell>
          <cell r="C74" t="str">
            <v>KONINKLIYKE 6.375 FXD JUNE 2005</v>
          </cell>
          <cell r="D74" t="str">
            <v>B1</v>
          </cell>
          <cell r="E74" t="str">
            <v>BB-</v>
          </cell>
        </row>
        <row r="75">
          <cell r="A75">
            <v>33</v>
          </cell>
          <cell r="B75" t="str">
            <v>KONINKLIYKE AHOLD NV</v>
          </cell>
          <cell r="C75" t="str">
            <v>KONINKLIYKE AHOLD OCT 2007</v>
          </cell>
          <cell r="D75" t="str">
            <v>B1</v>
          </cell>
          <cell r="E75" t="str">
            <v>BB-</v>
          </cell>
        </row>
        <row r="76">
          <cell r="A76">
            <v>4</v>
          </cell>
          <cell r="B76" t="str">
            <v>LAFARGE</v>
          </cell>
          <cell r="C76" t="str">
            <v>LAFARGEBA FLTG MARCH 2008</v>
          </cell>
          <cell r="D76" t="str">
            <v>Baa2</v>
          </cell>
          <cell r="E76" t="str">
            <v>BBB</v>
          </cell>
        </row>
        <row r="77">
          <cell r="A77">
            <v>82</v>
          </cell>
          <cell r="B77" t="str">
            <v>LEHMAN BROS INC</v>
          </cell>
          <cell r="C77" t="str">
            <v>LEHMAN BROS AUG 2003</v>
          </cell>
          <cell r="D77" t="str">
            <v>A1</v>
          </cell>
          <cell r="E77" t="str">
            <v>A</v>
          </cell>
        </row>
        <row r="78">
          <cell r="A78">
            <v>77</v>
          </cell>
          <cell r="B78" t="str">
            <v>LEHMAN BROS INC</v>
          </cell>
          <cell r="C78" t="str">
            <v>LEHMAN BROS BA AUG 2003</v>
          </cell>
          <cell r="D78" t="str">
            <v>A1</v>
          </cell>
          <cell r="E78" t="str">
            <v>A</v>
          </cell>
        </row>
        <row r="79">
          <cell r="A79">
            <v>79</v>
          </cell>
          <cell r="B79" t="str">
            <v>LEHMAN BROS INC</v>
          </cell>
          <cell r="C79" t="str">
            <v>LEHMAN BROS JULY 2004</v>
          </cell>
          <cell r="D79" t="str">
            <v>A1</v>
          </cell>
          <cell r="E79" t="str">
            <v>A</v>
          </cell>
        </row>
        <row r="80">
          <cell r="A80">
            <v>90</v>
          </cell>
          <cell r="B80" t="str">
            <v>LEHMAN BROS INC</v>
          </cell>
          <cell r="C80" t="str">
            <v>LEHMAN BROS HLDGS 7.75 JAN 2005</v>
          </cell>
          <cell r="D80" t="str">
            <v>A1</v>
          </cell>
          <cell r="E80" t="str">
            <v>A</v>
          </cell>
        </row>
        <row r="81">
          <cell r="A81">
            <v>3</v>
          </cell>
          <cell r="B81" t="str">
            <v>LEHMAN BROS INC</v>
          </cell>
          <cell r="C81" t="str">
            <v>LEHMAN BROS BA FLTG MTN JUNE2004</v>
          </cell>
          <cell r="D81" t="str">
            <v>A1</v>
          </cell>
          <cell r="E81" t="str">
            <v>A</v>
          </cell>
        </row>
        <row r="82">
          <cell r="A82">
            <v>320126</v>
          </cell>
          <cell r="B82" t="str">
            <v>LEHMAN BROS INC</v>
          </cell>
          <cell r="C82" t="str">
            <v>LEHMAN BROS JULY 2004</v>
          </cell>
          <cell r="D82" t="str">
            <v>A1</v>
          </cell>
          <cell r="E82" t="str">
            <v>A</v>
          </cell>
        </row>
        <row r="83">
          <cell r="A83">
            <v>105</v>
          </cell>
          <cell r="B83" t="str">
            <v>MAGELLAN MTGES B</v>
          </cell>
          <cell r="C83" t="str">
            <v>MAGELLAN MGTS NO1 B DEC36</v>
          </cell>
          <cell r="D83" t="str">
            <v>A1</v>
          </cell>
          <cell r="E83" t="str">
            <v>AA</v>
          </cell>
        </row>
        <row r="84">
          <cell r="A84">
            <v>93</v>
          </cell>
          <cell r="B84" t="str">
            <v>MAINE INV LTD</v>
          </cell>
          <cell r="C84" t="str">
            <v>MAINE INV TR1 BAMBS DEC 2004</v>
          </cell>
          <cell r="E84" t="str">
            <v>AA</v>
          </cell>
        </row>
        <row r="85">
          <cell r="A85">
            <v>14</v>
          </cell>
          <cell r="B85" t="str">
            <v>MANNESMAN AG</v>
          </cell>
          <cell r="C85" t="str">
            <v>MANNESMAN 4.75% BA FXB MAY 2009</v>
          </cell>
          <cell r="E85" t="str">
            <v>A</v>
          </cell>
        </row>
        <row r="86">
          <cell r="A86">
            <v>6</v>
          </cell>
          <cell r="B86" t="str">
            <v>MANNESMAN AG</v>
          </cell>
          <cell r="C86" t="str">
            <v>MANNESMAN FIN BV 4.875% SEPT2004</v>
          </cell>
          <cell r="E86" t="str">
            <v>A</v>
          </cell>
        </row>
        <row r="87">
          <cell r="A87">
            <v>120</v>
          </cell>
          <cell r="B87" t="str">
            <v>Master Dolfin 2003 1 A Oct 2019</v>
          </cell>
          <cell r="C87" t="str">
            <v>Master Dolfin 2003 1 A Oct 2019</v>
          </cell>
          <cell r="D87" t="str">
            <v>Aaa</v>
          </cell>
          <cell r="E87" t="str">
            <v>AAA</v>
          </cell>
        </row>
        <row r="88">
          <cell r="A88">
            <v>81</v>
          </cell>
          <cell r="B88" t="str">
            <v>MBNA CORP</v>
          </cell>
          <cell r="C88" t="str">
            <v>MBNA CORP BA JUL 2003</v>
          </cell>
          <cell r="D88" t="str">
            <v>Baa2</v>
          </cell>
          <cell r="E88" t="str">
            <v>BBB</v>
          </cell>
        </row>
        <row r="89">
          <cell r="A89">
            <v>80</v>
          </cell>
          <cell r="B89" t="str">
            <v>MBNA CORP</v>
          </cell>
          <cell r="C89" t="str">
            <v>MBNA CORP MAY 2003</v>
          </cell>
          <cell r="D89" t="str">
            <v>Baa2</v>
          </cell>
          <cell r="E89" t="str">
            <v>BBB</v>
          </cell>
        </row>
        <row r="90">
          <cell r="A90">
            <v>117</v>
          </cell>
          <cell r="B90" t="str">
            <v>MBNA Cr/Cd MNT 2003-12 May 2011</v>
          </cell>
          <cell r="C90" t="str">
            <v>MBNA Cr/Cd MNT 2003-12 May 2011</v>
          </cell>
          <cell r="D90" t="str">
            <v>Aaa</v>
          </cell>
          <cell r="E90" t="str">
            <v>AAA</v>
          </cell>
        </row>
        <row r="91">
          <cell r="A91">
            <v>47</v>
          </cell>
          <cell r="B91" t="str">
            <v>MBNA EUROPE</v>
          </cell>
          <cell r="C91" t="str">
            <v>MBNA EUROPE FUNDING EMTN FEB2004</v>
          </cell>
          <cell r="D91" t="str">
            <v>Baa2</v>
          </cell>
          <cell r="E91" t="str">
            <v>BBB</v>
          </cell>
        </row>
        <row r="92">
          <cell r="A92">
            <v>370020</v>
          </cell>
          <cell r="B92" t="str">
            <v>MBNA EUROPE</v>
          </cell>
          <cell r="C92" t="str">
            <v>MBNA EUROPE FUNDING FEB 2003</v>
          </cell>
          <cell r="D92" t="str">
            <v>Baa2</v>
          </cell>
          <cell r="E92" t="str">
            <v>BBB</v>
          </cell>
        </row>
        <row r="93">
          <cell r="A93">
            <v>2</v>
          </cell>
          <cell r="B93" t="str">
            <v>MBNA EUROPE</v>
          </cell>
          <cell r="C93" t="str">
            <v>MBNA EUROPE JUNE2003</v>
          </cell>
          <cell r="D93" t="str">
            <v>Baa2</v>
          </cell>
          <cell r="E93" t="str">
            <v>BBB</v>
          </cell>
        </row>
        <row r="94">
          <cell r="A94">
            <v>38</v>
          </cell>
          <cell r="B94" t="str">
            <v>MERRILL LYNCH &amp; CO</v>
          </cell>
          <cell r="C94" t="str">
            <v>MERRILL LYNCH 7.375% DEC 2007</v>
          </cell>
          <cell r="D94" t="str">
            <v>Aa3</v>
          </cell>
          <cell r="E94" t="str">
            <v>A+</v>
          </cell>
        </row>
        <row r="95">
          <cell r="A95">
            <v>22</v>
          </cell>
          <cell r="B95" t="str">
            <v>OTE HELLENIC TELECOM</v>
          </cell>
          <cell r="C95" t="str">
            <v>OTE HELLENIC 6.125 FXD FEB 2007</v>
          </cell>
          <cell r="D95" t="str">
            <v>Baa1</v>
          </cell>
          <cell r="E95" t="str">
            <v>A-</v>
          </cell>
        </row>
        <row r="96">
          <cell r="A96">
            <v>64</v>
          </cell>
          <cell r="B96" t="str">
            <v>PARAGON AUTO SEC FIN</v>
          </cell>
          <cell r="C96" t="str">
            <v>PARAGON AUTO SEC AUG 2031</v>
          </cell>
          <cell r="D96" t="str">
            <v>A2</v>
          </cell>
          <cell r="E96" t="str">
            <v>A</v>
          </cell>
        </row>
        <row r="97">
          <cell r="A97">
            <v>11</v>
          </cell>
          <cell r="B97" t="str">
            <v>PEARSON PLC</v>
          </cell>
          <cell r="C97" t="str">
            <v>PEARSON PLC BA FXD JUL 2004 'S'</v>
          </cell>
          <cell r="D97" t="str">
            <v>Baa1</v>
          </cell>
          <cell r="E97" t="str">
            <v>BBB+</v>
          </cell>
        </row>
        <row r="98">
          <cell r="A98">
            <v>16</v>
          </cell>
          <cell r="B98" t="str">
            <v>PEARSON PLC</v>
          </cell>
          <cell r="C98" t="str">
            <v>PEARSON 6.125 FEB 2007</v>
          </cell>
          <cell r="D98" t="str">
            <v>Baa1</v>
          </cell>
          <cell r="E98" t="str">
            <v>BBB+</v>
          </cell>
        </row>
        <row r="99">
          <cell r="A99">
            <v>85</v>
          </cell>
          <cell r="B99" t="str">
            <v>POWERGEN PLC</v>
          </cell>
          <cell r="C99" t="str">
            <v>POWERGEN 7.45 BA FXD MAY2007</v>
          </cell>
          <cell r="D99" t="str">
            <v>A3</v>
          </cell>
          <cell r="E99" t="str">
            <v>A-</v>
          </cell>
        </row>
        <row r="100">
          <cell r="A100">
            <v>103</v>
          </cell>
          <cell r="B100" t="str">
            <v>PUBMASTER FINANCE</v>
          </cell>
          <cell r="C100" t="str">
            <v>PUBMASTER FINANCE FLTG JUNE 2009</v>
          </cell>
          <cell r="D100" t="str">
            <v>A2</v>
          </cell>
          <cell r="E100" t="str">
            <v>A</v>
          </cell>
        </row>
        <row r="101">
          <cell r="A101">
            <v>102</v>
          </cell>
          <cell r="B101" t="str">
            <v>PUBMASTER FINANCE</v>
          </cell>
          <cell r="C101" t="str">
            <v>PUBMASTER FINANCE FLTG MAR 2011</v>
          </cell>
          <cell r="D101" t="str">
            <v>A2</v>
          </cell>
          <cell r="E101" t="str">
            <v>A</v>
          </cell>
        </row>
        <row r="102">
          <cell r="A102">
            <v>61</v>
          </cell>
          <cell r="B102" t="str">
            <v>PUNCH FUNDING II</v>
          </cell>
          <cell r="C102" t="str">
            <v>PUNCH FUNDING II M JUN 2029</v>
          </cell>
          <cell r="D102" t="str">
            <v>A2</v>
          </cell>
          <cell r="E102" t="str">
            <v>A</v>
          </cell>
        </row>
        <row r="103">
          <cell r="A103">
            <v>18</v>
          </cell>
          <cell r="B103" t="str">
            <v>REPSOL</v>
          </cell>
          <cell r="C103" t="str">
            <v>REPSOL 6% MAY 2010</v>
          </cell>
          <cell r="D103" t="str">
            <v>Baa2</v>
          </cell>
          <cell r="E103" t="str">
            <v>BBB+</v>
          </cell>
        </row>
        <row r="104">
          <cell r="A104">
            <v>25</v>
          </cell>
          <cell r="B104" t="str">
            <v>ROLLS ROYCE PLC</v>
          </cell>
          <cell r="C104" t="str">
            <v>ROLLS ROYCE 6.375 JUNE07</v>
          </cell>
          <cell r="D104" t="str">
            <v>Baa1</v>
          </cell>
          <cell r="E104" t="str">
            <v>BBB</v>
          </cell>
        </row>
        <row r="105">
          <cell r="A105">
            <v>17</v>
          </cell>
          <cell r="B105" t="str">
            <v>SAFEWAY PLC</v>
          </cell>
          <cell r="C105" t="str">
            <v>SAFEWAY 6.5 120410</v>
          </cell>
          <cell r="D105" t="str">
            <v>Baa1</v>
          </cell>
          <cell r="E105" t="str">
            <v>BBB+</v>
          </cell>
        </row>
        <row r="106">
          <cell r="A106">
            <v>44</v>
          </cell>
          <cell r="B106" t="str">
            <v>SAINT GOBAIN</v>
          </cell>
          <cell r="C106" t="str">
            <v>SAINT GOBAIN 7.375 FXD JUNE 2005</v>
          </cell>
          <cell r="D106" t="str">
            <v>A2</v>
          </cell>
          <cell r="E106" t="str">
            <v>A</v>
          </cell>
        </row>
        <row r="107">
          <cell r="A107">
            <v>84</v>
          </cell>
          <cell r="B107" t="str">
            <v>SALOMON SMITH BARNEY</v>
          </cell>
          <cell r="C107" t="str">
            <v>SALOMON SMITH BARN 7.125 OCT2006</v>
          </cell>
          <cell r="D107" t="str">
            <v>Aa1</v>
          </cell>
          <cell r="E107" t="str">
            <v>AA-</v>
          </cell>
        </row>
        <row r="108">
          <cell r="A108">
            <v>114</v>
          </cell>
          <cell r="B108" t="str">
            <v>SCIC arl 1 A4 Dec 2015</v>
          </cell>
          <cell r="C108" t="str">
            <v>SCIC arl 1 A4 Dec 2015</v>
          </cell>
          <cell r="D108" t="str">
            <v>Aaa</v>
          </cell>
          <cell r="E108" t="str">
            <v>AAA</v>
          </cell>
        </row>
        <row r="109">
          <cell r="A109">
            <v>126</v>
          </cell>
          <cell r="B109" t="str">
            <v>Sherwood Castle 2004-1A Mar 2016</v>
          </cell>
          <cell r="C109" t="str">
            <v>Sherwood Castle 2004-1A Mar 2016</v>
          </cell>
          <cell r="D109" t="str">
            <v>Aaa</v>
          </cell>
          <cell r="E109" t="str">
            <v>AAA</v>
          </cell>
        </row>
        <row r="110">
          <cell r="A110">
            <v>108</v>
          </cell>
          <cell r="B110" t="str">
            <v>SLMA 2003-11 A4</v>
          </cell>
          <cell r="C110" t="str">
            <v>SLMA 2003-11 A4</v>
          </cell>
          <cell r="D110" t="str">
            <v>Aaa</v>
          </cell>
          <cell r="E110" t="str">
            <v>AAA</v>
          </cell>
        </row>
        <row r="111">
          <cell r="A111">
            <v>111</v>
          </cell>
          <cell r="B111" t="str">
            <v>SLMA 2003-12 A4 Mar 2012</v>
          </cell>
          <cell r="C111" t="str">
            <v>SLMA 2003-12 A4 Mar 2012</v>
          </cell>
          <cell r="D111" t="str">
            <v>Aaa</v>
          </cell>
          <cell r="E111" t="str">
            <v>AAA</v>
          </cell>
        </row>
        <row r="112">
          <cell r="A112">
            <v>119</v>
          </cell>
          <cell r="B112" t="str">
            <v>SLMA 2003-14 A5 Jan 2023</v>
          </cell>
          <cell r="C112" t="str">
            <v>SLMA 2003-14 A5 Jan 2023</v>
          </cell>
          <cell r="D112" t="str">
            <v>Aaa</v>
          </cell>
          <cell r="E112" t="str">
            <v>AAA</v>
          </cell>
        </row>
        <row r="113">
          <cell r="A113">
            <v>124</v>
          </cell>
          <cell r="B113" t="str">
            <v>SLMA 2004-1 A3 April 2023</v>
          </cell>
          <cell r="C113" t="str">
            <v>SLMA 2004-1 A3 April 2023</v>
          </cell>
          <cell r="D113" t="str">
            <v>Aaa</v>
          </cell>
          <cell r="E113" t="str">
            <v>AAA</v>
          </cell>
        </row>
        <row r="114">
          <cell r="A114">
            <v>127</v>
          </cell>
          <cell r="B114" t="str">
            <v>SLMA 2004-2 A5Jan 2024</v>
          </cell>
          <cell r="C114" t="str">
            <v>SLMA 2004-2 A5Jan 2024</v>
          </cell>
          <cell r="D114" t="str">
            <v>Aaa</v>
          </cell>
          <cell r="E114" t="str">
            <v>AAA</v>
          </cell>
        </row>
        <row r="115">
          <cell r="A115">
            <v>12</v>
          </cell>
          <cell r="B115" t="str">
            <v>STAGECOACH GROUP PLC</v>
          </cell>
          <cell r="C115" t="str">
            <v>STAGECOACH HLDGS BA FXD NOV04'S'</v>
          </cell>
          <cell r="D115" t="str">
            <v>Baa3</v>
          </cell>
          <cell r="E115" t="str">
            <v>BBB-</v>
          </cell>
        </row>
        <row r="116">
          <cell r="A116">
            <v>26</v>
          </cell>
          <cell r="B116" t="str">
            <v>STORA ENSO OYJ</v>
          </cell>
          <cell r="C116" t="str">
            <v>STORA ENSO 6.375 JUN 2007</v>
          </cell>
          <cell r="D116" t="str">
            <v>Baa1</v>
          </cell>
          <cell r="E116" t="str">
            <v>BBB+</v>
          </cell>
        </row>
        <row r="117">
          <cell r="A117">
            <v>5</v>
          </cell>
          <cell r="B117" t="str">
            <v>STORA ENSO OYJ</v>
          </cell>
          <cell r="C117" t="str">
            <v>STORA ENSO BA FLT OCT 2010</v>
          </cell>
          <cell r="D117" t="str">
            <v>Baa1</v>
          </cell>
          <cell r="E117" t="str">
            <v>BBB+</v>
          </cell>
        </row>
        <row r="118">
          <cell r="A118">
            <v>121</v>
          </cell>
          <cell r="B118" t="str">
            <v>STORM 2003 A1 DEC 2045</v>
          </cell>
          <cell r="C118" t="str">
            <v>STORM 2003 A1 DEC 2045</v>
          </cell>
          <cell r="D118" t="str">
            <v>Aaa</v>
          </cell>
          <cell r="E118" t="str">
            <v>AAA</v>
          </cell>
        </row>
        <row r="119">
          <cell r="A119">
            <v>9</v>
          </cell>
          <cell r="B119" t="str">
            <v>SWEDISH MATCH</v>
          </cell>
          <cell r="C119" t="str">
            <v>SWEDISH MATCH 6.125 OCT 2006 'S'</v>
          </cell>
          <cell r="D119" t="str">
            <v>A3</v>
          </cell>
          <cell r="E119" t="str">
            <v>A-</v>
          </cell>
        </row>
        <row r="120">
          <cell r="A120">
            <v>8</v>
          </cell>
          <cell r="B120" t="str">
            <v>TATE &amp; LYLE INT'L</v>
          </cell>
          <cell r="C120" t="str">
            <v>TATE &amp; LYLE 5.75 061006</v>
          </cell>
          <cell r="D120" t="str">
            <v>Baa2</v>
          </cell>
          <cell r="E120" t="str">
            <v>BBB</v>
          </cell>
        </row>
        <row r="121">
          <cell r="A121">
            <v>95</v>
          </cell>
          <cell r="B121" t="str">
            <v>TCW GEM V</v>
          </cell>
          <cell r="C121" t="str">
            <v>TCW GEM V BA MBS DEPT 2012 A1</v>
          </cell>
          <cell r="D121" t="str">
            <v>Aaa</v>
          </cell>
          <cell r="E121" t="str">
            <v>AAA</v>
          </cell>
        </row>
        <row r="122">
          <cell r="A122">
            <v>48</v>
          </cell>
          <cell r="B122" t="str">
            <v>THESIS</v>
          </cell>
          <cell r="C122" t="str">
            <v>THESIS A1 AB 100428</v>
          </cell>
          <cell r="D122" t="str">
            <v>Aaa</v>
          </cell>
        </row>
        <row r="123">
          <cell r="A123">
            <v>60</v>
          </cell>
          <cell r="B123" t="str">
            <v>THESIS</v>
          </cell>
          <cell r="C123" t="str">
            <v>THESIS A3 100428</v>
          </cell>
          <cell r="D123" t="str">
            <v>Ba2</v>
          </cell>
        </row>
        <row r="124">
          <cell r="A124">
            <v>49</v>
          </cell>
          <cell r="B124" t="str">
            <v>THESIS</v>
          </cell>
          <cell r="C124" t="str">
            <v>THESIS A4 BA 2028</v>
          </cell>
          <cell r="D124" t="str">
            <v>Ba2</v>
          </cell>
        </row>
        <row r="125">
          <cell r="A125">
            <v>58</v>
          </cell>
          <cell r="B125" t="str">
            <v>TRAFFORD CENTRE FIN</v>
          </cell>
          <cell r="C125" t="str">
            <v>TRAFFORD CENTRE TRANCHE A1 JUL13</v>
          </cell>
          <cell r="D125" t="str">
            <v>Aaa</v>
          </cell>
          <cell r="E125" t="str">
            <v>AAA</v>
          </cell>
        </row>
        <row r="126">
          <cell r="A126">
            <v>59</v>
          </cell>
          <cell r="B126" t="str">
            <v>TRAFFORD CENTRE FIN</v>
          </cell>
          <cell r="C126" t="str">
            <v>TRAFFORD CENTRE D1 OCT 2017</v>
          </cell>
          <cell r="D126" t="str">
            <v>Baa2</v>
          </cell>
          <cell r="E126" t="str">
            <v>BBB</v>
          </cell>
        </row>
        <row r="127">
          <cell r="A127">
            <v>390022</v>
          </cell>
          <cell r="B127" t="str">
            <v>TYCO INTERNATIONAL 6.25% BA FXB JUN 2003</v>
          </cell>
          <cell r="C127" t="str">
            <v>TYCO INTERNATIONAL 6.25% BA FXB JUN 2003</v>
          </cell>
          <cell r="D127" t="str">
            <v>Ba2</v>
          </cell>
          <cell r="E127" t="str">
            <v>BBB-</v>
          </cell>
        </row>
        <row r="128">
          <cell r="A128">
            <v>470036</v>
          </cell>
          <cell r="B128" t="str">
            <v>TYCO INTL 6.125 FXD APR 2007</v>
          </cell>
          <cell r="C128" t="str">
            <v>TYCO INTL 6.125 FXD APR 2007</v>
          </cell>
          <cell r="D128" t="str">
            <v>Ba2</v>
          </cell>
          <cell r="E128" t="str">
            <v>BBB-</v>
          </cell>
        </row>
        <row r="129">
          <cell r="A129">
            <v>66</v>
          </cell>
          <cell r="B129" t="str">
            <v>WERRETOWN SUPERMARKETS</v>
          </cell>
          <cell r="C129" t="str">
            <v>WERRETOWN SUPERMARKETS OCT 2028</v>
          </cell>
          <cell r="E129" t="str">
            <v>BBB+</v>
          </cell>
        </row>
        <row r="130">
          <cell r="A130">
            <v>37</v>
          </cell>
          <cell r="B130" t="str">
            <v>TRANSCO</v>
          </cell>
          <cell r="C130" t="str">
            <v>BG TRANSCO HLDGS BA FRN DEC 2009</v>
          </cell>
          <cell r="D130" t="str">
            <v>A3</v>
          </cell>
          <cell r="E130" t="str">
            <v>A</v>
          </cell>
        </row>
        <row r="131">
          <cell r="A131">
            <v>54</v>
          </cell>
          <cell r="B131" t="str">
            <v>UNIQUE PUB FIN A1</v>
          </cell>
          <cell r="C131" t="str">
            <v>UNIQUE PUB FINANCE SEP 2010 A1</v>
          </cell>
          <cell r="E131" t="str">
            <v>A</v>
          </cell>
        </row>
        <row r="132">
          <cell r="A132">
            <v>97</v>
          </cell>
          <cell r="B132" t="str">
            <v>UNIVERSAL CORP</v>
          </cell>
          <cell r="C132" t="str">
            <v>UNIVERSAL CORP BA EMTN NOV 2004</v>
          </cell>
          <cell r="D132" t="str">
            <v>Baa1</v>
          </cell>
          <cell r="E132" t="str">
            <v>A-</v>
          </cell>
        </row>
        <row r="133">
          <cell r="A133">
            <v>100</v>
          </cell>
          <cell r="B133" t="str">
            <v>USA COUNTRY</v>
          </cell>
          <cell r="C133" t="str">
            <v>GMAC 04.08.03</v>
          </cell>
          <cell r="D133" t="str">
            <v>A3</v>
          </cell>
          <cell r="E133" t="str">
            <v>BBB</v>
          </cell>
        </row>
        <row r="134">
          <cell r="A134">
            <v>19</v>
          </cell>
          <cell r="B134" t="str">
            <v>VODAFONE AIR TOUCH</v>
          </cell>
          <cell r="C134" t="str">
            <v>VODAFONE AIRTOUCH 5.75 OCT 2006</v>
          </cell>
          <cell r="D134" t="str">
            <v>A2</v>
          </cell>
          <cell r="E134" t="str">
            <v>A</v>
          </cell>
        </row>
        <row r="135">
          <cell r="A135">
            <v>74</v>
          </cell>
          <cell r="B135" t="str">
            <v>WACHOVIA CORP</v>
          </cell>
          <cell r="C135" t="str">
            <v>FIRST UNION CORP FLTG MAR 2005</v>
          </cell>
          <cell r="D135" t="str">
            <v>Aa3</v>
          </cell>
          <cell r="E135" t="str">
            <v>A</v>
          </cell>
        </row>
        <row r="136">
          <cell r="A136">
            <v>43</v>
          </cell>
          <cell r="B136" t="str">
            <v>WESSEX WATER PLC</v>
          </cell>
          <cell r="C136" t="str">
            <v>WESSEX WATER 5.875% BA MAR 2009</v>
          </cell>
          <cell r="E136" t="str">
            <v>BBB+</v>
          </cell>
        </row>
        <row r="137">
          <cell r="A137">
            <v>53</v>
          </cell>
          <cell r="B137" t="str">
            <v>WIGHTLINK FINANCE</v>
          </cell>
          <cell r="C137" t="str">
            <v>WIGHTLINK FINANCE JUL 2024 'S'</v>
          </cell>
          <cell r="D137" t="str">
            <v>NR</v>
          </cell>
          <cell r="E137" t="str">
            <v>NR</v>
          </cell>
        </row>
        <row r="138">
          <cell r="A138">
            <v>174</v>
          </cell>
          <cell r="B138" t="str">
            <v>Sherwood Castle 2004-1A Jun 2016</v>
          </cell>
          <cell r="C138" t="str">
            <v>Sherwood Castle 2004-1A Jun 2016</v>
          </cell>
          <cell r="D138" t="str">
            <v>Aaa</v>
          </cell>
          <cell r="E138" t="str">
            <v>AAA</v>
          </cell>
        </row>
      </sheetData>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comparison"/>
      <sheetName val="Ind summary"/>
      <sheetName val="Summary"/>
      <sheetName val="Swapped Business Assets"/>
      <sheetName val="L24"/>
      <sheetName val="MV1B"/>
      <sheetName val="BTL28G"/>
      <sheetName val="13T"/>
      <sheetName val="IRSA-Premiums "/>
      <sheetName val="Pool Factors"/>
      <sheetName val="091 Accruals"/>
      <sheetName val="Spot Rates"/>
    </sheetNames>
    <sheetDataSet>
      <sheetData sheetId="0" refreshError="1"/>
      <sheetData sheetId="1" refreshError="1"/>
      <sheetData sheetId="2" refreshError="1">
        <row r="8">
          <cell r="A8">
            <v>370017</v>
          </cell>
          <cell r="B8" t="str">
            <v xml:space="preserve">TECNOST INTERNATIONAL NV FRN </v>
          </cell>
          <cell r="C8" t="str">
            <v>IT0006528548</v>
          </cell>
          <cell r="D8">
            <v>38161</v>
          </cell>
          <cell r="E8">
            <v>7</v>
          </cell>
          <cell r="F8">
            <v>45743364.259999998</v>
          </cell>
          <cell r="G8">
            <v>0</v>
          </cell>
          <cell r="H8">
            <v>45743364.259999998</v>
          </cell>
          <cell r="J8">
            <v>73630000</v>
          </cell>
          <cell r="K8">
            <v>9443615000</v>
          </cell>
          <cell r="L8" t="str">
            <v/>
          </cell>
          <cell r="M8">
            <v>100</v>
          </cell>
          <cell r="N8">
            <v>0</v>
          </cell>
          <cell r="P8">
            <v>45969906.973840296</v>
          </cell>
          <cell r="Q8">
            <v>6895210.4913025415</v>
          </cell>
          <cell r="R8">
            <v>-7134668.1895583924</v>
          </cell>
          <cell r="S8">
            <v>45730449.275584444</v>
          </cell>
        </row>
        <row r="9">
          <cell r="A9">
            <v>370020</v>
          </cell>
          <cell r="B9" t="str">
            <v xml:space="preserve">MBNA EUROPE FUNDING FRN </v>
          </cell>
          <cell r="C9" t="str">
            <v>XS0104373690</v>
          </cell>
          <cell r="D9">
            <v>37676</v>
          </cell>
          <cell r="E9">
            <v>7</v>
          </cell>
          <cell r="F9">
            <v>6243366.4199999999</v>
          </cell>
          <cell r="G9">
            <v>0</v>
          </cell>
          <cell r="H9">
            <v>6243366.4199999999</v>
          </cell>
          <cell r="J9">
            <v>10000000</v>
          </cell>
          <cell r="K9">
            <v>150000000</v>
          </cell>
          <cell r="L9" t="str">
            <v/>
          </cell>
          <cell r="M9">
            <v>100</v>
          </cell>
          <cell r="N9">
            <v>0</v>
          </cell>
          <cell r="P9">
            <v>6243366.4231753768</v>
          </cell>
          <cell r="Q9">
            <v>795759.34283661435</v>
          </cell>
          <cell r="R9">
            <v>-778011.57246732432</v>
          </cell>
          <cell r="S9">
            <v>6261114.1935446672</v>
          </cell>
        </row>
        <row r="10">
          <cell r="A10">
            <v>370029</v>
          </cell>
          <cell r="B10" t="str">
            <v>MBNA EUROPE FRN</v>
          </cell>
          <cell r="C10" t="str">
            <v>XS0112878326</v>
          </cell>
          <cell r="D10">
            <v>37795</v>
          </cell>
          <cell r="E10">
            <v>7</v>
          </cell>
          <cell r="F10">
            <v>6235823.0700000003</v>
          </cell>
          <cell r="G10">
            <v>0</v>
          </cell>
          <cell r="H10">
            <v>6235823.0700000003</v>
          </cell>
          <cell r="J10">
            <v>10000000</v>
          </cell>
          <cell r="K10">
            <v>150000000</v>
          </cell>
          <cell r="L10" t="str">
            <v/>
          </cell>
          <cell r="M10">
            <v>99.75</v>
          </cell>
          <cell r="N10">
            <v>0</v>
          </cell>
          <cell r="P10">
            <v>6227758.0071174391</v>
          </cell>
          <cell r="Q10">
            <v>0</v>
          </cell>
          <cell r="R10">
            <v>0</v>
          </cell>
          <cell r="S10">
            <v>6227758.0071174391</v>
          </cell>
        </row>
        <row r="11">
          <cell r="A11">
            <v>370032</v>
          </cell>
          <cell r="B11" t="str">
            <v xml:space="preserve">LEHMAN BROTHERS FLTG MTN </v>
          </cell>
          <cell r="C11" t="str">
            <v>XS0114242109</v>
          </cell>
          <cell r="D11">
            <v>38166</v>
          </cell>
          <cell r="E11">
            <v>7</v>
          </cell>
          <cell r="F11">
            <v>9348842.1400000006</v>
          </cell>
          <cell r="G11">
            <v>0</v>
          </cell>
          <cell r="H11">
            <v>9348842.1400000006</v>
          </cell>
          <cell r="J11">
            <v>15000000</v>
          </cell>
          <cell r="K11">
            <v>150000000</v>
          </cell>
          <cell r="L11">
            <v>0.1</v>
          </cell>
          <cell r="M11">
            <v>99.75</v>
          </cell>
          <cell r="N11">
            <v>0</v>
          </cell>
          <cell r="P11">
            <v>9341637.0106761586</v>
          </cell>
          <cell r="Q11">
            <v>0</v>
          </cell>
          <cell r="R11">
            <v>0</v>
          </cell>
          <cell r="S11">
            <v>9341637.0106761586</v>
          </cell>
        </row>
        <row r="12">
          <cell r="A12">
            <v>370044</v>
          </cell>
          <cell r="B12" t="str">
            <v xml:space="preserve">LAFARGE FLTG MTN </v>
          </cell>
          <cell r="C12" t="str">
            <v>XS0118458784</v>
          </cell>
          <cell r="D12">
            <v>39538</v>
          </cell>
          <cell r="E12">
            <v>7</v>
          </cell>
          <cell r="F12">
            <v>18730099.27</v>
          </cell>
          <cell r="G12">
            <v>0</v>
          </cell>
          <cell r="H12">
            <v>18730099.27</v>
          </cell>
          <cell r="J12">
            <v>30000000</v>
          </cell>
          <cell r="K12">
            <v>300000000</v>
          </cell>
          <cell r="L12">
            <v>0.1</v>
          </cell>
          <cell r="M12">
            <v>95</v>
          </cell>
          <cell r="N12">
            <v>0</v>
          </cell>
          <cell r="P12">
            <v>17793594.306049824</v>
          </cell>
          <cell r="Q12">
            <v>0</v>
          </cell>
          <cell r="R12">
            <v>0</v>
          </cell>
          <cell r="S12">
            <v>17793594.306049824</v>
          </cell>
        </row>
        <row r="13">
          <cell r="A13">
            <v>370052</v>
          </cell>
          <cell r="B13" t="str">
            <v xml:space="preserve">STORA ENSO FLTG MTN </v>
          </cell>
          <cell r="C13" t="str">
            <v>EC2972767</v>
          </cell>
          <cell r="D13">
            <v>40462</v>
          </cell>
          <cell r="E13">
            <v>7</v>
          </cell>
          <cell r="F13">
            <v>15608416.060000001</v>
          </cell>
          <cell r="G13">
            <v>0</v>
          </cell>
          <cell r="H13">
            <v>15608416.060000001</v>
          </cell>
          <cell r="J13">
            <v>25000000</v>
          </cell>
          <cell r="K13">
            <v>25000000</v>
          </cell>
          <cell r="L13">
            <v>1</v>
          </cell>
          <cell r="M13">
            <v>99.63</v>
          </cell>
          <cell r="N13">
            <v>0</v>
          </cell>
          <cell r="P13">
            <v>15550664.91852407</v>
          </cell>
          <cell r="Q13">
            <v>0</v>
          </cell>
          <cell r="R13">
            <v>0</v>
          </cell>
          <cell r="S13">
            <v>15550664.91852407</v>
          </cell>
        </row>
        <row r="14">
          <cell r="A14">
            <v>470021</v>
          </cell>
          <cell r="B14" t="str">
            <v>MANNESMAN FINANCE BV  4.875% FXD</v>
          </cell>
          <cell r="C14" t="str">
            <v>DE0003516605</v>
          </cell>
          <cell r="D14">
            <v>38238</v>
          </cell>
          <cell r="E14">
            <v>7</v>
          </cell>
          <cell r="F14">
            <v>15605971.390000001</v>
          </cell>
          <cell r="G14">
            <v>2442.3862146469378</v>
          </cell>
          <cell r="H14">
            <v>15608413.776214648</v>
          </cell>
          <cell r="J14">
            <v>25000000</v>
          </cell>
          <cell r="K14">
            <v>2500000000</v>
          </cell>
          <cell r="L14" t="str">
            <v/>
          </cell>
          <cell r="M14">
            <v>100.33</v>
          </cell>
          <cell r="N14">
            <v>0</v>
          </cell>
          <cell r="P14">
            <v>15659923.830929641</v>
          </cell>
          <cell r="Q14">
            <v>2229266.3420667523</v>
          </cell>
          <cell r="R14">
            <v>-2382460.848379638</v>
          </cell>
          <cell r="S14">
            <v>15506729.324616756</v>
          </cell>
        </row>
        <row r="15">
          <cell r="A15">
            <v>470022</v>
          </cell>
          <cell r="B15" t="str">
            <v>BRITISH STEEL  5.375% FXD</v>
          </cell>
          <cell r="C15" t="str">
            <v>XS0100542140</v>
          </cell>
          <cell r="D15">
            <v>38938</v>
          </cell>
          <cell r="E15">
            <v>7</v>
          </cell>
          <cell r="F15">
            <v>7125479.6699999999</v>
          </cell>
          <cell r="G15">
            <v>54361.047636885807</v>
          </cell>
          <cell r="H15">
            <v>7179840.7176368861</v>
          </cell>
          <cell r="J15">
            <v>11500000</v>
          </cell>
          <cell r="K15">
            <v>400000000</v>
          </cell>
          <cell r="L15" t="str">
            <v/>
          </cell>
          <cell r="M15">
            <v>88.5</v>
          </cell>
          <cell r="N15">
            <v>0</v>
          </cell>
          <cell r="P15">
            <v>6354186.1771867396</v>
          </cell>
          <cell r="Q15">
            <v>925184.22945514182</v>
          </cell>
          <cell r="R15">
            <v>-1024104.6482067043</v>
          </cell>
          <cell r="S15">
            <v>6255265.7584351776</v>
          </cell>
        </row>
        <row r="16">
          <cell r="A16">
            <v>470023</v>
          </cell>
          <cell r="B16" t="str">
            <v>TATE &amp; LYLE  5.75% FXD</v>
          </cell>
          <cell r="C16" t="str">
            <v>XS0102568523</v>
          </cell>
          <cell r="D16">
            <v>38996</v>
          </cell>
          <cell r="E16">
            <v>7</v>
          </cell>
          <cell r="F16">
            <v>36997497.469999999</v>
          </cell>
          <cell r="G16">
            <v>306449.4599488044</v>
          </cell>
          <cell r="H16">
            <v>37303946.929948807</v>
          </cell>
          <cell r="J16">
            <v>59750000</v>
          </cell>
          <cell r="K16">
            <v>250000000</v>
          </cell>
          <cell r="L16">
            <v>0.23899999999999999</v>
          </cell>
          <cell r="M16">
            <v>97.919560000000004</v>
          </cell>
          <cell r="N16">
            <v>0</v>
          </cell>
          <cell r="P16">
            <v>36528024.661297373</v>
          </cell>
          <cell r="Q16">
            <v>3702906.605586038</v>
          </cell>
          <cell r="R16">
            <v>-4468342.6636975948</v>
          </cell>
          <cell r="S16">
            <v>35762588.603185818</v>
          </cell>
        </row>
        <row r="17">
          <cell r="A17">
            <v>470024</v>
          </cell>
          <cell r="B17" t="str">
            <v xml:space="preserve">SWEDISH MATCH 6.125% FXD </v>
          </cell>
          <cell r="C17" t="str">
            <v>XS0102264651</v>
          </cell>
          <cell r="D17">
            <v>38992</v>
          </cell>
          <cell r="E17">
            <v>7</v>
          </cell>
          <cell r="F17">
            <v>12003407.689999999</v>
          </cell>
          <cell r="G17">
            <v>46264.169320097397</v>
          </cell>
          <cell r="H17">
            <v>12049671.859320097</v>
          </cell>
          <cell r="J17">
            <v>19300000</v>
          </cell>
          <cell r="K17">
            <v>300000000</v>
          </cell>
          <cell r="L17" t="str">
            <v/>
          </cell>
          <cell r="M17">
            <v>104.21</v>
          </cell>
          <cell r="N17">
            <v>0</v>
          </cell>
          <cell r="P17">
            <v>12556989.448710747</v>
          </cell>
          <cell r="Q17">
            <v>1498247.4710136922</v>
          </cell>
          <cell r="R17">
            <v>-1750684.0668880786</v>
          </cell>
          <cell r="S17">
            <v>12304552.852836359</v>
          </cell>
        </row>
        <row r="18">
          <cell r="A18">
            <v>470025</v>
          </cell>
          <cell r="B18" t="str">
            <v>KELDA GROUP 5.25% FXD</v>
          </cell>
          <cell r="C18" t="str">
            <v>XS0099747098</v>
          </cell>
          <cell r="D18">
            <v>38924</v>
          </cell>
          <cell r="E18">
            <v>7</v>
          </cell>
          <cell r="F18">
            <v>3089625.85</v>
          </cell>
          <cell r="G18">
            <v>32039.133420740465</v>
          </cell>
          <cell r="H18">
            <v>3121664.9834207403</v>
          </cell>
          <cell r="J18">
            <v>5000000</v>
          </cell>
          <cell r="K18">
            <v>625000000</v>
          </cell>
          <cell r="L18" t="str">
            <v/>
          </cell>
          <cell r="M18">
            <v>100.28</v>
          </cell>
          <cell r="N18">
            <v>0</v>
          </cell>
          <cell r="P18">
            <v>3130423.9245801335</v>
          </cell>
          <cell r="Q18">
            <v>403108.06552392658</v>
          </cell>
          <cell r="R18">
            <v>-435642.49647331331</v>
          </cell>
          <cell r="S18">
            <v>3097889.4936307468</v>
          </cell>
        </row>
        <row r="19">
          <cell r="A19">
            <v>470026</v>
          </cell>
          <cell r="B19" t="str">
            <v>PEARSON PLC 4.625% FXD</v>
          </cell>
          <cell r="C19" t="str">
            <v>XS0104247555</v>
          </cell>
          <cell r="D19">
            <v>38176</v>
          </cell>
          <cell r="E19">
            <v>7</v>
          </cell>
          <cell r="F19">
            <v>6180234.5800000001</v>
          </cell>
          <cell r="G19">
            <v>63069.401261160026</v>
          </cell>
          <cell r="H19">
            <v>6243303.9812611602</v>
          </cell>
          <cell r="J19">
            <v>10000000</v>
          </cell>
          <cell r="K19">
            <v>150000000</v>
          </cell>
          <cell r="L19" t="str">
            <v/>
          </cell>
          <cell r="M19">
            <v>99.88</v>
          </cell>
          <cell r="N19">
            <v>0</v>
          </cell>
          <cell r="P19">
            <v>6235874.3834675662</v>
          </cell>
          <cell r="Q19">
            <v>838437.97108336899</v>
          </cell>
          <cell r="R19">
            <v>-844051.87747821771</v>
          </cell>
          <cell r="S19">
            <v>6230260.4770727176</v>
          </cell>
        </row>
        <row r="20">
          <cell r="A20">
            <v>470027</v>
          </cell>
          <cell r="B20" t="str">
            <v>STAGECOACH HOLDINGS 6% FXD</v>
          </cell>
          <cell r="C20" t="str">
            <v>XS0104313795</v>
          </cell>
          <cell r="D20">
            <v>38315</v>
          </cell>
          <cell r="E20">
            <v>7</v>
          </cell>
          <cell r="F20">
            <v>12486732.85</v>
          </cell>
          <cell r="G20">
            <v>0</v>
          </cell>
          <cell r="H20">
            <v>12486732.85</v>
          </cell>
          <cell r="J20">
            <v>20000000</v>
          </cell>
          <cell r="K20">
            <v>400000000</v>
          </cell>
          <cell r="L20" t="str">
            <v/>
          </cell>
          <cell r="M20">
            <v>98.039810000000003</v>
          </cell>
          <cell r="N20">
            <v>0</v>
          </cell>
          <cell r="P20">
            <v>12241969.157769872</v>
          </cell>
          <cell r="Q20">
            <v>1333460.6959188278</v>
          </cell>
          <cell r="R20">
            <v>-1606404.4085512063</v>
          </cell>
          <cell r="S20">
            <v>11969025.445137493</v>
          </cell>
        </row>
        <row r="21">
          <cell r="A21">
            <v>470029</v>
          </cell>
          <cell r="B21" t="str">
            <v xml:space="preserve">GREAT UNIVERSAL STORES 5.125% </v>
          </cell>
          <cell r="C21" t="str">
            <v>XS0102403366</v>
          </cell>
          <cell r="D21">
            <v>38265</v>
          </cell>
          <cell r="E21">
            <v>7</v>
          </cell>
          <cell r="F21">
            <v>11141003.550000001</v>
          </cell>
          <cell r="G21">
            <v>96967.77174252359</v>
          </cell>
          <cell r="H21">
            <v>11237971.321742523</v>
          </cell>
          <cell r="J21">
            <v>18000000</v>
          </cell>
          <cell r="K21">
            <v>500000000</v>
          </cell>
          <cell r="L21" t="str">
            <v/>
          </cell>
          <cell r="M21">
            <v>101.1525</v>
          </cell>
          <cell r="N21">
            <v>0</v>
          </cell>
          <cell r="P21">
            <v>11367578.19816445</v>
          </cell>
          <cell r="Q21">
            <v>1184565.3394971276</v>
          </cell>
          <cell r="R21">
            <v>-1357256.3424237557</v>
          </cell>
          <cell r="S21">
            <v>11194887.195237823</v>
          </cell>
        </row>
        <row r="22">
          <cell r="A22">
            <v>470030</v>
          </cell>
          <cell r="B22" t="str">
            <v>MANNESMAN 4.75% FXD</v>
          </cell>
          <cell r="C22" t="str">
            <v>DE0003084505</v>
          </cell>
          <cell r="D22">
            <v>39960</v>
          </cell>
          <cell r="E22">
            <v>7</v>
          </cell>
          <cell r="F22">
            <v>21279797.370000001</v>
          </cell>
          <cell r="G22">
            <v>571780.46450646187</v>
          </cell>
          <cell r="H22">
            <v>21851577.834506463</v>
          </cell>
          <cell r="J22">
            <v>35000000</v>
          </cell>
          <cell r="K22">
            <v>3000000000</v>
          </cell>
          <cell r="L22" t="str">
            <v/>
          </cell>
          <cell r="M22">
            <v>92.12</v>
          </cell>
          <cell r="N22">
            <v>0</v>
          </cell>
          <cell r="P22">
            <v>20129862.021602049</v>
          </cell>
          <cell r="Q22">
            <v>3336170.1930606002</v>
          </cell>
          <cell r="R22">
            <v>-1994214.2509123217</v>
          </cell>
          <cell r="S22">
            <v>21471817.963750325</v>
          </cell>
        </row>
        <row r="23">
          <cell r="A23">
            <v>470032</v>
          </cell>
          <cell r="B23" t="str">
            <v xml:space="preserve">FKI PLC 6.625% </v>
          </cell>
          <cell r="C23" t="str">
            <v>XS0107657222</v>
          </cell>
          <cell r="D23">
            <v>40231</v>
          </cell>
          <cell r="E23">
            <v>7</v>
          </cell>
          <cell r="F23">
            <v>27498997.350000001</v>
          </cell>
          <cell r="G23">
            <v>595957.12055940554</v>
          </cell>
          <cell r="H23">
            <v>28094954.470559407</v>
          </cell>
          <cell r="J23">
            <v>45000000</v>
          </cell>
          <cell r="K23">
            <v>600000000</v>
          </cell>
          <cell r="L23" t="str">
            <v/>
          </cell>
          <cell r="M23">
            <v>99.41</v>
          </cell>
          <cell r="N23">
            <v>0</v>
          </cell>
          <cell r="P23">
            <v>27929387.525753886</v>
          </cell>
          <cell r="Q23">
            <v>-314322.86823619995</v>
          </cell>
          <cell r="R23">
            <v>-871110.29090414755</v>
          </cell>
          <cell r="S23">
            <v>26743954.366613537</v>
          </cell>
        </row>
        <row r="24">
          <cell r="A24">
            <v>470034</v>
          </cell>
          <cell r="B24" t="str">
            <v>PEARSON PLC  6.125% FXD</v>
          </cell>
          <cell r="C24" t="str">
            <v>XS0106750655</v>
          </cell>
          <cell r="D24">
            <v>39114</v>
          </cell>
          <cell r="E24">
            <v>7</v>
          </cell>
          <cell r="F24">
            <v>36809520.810000002</v>
          </cell>
          <cell r="G24">
            <v>338335.71829930705</v>
          </cell>
          <cell r="H24">
            <v>37147856.528299309</v>
          </cell>
          <cell r="J24">
            <v>59500000</v>
          </cell>
          <cell r="K24">
            <v>650000000</v>
          </cell>
          <cell r="L24" t="str">
            <v/>
          </cell>
          <cell r="M24">
            <v>102.33</v>
          </cell>
          <cell r="N24">
            <v>0</v>
          </cell>
          <cell r="P24">
            <v>38013579.321970403</v>
          </cell>
          <cell r="Q24">
            <v>874073.32539186301</v>
          </cell>
          <cell r="R24">
            <v>-2459481.4955596551</v>
          </cell>
          <cell r="S24">
            <v>36428171.151802614</v>
          </cell>
        </row>
        <row r="25">
          <cell r="A25">
            <v>470035</v>
          </cell>
          <cell r="B25" t="str">
            <v xml:space="preserve">MARCONI PLC 6.375% </v>
          </cell>
          <cell r="C25" t="str">
            <v>XS0109450972</v>
          </cell>
          <cell r="D25">
            <v>40267</v>
          </cell>
          <cell r="E25">
            <v>7</v>
          </cell>
          <cell r="F25">
            <v>21851782.48</v>
          </cell>
          <cell r="G25">
            <v>0</v>
          </cell>
          <cell r="H25">
            <v>21851782.48</v>
          </cell>
          <cell r="J25">
            <v>35000000</v>
          </cell>
          <cell r="K25">
            <v>1000000000</v>
          </cell>
          <cell r="L25" t="str">
            <v/>
          </cell>
          <cell r="M25">
            <v>30.05</v>
          </cell>
          <cell r="N25">
            <v>0</v>
          </cell>
          <cell r="P25">
            <v>6566460.6355747022</v>
          </cell>
          <cell r="Q25">
            <v>160330.94635887281</v>
          </cell>
          <cell r="R25">
            <v>-1116627.1049428247</v>
          </cell>
          <cell r="S25">
            <v>5610164.4769907501</v>
          </cell>
        </row>
        <row r="26">
          <cell r="A26">
            <v>470036</v>
          </cell>
          <cell r="B26" t="str">
            <v xml:space="preserve">TYCO INTL 6.125% FXD </v>
          </cell>
          <cell r="C26" t="str">
            <v>XS0109827583</v>
          </cell>
          <cell r="D26">
            <v>39176</v>
          </cell>
          <cell r="E26">
            <v>7</v>
          </cell>
          <cell r="F26">
            <v>18730099.27</v>
          </cell>
          <cell r="G26">
            <v>0</v>
          </cell>
          <cell r="H26">
            <v>18730099.27</v>
          </cell>
          <cell r="J26">
            <v>30000000</v>
          </cell>
          <cell r="K26">
            <v>600000000</v>
          </cell>
          <cell r="L26" t="str">
            <v/>
          </cell>
          <cell r="M26">
            <v>102.65600000000001</v>
          </cell>
          <cell r="N26">
            <v>0</v>
          </cell>
          <cell r="P26">
            <v>19227570.706124749</v>
          </cell>
          <cell r="Q26">
            <v>401785.51631370222</v>
          </cell>
          <cell r="R26">
            <v>-1081992.2337418422</v>
          </cell>
          <cell r="S26">
            <v>18547363.988696609</v>
          </cell>
        </row>
        <row r="27">
          <cell r="A27">
            <v>470037</v>
          </cell>
          <cell r="B27" t="str">
            <v>SAFEWAY  6.50% FXD</v>
          </cell>
          <cell r="C27" t="str">
            <v>XS0110106365</v>
          </cell>
          <cell r="D27">
            <v>40280</v>
          </cell>
          <cell r="E27">
            <v>7</v>
          </cell>
          <cell r="F27">
            <v>15608416.060000001</v>
          </cell>
          <cell r="G27">
            <v>0</v>
          </cell>
          <cell r="H27">
            <v>15608416.060000001</v>
          </cell>
          <cell r="J27">
            <v>25000000</v>
          </cell>
          <cell r="K27">
            <v>250000000</v>
          </cell>
          <cell r="L27">
            <v>0.1</v>
          </cell>
          <cell r="M27">
            <v>101.3935</v>
          </cell>
          <cell r="N27">
            <v>0</v>
          </cell>
          <cell r="P27">
            <v>15825919.335705815</v>
          </cell>
          <cell r="Q27">
            <v>69963.252990490873</v>
          </cell>
          <cell r="R27">
            <v>-680391.13160404004</v>
          </cell>
          <cell r="S27">
            <v>15215491.457092267</v>
          </cell>
        </row>
        <row r="28">
          <cell r="A28">
            <v>470038</v>
          </cell>
          <cell r="B28" t="str">
            <v>REPSOL 6% FXD</v>
          </cell>
          <cell r="C28" t="str">
            <v>XS0110487062</v>
          </cell>
          <cell r="D28">
            <v>40303</v>
          </cell>
          <cell r="E28">
            <v>7</v>
          </cell>
          <cell r="F28">
            <v>12486732.85</v>
          </cell>
          <cell r="G28">
            <v>0</v>
          </cell>
          <cell r="H28">
            <v>12486732.85</v>
          </cell>
          <cell r="J28">
            <v>20000000</v>
          </cell>
          <cell r="K28">
            <v>1000000000</v>
          </cell>
          <cell r="L28" t="str">
            <v/>
          </cell>
          <cell r="M28">
            <v>99.95</v>
          </cell>
          <cell r="N28">
            <v>0</v>
          </cell>
          <cell r="P28">
            <v>12480489.479927579</v>
          </cell>
          <cell r="Q28">
            <v>198591.99709872197</v>
          </cell>
          <cell r="R28">
            <v>-551121.18415033445</v>
          </cell>
          <cell r="S28">
            <v>12127960.292875966</v>
          </cell>
        </row>
        <row r="29">
          <cell r="A29">
            <v>470039</v>
          </cell>
          <cell r="B29" t="str">
            <v xml:space="preserve">VODAFONE AIRTOUCH 5.75%  FXD </v>
          </cell>
          <cell r="C29" t="str">
            <v>XS0103349774</v>
          </cell>
          <cell r="D29">
            <v>39017</v>
          </cell>
          <cell r="E29">
            <v>7</v>
          </cell>
          <cell r="F29">
            <v>12205026.49</v>
          </cell>
          <cell r="G29">
            <v>281554.24861085095</v>
          </cell>
          <cell r="H29">
            <v>12486580.738610851</v>
          </cell>
          <cell r="J29">
            <v>20000000</v>
          </cell>
          <cell r="K29">
            <v>1500000000</v>
          </cell>
          <cell r="L29" t="str">
            <v/>
          </cell>
          <cell r="M29">
            <v>101.52</v>
          </cell>
          <cell r="N29">
            <v>0</v>
          </cell>
          <cell r="P29">
            <v>12676531.185615284</v>
          </cell>
          <cell r="Q29">
            <v>-436973.75376162829</v>
          </cell>
          <cell r="R29">
            <v>0</v>
          </cell>
          <cell r="S29">
            <v>12239557.431853656</v>
          </cell>
        </row>
        <row r="30">
          <cell r="A30">
            <v>470040</v>
          </cell>
          <cell r="B30" t="str">
            <v xml:space="preserve">HOUSEHOLD FINANCE 6.25% FXD </v>
          </cell>
          <cell r="C30" t="str">
            <v>FR0000109522</v>
          </cell>
          <cell r="D30">
            <v>39202</v>
          </cell>
          <cell r="E30">
            <v>7</v>
          </cell>
          <cell r="F30">
            <v>15598619.640000001</v>
          </cell>
          <cell r="G30">
            <v>10814.397202971842</v>
          </cell>
          <cell r="H30">
            <v>15609434.037202973</v>
          </cell>
          <cell r="J30">
            <v>25001639</v>
          </cell>
          <cell r="K30">
            <v>228673526</v>
          </cell>
          <cell r="L30">
            <v>0.10933333402135934</v>
          </cell>
          <cell r="M30">
            <v>102.8522</v>
          </cell>
          <cell r="N30">
            <v>0</v>
          </cell>
          <cell r="P30">
            <v>16054651.774713118</v>
          </cell>
          <cell r="Q30">
            <v>-877914.84148092649</v>
          </cell>
          <cell r="R30">
            <v>0</v>
          </cell>
          <cell r="S30">
            <v>15176736.933232192</v>
          </cell>
        </row>
        <row r="31">
          <cell r="A31">
            <v>470041</v>
          </cell>
          <cell r="B31" t="str">
            <v>HOUSEHOLD FINANCE 5.125% FXD</v>
          </cell>
          <cell r="C31" t="str">
            <v>XS0098738056</v>
          </cell>
          <cell r="D31">
            <v>39988</v>
          </cell>
          <cell r="E31">
            <v>7</v>
          </cell>
          <cell r="F31">
            <v>5999908.0700000003</v>
          </cell>
          <cell r="G31">
            <v>243372.1171255541</v>
          </cell>
          <cell r="H31">
            <v>6243280.1871255543</v>
          </cell>
          <cell r="J31">
            <v>10000000</v>
          </cell>
          <cell r="K31">
            <v>750000000</v>
          </cell>
          <cell r="L31" t="str">
            <v/>
          </cell>
          <cell r="M31">
            <v>93.523020000000002</v>
          </cell>
          <cell r="N31">
            <v>0</v>
          </cell>
          <cell r="P31">
            <v>5838984.8286195928</v>
          </cell>
          <cell r="Q31">
            <v>212643.25903727289</v>
          </cell>
          <cell r="R31">
            <v>0</v>
          </cell>
          <cell r="S31">
            <v>6051628.0876568658</v>
          </cell>
        </row>
        <row r="32">
          <cell r="A32">
            <v>470042</v>
          </cell>
          <cell r="B32" t="str">
            <v>OTE HELLENIC 6.125% FXD</v>
          </cell>
          <cell r="C32" t="str">
            <v>XS0106765927</v>
          </cell>
          <cell r="D32">
            <v>39120</v>
          </cell>
          <cell r="E32">
            <v>7</v>
          </cell>
          <cell r="F32">
            <v>9764195.5500000007</v>
          </cell>
          <cell r="G32">
            <v>225075.85690204159</v>
          </cell>
          <cell r="H32">
            <v>9989271.4069020431</v>
          </cell>
          <cell r="J32">
            <v>16000000</v>
          </cell>
          <cell r="K32">
            <v>1100000000</v>
          </cell>
          <cell r="L32" t="str">
            <v/>
          </cell>
          <cell r="M32">
            <v>102.2</v>
          </cell>
          <cell r="N32">
            <v>0</v>
          </cell>
          <cell r="P32">
            <v>10209152.775176376</v>
          </cell>
          <cell r="Q32">
            <v>-443884.5128925516</v>
          </cell>
          <cell r="R32">
            <v>0</v>
          </cell>
          <cell r="S32">
            <v>9765268.2622838244</v>
          </cell>
        </row>
        <row r="33">
          <cell r="A33">
            <v>470043</v>
          </cell>
          <cell r="B33" t="str">
            <v>KONINKLIYKE AHOLD NV 6.375% FXD</v>
          </cell>
          <cell r="C33" t="str">
            <v>XS0112351662</v>
          </cell>
          <cell r="D33">
            <v>38511</v>
          </cell>
          <cell r="E33">
            <v>7</v>
          </cell>
          <cell r="F33">
            <v>9365049.6300000008</v>
          </cell>
          <cell r="G33">
            <v>0</v>
          </cell>
          <cell r="H33">
            <v>9365049.6300000008</v>
          </cell>
          <cell r="J33">
            <v>15000000</v>
          </cell>
          <cell r="K33">
            <v>1500000000</v>
          </cell>
          <cell r="L33" t="str">
            <v/>
          </cell>
          <cell r="M33">
            <v>105.24</v>
          </cell>
          <cell r="N33">
            <v>0</v>
          </cell>
          <cell r="P33">
            <v>9855778.2356246505</v>
          </cell>
          <cell r="Q33">
            <v>-438863.47543235309</v>
          </cell>
          <cell r="R33">
            <v>0</v>
          </cell>
          <cell r="S33">
            <v>9416914.7601922974</v>
          </cell>
        </row>
        <row r="34">
          <cell r="A34">
            <v>470044</v>
          </cell>
          <cell r="B34" t="str">
            <v xml:space="preserve">GOODYEAR TIRE &amp; RUBBER 6.375% </v>
          </cell>
          <cell r="C34" t="str">
            <v>XS0112334494</v>
          </cell>
          <cell r="D34">
            <v>38509</v>
          </cell>
          <cell r="E34">
            <v>7</v>
          </cell>
          <cell r="F34">
            <v>19571020.149999999</v>
          </cell>
          <cell r="G34">
            <v>95512.967472060933</v>
          </cell>
          <cell r="H34">
            <v>19666533.11747206</v>
          </cell>
          <cell r="J34">
            <v>31500000</v>
          </cell>
          <cell r="K34">
            <v>400000000</v>
          </cell>
          <cell r="L34" t="str">
            <v/>
          </cell>
          <cell r="M34">
            <v>98.56</v>
          </cell>
          <cell r="N34">
            <v>0</v>
          </cell>
          <cell r="P34">
            <v>19383405.132047202</v>
          </cell>
          <cell r="Q34">
            <v>-883613.32484235498</v>
          </cell>
          <cell r="R34">
            <v>0</v>
          </cell>
          <cell r="S34">
            <v>18499791.807204846</v>
          </cell>
        </row>
        <row r="35">
          <cell r="A35">
            <v>470045</v>
          </cell>
          <cell r="B35" t="str">
            <v>ROLLS ROYCE  6.375% FXD</v>
          </cell>
          <cell r="C35" t="str">
            <v>XS0112533699</v>
          </cell>
          <cell r="D35">
            <v>39247</v>
          </cell>
          <cell r="E35">
            <v>7</v>
          </cell>
          <cell r="F35">
            <v>9365049.6300000008</v>
          </cell>
          <cell r="G35">
            <v>0</v>
          </cell>
          <cell r="H35">
            <v>9365049.6300000008</v>
          </cell>
          <cell r="J35">
            <v>15000000</v>
          </cell>
          <cell r="K35">
            <v>500000000</v>
          </cell>
          <cell r="L35" t="str">
            <v/>
          </cell>
          <cell r="M35">
            <v>101.91</v>
          </cell>
          <cell r="N35">
            <v>0</v>
          </cell>
          <cell r="P35">
            <v>9543922.0827870388</v>
          </cell>
          <cell r="Q35">
            <v>-490829.12942498596</v>
          </cell>
          <cell r="R35">
            <v>0</v>
          </cell>
          <cell r="S35">
            <v>9053092.9533620533</v>
          </cell>
        </row>
        <row r="36">
          <cell r="A36">
            <v>470046</v>
          </cell>
          <cell r="B36" t="str">
            <v>STORA ENSO 6.375% FXD</v>
          </cell>
          <cell r="C36" t="str">
            <v>XS0113081474</v>
          </cell>
          <cell r="D36">
            <v>39262</v>
          </cell>
          <cell r="E36">
            <v>7</v>
          </cell>
          <cell r="F36">
            <v>6243366.4199999999</v>
          </cell>
          <cell r="G36">
            <v>0</v>
          </cell>
          <cell r="H36">
            <v>6243366.4199999999</v>
          </cell>
          <cell r="J36">
            <v>10000000</v>
          </cell>
          <cell r="K36">
            <v>850000000</v>
          </cell>
          <cell r="L36" t="str">
            <v/>
          </cell>
          <cell r="M36">
            <v>103.4423</v>
          </cell>
          <cell r="N36">
            <v>0</v>
          </cell>
          <cell r="P36">
            <v>6458281.8255603435</v>
          </cell>
          <cell r="Q36">
            <v>-280055.04351626395</v>
          </cell>
          <cell r="R36">
            <v>0</v>
          </cell>
          <cell r="S36">
            <v>6178226.7820440792</v>
          </cell>
        </row>
        <row r="37">
          <cell r="A37">
            <v>470047</v>
          </cell>
          <cell r="B37" t="str">
            <v>AIR PRODUCTS  &amp; CHEMICALS  6.5% FXD</v>
          </cell>
          <cell r="C37" t="str">
            <v>XS0113911761</v>
          </cell>
          <cell r="D37">
            <v>39275</v>
          </cell>
          <cell r="E37">
            <v>7</v>
          </cell>
          <cell r="F37">
            <v>15499965.119999999</v>
          </cell>
          <cell r="G37">
            <v>108399.53174751825</v>
          </cell>
          <cell r="H37">
            <v>15608364.651747517</v>
          </cell>
          <cell r="J37">
            <v>25000000</v>
          </cell>
          <cell r="K37">
            <v>300000000</v>
          </cell>
          <cell r="L37" t="str">
            <v/>
          </cell>
          <cell r="M37">
            <v>105.75</v>
          </cell>
          <cell r="N37">
            <v>0</v>
          </cell>
          <cell r="P37">
            <v>16505899.981269903</v>
          </cell>
          <cell r="Q37">
            <v>-970968.16107885377</v>
          </cell>
          <cell r="R37">
            <v>0</v>
          </cell>
          <cell r="S37">
            <v>15534931.82019105</v>
          </cell>
        </row>
        <row r="38">
          <cell r="A38">
            <v>470048</v>
          </cell>
          <cell r="B38" t="str">
            <v xml:space="preserve">HOUSEHOLD FINANCE 6.25% FXD </v>
          </cell>
          <cell r="C38" t="str">
            <v>XS0117937622</v>
          </cell>
          <cell r="D38">
            <v>38616</v>
          </cell>
          <cell r="E38">
            <v>7</v>
          </cell>
          <cell r="F38">
            <v>6243366.4199999999</v>
          </cell>
          <cell r="G38">
            <v>0</v>
          </cell>
          <cell r="H38">
            <v>6243366.4199999999</v>
          </cell>
          <cell r="J38">
            <v>10000000</v>
          </cell>
          <cell r="K38">
            <v>1000000000</v>
          </cell>
          <cell r="L38" t="str">
            <v/>
          </cell>
          <cell r="M38">
            <v>105.1</v>
          </cell>
          <cell r="N38">
            <v>0</v>
          </cell>
          <cell r="P38">
            <v>6561778.1107573202</v>
          </cell>
          <cell r="Q38">
            <v>-325960.64912280702</v>
          </cell>
          <cell r="R38">
            <v>0</v>
          </cell>
          <cell r="S38">
            <v>6235817.461634513</v>
          </cell>
        </row>
        <row r="39">
          <cell r="A39">
            <v>470049</v>
          </cell>
          <cell r="B39" t="str">
            <v xml:space="preserve">FIAT FINANCE &amp; TRADE 6.25% FXD </v>
          </cell>
          <cell r="C39" t="str">
            <v>XS0107525403</v>
          </cell>
          <cell r="D39">
            <v>40233</v>
          </cell>
          <cell r="E39">
            <v>7</v>
          </cell>
          <cell r="F39">
            <v>15107626.689999999</v>
          </cell>
          <cell r="G39">
            <v>500626.13473184744</v>
          </cell>
          <cell r="H39">
            <v>15608252.824731847</v>
          </cell>
          <cell r="J39">
            <v>25000000</v>
          </cell>
          <cell r="K39">
            <v>1000000000</v>
          </cell>
          <cell r="L39" t="str">
            <v/>
          </cell>
          <cell r="M39">
            <v>96.15</v>
          </cell>
          <cell r="N39">
            <v>0</v>
          </cell>
          <cell r="P39">
            <v>15007492.039707812</v>
          </cell>
          <cell r="Q39">
            <v>-533041.17762377474</v>
          </cell>
          <cell r="R39">
            <v>0</v>
          </cell>
          <cell r="S39">
            <v>14474450.862084037</v>
          </cell>
        </row>
        <row r="40">
          <cell r="A40">
            <v>470050</v>
          </cell>
          <cell r="B40" t="str">
            <v xml:space="preserve">SAIR GROUP 6.625% FXD </v>
          </cell>
          <cell r="C40" t="str">
            <v>XS0118391936</v>
          </cell>
          <cell r="D40">
            <v>40457</v>
          </cell>
          <cell r="E40">
            <v>7</v>
          </cell>
          <cell r="F40">
            <v>12486732.85</v>
          </cell>
          <cell r="G40">
            <v>0</v>
          </cell>
          <cell r="H40">
            <v>12486732.85</v>
          </cell>
          <cell r="J40">
            <v>20000000</v>
          </cell>
          <cell r="K40">
            <v>400000000</v>
          </cell>
          <cell r="L40" t="str">
            <v/>
          </cell>
          <cell r="M40">
            <v>10</v>
          </cell>
          <cell r="N40">
            <v>0</v>
          </cell>
          <cell r="P40">
            <v>1248673.2846350754</v>
          </cell>
          <cell r="Q40">
            <v>-645511.98857463943</v>
          </cell>
          <cell r="R40">
            <v>0</v>
          </cell>
          <cell r="S40">
            <v>603161.29606043594</v>
          </cell>
        </row>
        <row r="41">
          <cell r="A41">
            <v>470051</v>
          </cell>
          <cell r="B41" t="str">
            <v xml:space="preserve">EATON CORP 6.00% FXD  </v>
          </cell>
          <cell r="C41" t="str">
            <v>XS0109823756</v>
          </cell>
          <cell r="D41">
            <v>39171</v>
          </cell>
          <cell r="E41">
            <v>7</v>
          </cell>
          <cell r="F41">
            <v>19402744.91</v>
          </cell>
          <cell r="G41">
            <v>513337.95342448656</v>
          </cell>
          <cell r="H41">
            <v>19916082.863424487</v>
          </cell>
          <cell r="J41">
            <v>31900000</v>
          </cell>
          <cell r="K41">
            <v>200000000</v>
          </cell>
          <cell r="L41">
            <v>0.1595</v>
          </cell>
          <cell r="M41">
            <v>100.01179999999999</v>
          </cell>
          <cell r="N41">
            <v>0</v>
          </cell>
          <cell r="P41">
            <v>19918689.01791846</v>
          </cell>
          <cell r="Q41">
            <v>-792141.48810638697</v>
          </cell>
          <cell r="R41">
            <v>0</v>
          </cell>
          <cell r="S41">
            <v>19126547.529812071</v>
          </cell>
        </row>
        <row r="42">
          <cell r="A42">
            <v>580026</v>
          </cell>
          <cell r="B42" t="str">
            <v xml:space="preserve">GELDILUX 1999 2 </v>
          </cell>
          <cell r="C42" t="str">
            <v>DE0003522413</v>
          </cell>
          <cell r="D42">
            <v>37880</v>
          </cell>
          <cell r="E42">
            <v>7</v>
          </cell>
          <cell r="F42">
            <v>31114478.370000001</v>
          </cell>
          <cell r="G42">
            <v>102210.64493975152</v>
          </cell>
          <cell r="H42">
            <v>31216689.014939751</v>
          </cell>
          <cell r="J42">
            <v>50000000</v>
          </cell>
          <cell r="K42">
            <v>507000000</v>
          </cell>
          <cell r="L42" t="str">
            <v/>
          </cell>
          <cell r="M42">
            <v>99.990000000000009</v>
          </cell>
          <cell r="N42">
            <v>0</v>
          </cell>
          <cell r="P42">
            <v>31213710.4326653</v>
          </cell>
          <cell r="Q42">
            <v>3574650.1612281539</v>
          </cell>
          <cell r="R42">
            <v>-3505390.1063453332</v>
          </cell>
          <cell r="S42">
            <v>31282970.48754812</v>
          </cell>
        </row>
        <row r="43">
          <cell r="A43">
            <v>580046</v>
          </cell>
          <cell r="B43" t="str">
            <v xml:space="preserve">ITALEASE FINANCE ASSET BACKED SEC </v>
          </cell>
          <cell r="C43" t="str">
            <v>XS0116319673</v>
          </cell>
          <cell r="D43">
            <v>40154</v>
          </cell>
          <cell r="E43">
            <v>7</v>
          </cell>
          <cell r="F43">
            <v>18708724.949999999</v>
          </cell>
          <cell r="G43">
            <v>0</v>
          </cell>
          <cell r="H43">
            <v>18708724.949999999</v>
          </cell>
          <cell r="J43">
            <v>30000000</v>
          </cell>
          <cell r="K43">
            <v>550000000</v>
          </cell>
          <cell r="L43" t="str">
            <v/>
          </cell>
          <cell r="M43">
            <v>100</v>
          </cell>
          <cell r="N43">
            <v>0</v>
          </cell>
          <cell r="P43">
            <v>18730099.269526131</v>
          </cell>
          <cell r="Q43">
            <v>0</v>
          </cell>
          <cell r="R43">
            <v>0</v>
          </cell>
          <cell r="S43">
            <v>18730099.269526131</v>
          </cell>
        </row>
        <row r="44">
          <cell r="A44">
            <v>370055</v>
          </cell>
          <cell r="B44" t="str">
            <v>KONINKLIYKE EMTN</v>
          </cell>
          <cell r="C44" t="str">
            <v>XS0119377488</v>
          </cell>
          <cell r="D44">
            <v>39381</v>
          </cell>
          <cell r="E44">
            <v>7</v>
          </cell>
          <cell r="F44">
            <v>21851782.48</v>
          </cell>
          <cell r="G44">
            <v>0</v>
          </cell>
          <cell r="H44">
            <v>21851782.48</v>
          </cell>
          <cell r="J44">
            <v>35000000</v>
          </cell>
          <cell r="K44">
            <v>66000000</v>
          </cell>
          <cell r="L44">
            <v>0.53030303030303028</v>
          </cell>
          <cell r="M44">
            <v>100</v>
          </cell>
          <cell r="N44">
            <v>0</v>
          </cell>
          <cell r="P44">
            <v>21851782.481113818</v>
          </cell>
          <cell r="Q44">
            <v>0</v>
          </cell>
          <cell r="R44">
            <v>0</v>
          </cell>
          <cell r="S44">
            <v>21851782.481113818</v>
          </cell>
        </row>
        <row r="45">
          <cell r="A45">
            <v>470053</v>
          </cell>
          <cell r="B45" t="str">
            <v>GOLDMAN SACHS 6.50% FXD</v>
          </cell>
          <cell r="C45" t="str">
            <v>XS0118728756</v>
          </cell>
          <cell r="D45">
            <v>40457</v>
          </cell>
          <cell r="E45">
            <v>7</v>
          </cell>
          <cell r="F45">
            <v>43640894.590000004</v>
          </cell>
          <cell r="G45">
            <v>62651.339202097777</v>
          </cell>
          <cell r="H45">
            <v>43703545.929202102</v>
          </cell>
          <cell r="J45">
            <v>70000000</v>
          </cell>
          <cell r="K45">
            <v>350000000</v>
          </cell>
          <cell r="L45">
            <v>0.2</v>
          </cell>
          <cell r="M45">
            <v>103.21</v>
          </cell>
          <cell r="N45">
            <v>0</v>
          </cell>
          <cell r="P45">
            <v>45106449.39751514</v>
          </cell>
          <cell r="Q45">
            <v>-2202503.1208091401</v>
          </cell>
          <cell r="R45">
            <v>0</v>
          </cell>
          <cell r="S45">
            <v>42903946.276706003</v>
          </cell>
        </row>
        <row r="46">
          <cell r="A46">
            <v>470054</v>
          </cell>
          <cell r="B46" t="str">
            <v>CORNING 6.25% FXD</v>
          </cell>
          <cell r="C46" t="str">
            <v>XS0108061606</v>
          </cell>
          <cell r="D46">
            <v>40227</v>
          </cell>
          <cell r="E46">
            <v>7</v>
          </cell>
          <cell r="F46">
            <v>5983861.9400000004</v>
          </cell>
          <cell r="G46">
            <v>259419.73528126365</v>
          </cell>
          <cell r="H46">
            <v>6243281.6752812639</v>
          </cell>
          <cell r="J46">
            <v>10000000</v>
          </cell>
          <cell r="K46">
            <v>300000000</v>
          </cell>
          <cell r="L46" t="str">
            <v/>
          </cell>
          <cell r="M46">
            <v>84.564099999999996</v>
          </cell>
          <cell r="N46">
            <v>0</v>
          </cell>
          <cell r="P46">
            <v>5279646.6254604487</v>
          </cell>
          <cell r="Q46">
            <v>-165583.03009302617</v>
          </cell>
          <cell r="R46">
            <v>0</v>
          </cell>
          <cell r="S46">
            <v>5114063.5953674223</v>
          </cell>
        </row>
        <row r="47">
          <cell r="A47">
            <v>580083</v>
          </cell>
          <cell r="B47" t="str">
            <v>ARES FIN SFI TRANCHE A MAR2011</v>
          </cell>
          <cell r="C47" t="str">
            <v>XS0134904498</v>
          </cell>
          <cell r="D47">
            <v>40627</v>
          </cell>
          <cell r="E47">
            <v>7</v>
          </cell>
          <cell r="F47">
            <v>8116376.3499999996</v>
          </cell>
          <cell r="G47">
            <v>0</v>
          </cell>
          <cell r="H47">
            <v>8116376.3499999996</v>
          </cell>
          <cell r="J47">
            <v>13000000</v>
          </cell>
          <cell r="K47">
            <v>300000000</v>
          </cell>
          <cell r="L47" t="str">
            <v/>
          </cell>
          <cell r="M47">
            <v>100</v>
          </cell>
          <cell r="N47">
            <v>0</v>
          </cell>
          <cell r="P47">
            <v>8116376.3501279894</v>
          </cell>
          <cell r="Q47">
            <v>0</v>
          </cell>
          <cell r="R47">
            <v>0</v>
          </cell>
          <cell r="S47">
            <v>8116376.3501279894</v>
          </cell>
        </row>
        <row r="48">
          <cell r="H48">
            <v>0</v>
          </cell>
        </row>
        <row r="49">
          <cell r="A49" t="str">
            <v>GBP</v>
          </cell>
          <cell r="H49">
            <v>0</v>
          </cell>
        </row>
        <row r="50">
          <cell r="A50">
            <v>300188</v>
          </cell>
          <cell r="B50" t="str">
            <v xml:space="preserve">BG TRANSCO HOLDINGS FRN </v>
          </cell>
          <cell r="C50" t="str">
            <v>XS0103338652</v>
          </cell>
          <cell r="D50">
            <v>40161</v>
          </cell>
          <cell r="E50">
            <v>1</v>
          </cell>
          <cell r="F50">
            <v>74165691.859999999</v>
          </cell>
          <cell r="G50">
            <v>0</v>
          </cell>
          <cell r="H50">
            <v>74165691.859999999</v>
          </cell>
          <cell r="J50">
            <v>73560000</v>
          </cell>
          <cell r="K50">
            <v>503078000</v>
          </cell>
          <cell r="L50">
            <v>0.14621987047734147</v>
          </cell>
          <cell r="M50">
            <v>99.75</v>
          </cell>
          <cell r="N50">
            <v>0</v>
          </cell>
          <cell r="P50">
            <v>73376100</v>
          </cell>
          <cell r="Q50">
            <v>0</v>
          </cell>
          <cell r="R50">
            <v>0</v>
          </cell>
          <cell r="S50">
            <v>73376100</v>
          </cell>
        </row>
        <row r="51">
          <cell r="A51">
            <v>350099</v>
          </cell>
          <cell r="B51" t="str">
            <v>MERRILL LYNCH FXD 7.375%</v>
          </cell>
          <cell r="C51" t="str">
            <v>XS0082586271</v>
          </cell>
          <cell r="D51">
            <v>39433</v>
          </cell>
          <cell r="E51">
            <v>1</v>
          </cell>
          <cell r="F51">
            <v>4792660.71</v>
          </cell>
          <cell r="G51">
            <v>207247.87</v>
          </cell>
          <cell r="H51">
            <v>4999908.58</v>
          </cell>
          <cell r="J51">
            <v>5000000</v>
          </cell>
          <cell r="K51">
            <v>200000000</v>
          </cell>
          <cell r="L51" t="str">
            <v/>
          </cell>
          <cell r="M51">
            <v>106.38030000000001</v>
          </cell>
          <cell r="N51">
            <v>0</v>
          </cell>
          <cell r="P51">
            <v>5319015</v>
          </cell>
          <cell r="Q51">
            <v>-376010.22000000003</v>
          </cell>
          <cell r="R51">
            <v>0</v>
          </cell>
          <cell r="S51">
            <v>4943004.78</v>
          </cell>
        </row>
        <row r="52">
          <cell r="A52">
            <v>350102</v>
          </cell>
          <cell r="B52" t="str">
            <v>COLONIAL FINANCE 8.125% FXD</v>
          </cell>
          <cell r="C52" t="str">
            <v>XS0104964209</v>
          </cell>
          <cell r="D52">
            <v>39423</v>
          </cell>
          <cell r="E52">
            <v>1</v>
          </cell>
          <cell r="F52">
            <v>35000000</v>
          </cell>
          <cell r="G52">
            <v>0</v>
          </cell>
          <cell r="H52">
            <v>35000000</v>
          </cell>
          <cell r="J52">
            <v>35000000</v>
          </cell>
          <cell r="K52">
            <v>70000000</v>
          </cell>
          <cell r="L52">
            <v>0.5</v>
          </cell>
          <cell r="M52">
            <v>109.5579</v>
          </cell>
          <cell r="N52">
            <v>0</v>
          </cell>
          <cell r="P52">
            <v>38345265</v>
          </cell>
          <cell r="Q52">
            <v>-2444296.4700000002</v>
          </cell>
          <cell r="R52">
            <v>0</v>
          </cell>
          <cell r="S52">
            <v>35900968.530000001</v>
          </cell>
        </row>
        <row r="53">
          <cell r="A53">
            <v>350104</v>
          </cell>
          <cell r="B53" t="str">
            <v xml:space="preserve">BRITISH STEEL BA FXD 6.75% </v>
          </cell>
          <cell r="C53" t="str">
            <v>XS0086770699</v>
          </cell>
          <cell r="D53">
            <v>39588</v>
          </cell>
          <cell r="E53">
            <v>1</v>
          </cell>
          <cell r="F53">
            <v>13527195.23</v>
          </cell>
          <cell r="G53">
            <v>572568.38</v>
          </cell>
          <cell r="H53">
            <v>14099763.610000001</v>
          </cell>
          <cell r="J53">
            <v>14100000</v>
          </cell>
          <cell r="K53">
            <v>200000000</v>
          </cell>
          <cell r="L53" t="str">
            <v/>
          </cell>
          <cell r="M53">
            <v>89.98</v>
          </cell>
          <cell r="N53">
            <v>0</v>
          </cell>
          <cell r="P53">
            <v>12687180</v>
          </cell>
          <cell r="Q53">
            <v>-547753.11</v>
          </cell>
          <cell r="R53">
            <v>0</v>
          </cell>
          <cell r="S53">
            <v>12139426.890000001</v>
          </cell>
        </row>
        <row r="54">
          <cell r="A54">
            <v>350105</v>
          </cell>
          <cell r="B54" t="str">
            <v xml:space="preserve">ICI INVESTMENT BV FXD  7.625% </v>
          </cell>
          <cell r="C54" t="str">
            <v>XS0079094891</v>
          </cell>
          <cell r="D54">
            <v>39315</v>
          </cell>
          <cell r="E54">
            <v>1</v>
          </cell>
          <cell r="F54">
            <v>4878389.5199999996</v>
          </cell>
          <cell r="G54">
            <v>121553.91999999998</v>
          </cell>
          <cell r="H54">
            <v>4999943.4399999995</v>
          </cell>
          <cell r="J54">
            <v>5000000</v>
          </cell>
          <cell r="K54">
            <v>300000000</v>
          </cell>
          <cell r="L54" t="str">
            <v/>
          </cell>
          <cell r="M54">
            <v>105.16670000000001</v>
          </cell>
          <cell r="N54">
            <v>0</v>
          </cell>
          <cell r="P54">
            <v>5258335.0000000009</v>
          </cell>
          <cell r="Q54">
            <v>-397798.81</v>
          </cell>
          <cell r="R54">
            <v>0</v>
          </cell>
          <cell r="S54">
            <v>4860536.1900000013</v>
          </cell>
        </row>
        <row r="55">
          <cell r="A55">
            <v>350110</v>
          </cell>
          <cell r="B55" t="str">
            <v>GREAT UNIVERSAL STORES 6.375% FXD</v>
          </cell>
          <cell r="C55" t="str">
            <v>XS0099323999</v>
          </cell>
          <cell r="D55">
            <v>40010</v>
          </cell>
          <cell r="E55">
            <v>1</v>
          </cell>
          <cell r="F55">
            <v>22831723.149999999</v>
          </cell>
          <cell r="G55">
            <v>995924.97</v>
          </cell>
          <cell r="H55">
            <v>23827648.119999997</v>
          </cell>
          <cell r="J55">
            <v>23828000</v>
          </cell>
          <cell r="K55">
            <v>350000000</v>
          </cell>
          <cell r="L55" t="str">
            <v/>
          </cell>
          <cell r="M55">
            <v>99.262</v>
          </cell>
          <cell r="N55">
            <v>0</v>
          </cell>
          <cell r="P55">
            <v>23652149.360000003</v>
          </cell>
          <cell r="Q55">
            <v>-128455.03</v>
          </cell>
          <cell r="R55">
            <v>0</v>
          </cell>
          <cell r="S55">
            <v>23523694.330000002</v>
          </cell>
        </row>
        <row r="56">
          <cell r="A56">
            <v>350114</v>
          </cell>
          <cell r="B56" t="str">
            <v xml:space="preserve">WESSEX WATER 5.875% FXD </v>
          </cell>
          <cell r="C56" t="str">
            <v>XS0095820295</v>
          </cell>
          <cell r="D56">
            <v>39902</v>
          </cell>
          <cell r="E56">
            <v>1</v>
          </cell>
          <cell r="F56">
            <v>16654564.92</v>
          </cell>
          <cell r="G56">
            <v>95400.16</v>
          </cell>
          <cell r="H56">
            <v>16749965.08</v>
          </cell>
          <cell r="J56">
            <v>16750000</v>
          </cell>
          <cell r="K56">
            <v>300000000</v>
          </cell>
          <cell r="L56" t="str">
            <v/>
          </cell>
          <cell r="M56">
            <v>95.53</v>
          </cell>
          <cell r="N56">
            <v>0</v>
          </cell>
          <cell r="P56">
            <v>16001275</v>
          </cell>
          <cell r="Q56">
            <v>343061.18999999994</v>
          </cell>
          <cell r="R56">
            <v>0</v>
          </cell>
          <cell r="S56">
            <v>16344336.189999999</v>
          </cell>
        </row>
        <row r="57">
          <cell r="A57">
            <v>350116</v>
          </cell>
          <cell r="B57" t="str">
            <v xml:space="preserve">SAINT GOBAIN 7.375% FXD </v>
          </cell>
          <cell r="C57" t="str">
            <v>FR0000499592</v>
          </cell>
          <cell r="D57">
            <v>38510</v>
          </cell>
          <cell r="E57">
            <v>1</v>
          </cell>
          <cell r="F57">
            <v>10000000</v>
          </cell>
          <cell r="G57">
            <v>0</v>
          </cell>
          <cell r="H57">
            <v>10000000</v>
          </cell>
          <cell r="J57">
            <v>10000000</v>
          </cell>
          <cell r="K57">
            <v>450000000</v>
          </cell>
          <cell r="L57" t="str">
            <v/>
          </cell>
          <cell r="M57">
            <v>104.38339999999999</v>
          </cell>
          <cell r="N57">
            <v>0</v>
          </cell>
          <cell r="P57">
            <v>10438340</v>
          </cell>
          <cell r="Q57">
            <v>-526390.89</v>
          </cell>
          <cell r="R57">
            <v>0</v>
          </cell>
          <cell r="S57">
            <v>9911949.1099999994</v>
          </cell>
        </row>
        <row r="58">
          <cell r="A58">
            <v>350117</v>
          </cell>
          <cell r="B58" t="str">
            <v>CAPITAL SHOPPING  5.75% FXD</v>
          </cell>
          <cell r="C58" t="str">
            <v>XS0095992409</v>
          </cell>
          <cell r="D58">
            <v>39877</v>
          </cell>
          <cell r="E58">
            <v>1</v>
          </cell>
          <cell r="F58">
            <v>9844273.0999999996</v>
          </cell>
          <cell r="G58">
            <v>155669.47999999998</v>
          </cell>
          <cell r="H58">
            <v>9999942.5800000001</v>
          </cell>
          <cell r="J58">
            <v>10000000</v>
          </cell>
          <cell r="K58">
            <v>150000000</v>
          </cell>
          <cell r="L58" t="str">
            <v/>
          </cell>
          <cell r="M58">
            <v>87.310450000000003</v>
          </cell>
          <cell r="N58">
            <v>0</v>
          </cell>
          <cell r="P58">
            <v>8731045</v>
          </cell>
          <cell r="Q58">
            <v>-206516.28</v>
          </cell>
          <cell r="R58">
            <v>0</v>
          </cell>
          <cell r="S58">
            <v>8524528.7200000007</v>
          </cell>
        </row>
        <row r="59">
          <cell r="A59">
            <v>390021</v>
          </cell>
          <cell r="B59" t="str">
            <v>EDISON FUNDING 7.61% FXD</v>
          </cell>
          <cell r="C59" t="str">
            <v>281002A*6</v>
          </cell>
          <cell r="D59">
            <v>39163</v>
          </cell>
          <cell r="E59">
            <v>1</v>
          </cell>
          <cell r="F59">
            <v>14909459.43</v>
          </cell>
          <cell r="G59">
            <v>93009.010000000009</v>
          </cell>
          <cell r="H59">
            <v>15002468.439999999</v>
          </cell>
          <cell r="J59">
            <v>15000000</v>
          </cell>
          <cell r="K59">
            <v>0</v>
          </cell>
          <cell r="L59" t="str">
            <v>Not Known</v>
          </cell>
          <cell r="M59">
            <v>90</v>
          </cell>
          <cell r="N59">
            <v>0</v>
          </cell>
          <cell r="P59">
            <v>13500000</v>
          </cell>
          <cell r="Q59">
            <v>-1016766.21</v>
          </cell>
          <cell r="R59">
            <v>0</v>
          </cell>
          <cell r="S59">
            <v>12483233.789999999</v>
          </cell>
        </row>
        <row r="60">
          <cell r="A60">
            <v>570053</v>
          </cell>
          <cell r="B60" t="str">
            <v>MBNA EUROPE FUNDING FRN</v>
          </cell>
          <cell r="C60" t="str">
            <v>XS0108437236</v>
          </cell>
          <cell r="D60">
            <v>38042</v>
          </cell>
          <cell r="E60">
            <v>1</v>
          </cell>
          <cell r="F60">
            <v>25000000</v>
          </cell>
          <cell r="G60">
            <v>0</v>
          </cell>
          <cell r="H60">
            <v>25000000</v>
          </cell>
          <cell r="J60">
            <v>25000000</v>
          </cell>
          <cell r="K60">
            <v>25000000</v>
          </cell>
          <cell r="L60">
            <v>1</v>
          </cell>
          <cell r="M60">
            <v>0</v>
          </cell>
          <cell r="N60">
            <v>75</v>
          </cell>
          <cell r="P60">
            <v>24935286.66</v>
          </cell>
          <cell r="Q60">
            <v>0</v>
          </cell>
          <cell r="R60">
            <v>0</v>
          </cell>
          <cell r="S60">
            <v>24935286.66</v>
          </cell>
        </row>
        <row r="61">
          <cell r="A61">
            <v>580016</v>
          </cell>
          <cell r="B61" t="str">
            <v>THESIS A1</v>
          </cell>
          <cell r="C61" t="str">
            <v>XS0085726155</v>
          </cell>
          <cell r="D61">
            <v>46853</v>
          </cell>
          <cell r="E61">
            <v>1</v>
          </cell>
          <cell r="F61">
            <v>10167772.609999999</v>
          </cell>
          <cell r="G61">
            <v>0</v>
          </cell>
          <cell r="H61">
            <v>10167772.609999999</v>
          </cell>
          <cell r="J61">
            <v>17400000</v>
          </cell>
          <cell r="K61">
            <v>767500000</v>
          </cell>
          <cell r="L61" t="str">
            <v/>
          </cell>
          <cell r="M61">
            <v>0</v>
          </cell>
          <cell r="N61">
            <v>29</v>
          </cell>
          <cell r="P61">
            <v>10128311.5</v>
          </cell>
          <cell r="Q61">
            <v>0</v>
          </cell>
          <cell r="R61">
            <v>0</v>
          </cell>
          <cell r="S61">
            <v>10128311.5</v>
          </cell>
        </row>
        <row r="62">
          <cell r="A62">
            <v>580017</v>
          </cell>
          <cell r="B62" t="str">
            <v>THESIS A4</v>
          </cell>
          <cell r="C62" t="str">
            <v>XS0085726585</v>
          </cell>
          <cell r="D62">
            <v>46853</v>
          </cell>
          <cell r="E62">
            <v>1</v>
          </cell>
          <cell r="F62">
            <v>10571201.279999999</v>
          </cell>
          <cell r="G62">
            <v>0</v>
          </cell>
          <cell r="H62">
            <v>10571201.279999999</v>
          </cell>
          <cell r="J62">
            <v>12300000</v>
          </cell>
          <cell r="K62">
            <v>27300000</v>
          </cell>
          <cell r="L62">
            <v>0.45054945054945056</v>
          </cell>
          <cell r="M62">
            <v>0</v>
          </cell>
          <cell r="N62">
            <v>650</v>
          </cell>
          <cell r="P62">
            <v>7645485</v>
          </cell>
          <cell r="Q62">
            <v>0</v>
          </cell>
          <cell r="R62">
            <v>0</v>
          </cell>
          <cell r="S62">
            <v>7645485</v>
          </cell>
        </row>
        <row r="63">
          <cell r="A63">
            <v>580021</v>
          </cell>
          <cell r="B63" t="str">
            <v>ANNINGTON FINANCE NO4 (23% of holding tfr from H&amp;BF)</v>
          </cell>
          <cell r="C63" t="str">
            <v>XS0083079979</v>
          </cell>
          <cell r="D63">
            <v>39457</v>
          </cell>
          <cell r="E63">
            <v>1</v>
          </cell>
          <cell r="F63">
            <v>99133144.519999996</v>
          </cell>
          <cell r="G63">
            <v>0</v>
          </cell>
          <cell r="H63">
            <v>99133144.519999996</v>
          </cell>
          <cell r="J63">
            <v>103770000</v>
          </cell>
          <cell r="K63">
            <v>900000000</v>
          </cell>
          <cell r="L63">
            <v>0.1153</v>
          </cell>
          <cell r="M63">
            <v>97.75</v>
          </cell>
          <cell r="N63">
            <v>0</v>
          </cell>
          <cell r="P63">
            <v>101435175</v>
          </cell>
          <cell r="Q63">
            <v>0</v>
          </cell>
          <cell r="R63">
            <v>0</v>
          </cell>
          <cell r="S63">
            <v>101435175</v>
          </cell>
        </row>
        <row r="64">
          <cell r="A64">
            <v>580022</v>
          </cell>
          <cell r="B64" t="str">
            <v>BROADGATE PLC TRANCHE "D"</v>
          </cell>
          <cell r="C64" t="str">
            <v>XS0097505506</v>
          </cell>
          <cell r="D64">
            <v>38812</v>
          </cell>
          <cell r="E64">
            <v>1</v>
          </cell>
          <cell r="F64">
            <v>5445288.0599999996</v>
          </cell>
          <cell r="G64">
            <v>0</v>
          </cell>
          <cell r="H64">
            <v>5445288.0599999996</v>
          </cell>
          <cell r="J64">
            <v>8500000</v>
          </cell>
          <cell r="K64">
            <v>180000000</v>
          </cell>
          <cell r="L64" t="str">
            <v/>
          </cell>
          <cell r="M64">
            <v>0</v>
          </cell>
          <cell r="N64">
            <v>160</v>
          </cell>
          <cell r="P64">
            <v>5479585.75</v>
          </cell>
          <cell r="Q64">
            <v>0</v>
          </cell>
          <cell r="R64">
            <v>0</v>
          </cell>
          <cell r="S64">
            <v>5479585.75</v>
          </cell>
        </row>
        <row r="65">
          <cell r="A65">
            <v>580023</v>
          </cell>
          <cell r="B65" t="str">
            <v xml:space="preserve">BROADGATE PLC TRANCHE C1 </v>
          </cell>
          <cell r="C65" t="str">
            <v>XS0097505092</v>
          </cell>
          <cell r="D65">
            <v>41736</v>
          </cell>
          <cell r="E65">
            <v>1</v>
          </cell>
          <cell r="F65">
            <v>19866273.940000001</v>
          </cell>
          <cell r="G65">
            <v>0</v>
          </cell>
          <cell r="H65">
            <v>19866273.940000001</v>
          </cell>
          <cell r="J65">
            <v>20000000</v>
          </cell>
          <cell r="K65">
            <v>175000000</v>
          </cell>
          <cell r="L65">
            <v>0.11428571428571428</v>
          </cell>
          <cell r="M65">
            <v>101.3</v>
          </cell>
          <cell r="N65">
            <v>0</v>
          </cell>
          <cell r="P65">
            <v>20259999.999999996</v>
          </cell>
          <cell r="Q65">
            <v>0</v>
          </cell>
          <cell r="R65">
            <v>0</v>
          </cell>
          <cell r="S65">
            <v>20259999.999999996</v>
          </cell>
        </row>
        <row r="66">
          <cell r="A66">
            <v>580024</v>
          </cell>
          <cell r="B66" t="str">
            <v xml:space="preserve">WIGHTLINK FINANCE </v>
          </cell>
          <cell r="C66" t="str">
            <v>XS0100375228</v>
          </cell>
          <cell r="D66">
            <v>45499</v>
          </cell>
          <cell r="E66">
            <v>1</v>
          </cell>
          <cell r="F66">
            <v>9771681.2300000004</v>
          </cell>
          <cell r="G66">
            <v>158299.76999999999</v>
          </cell>
          <cell r="H66">
            <v>9929981</v>
          </cell>
          <cell r="J66">
            <v>10000000</v>
          </cell>
          <cell r="K66">
            <v>135000000</v>
          </cell>
          <cell r="L66" t="str">
            <v/>
          </cell>
          <cell r="M66">
            <v>98.834159999999997</v>
          </cell>
          <cell r="N66">
            <v>0</v>
          </cell>
          <cell r="P66">
            <v>9814232.0879999995</v>
          </cell>
          <cell r="Q66">
            <v>-798445.41999999993</v>
          </cell>
          <cell r="R66">
            <v>0</v>
          </cell>
          <cell r="S66">
            <v>9015786.6679999996</v>
          </cell>
        </row>
        <row r="67">
          <cell r="A67">
            <v>580025</v>
          </cell>
          <cell r="B67" t="str">
            <v>UNIQUE PUB FINANCE TRANCHE A1</v>
          </cell>
          <cell r="C67" t="str">
            <v>XS0096144604</v>
          </cell>
          <cell r="D67">
            <v>40451</v>
          </cell>
          <cell r="E67">
            <v>1</v>
          </cell>
          <cell r="F67">
            <v>28322658.960000001</v>
          </cell>
          <cell r="G67">
            <v>0</v>
          </cell>
          <cell r="H67">
            <v>28322658.960000001</v>
          </cell>
          <cell r="J67">
            <v>28500000</v>
          </cell>
          <cell r="K67">
            <v>285000000</v>
          </cell>
          <cell r="L67">
            <v>0.1</v>
          </cell>
          <cell r="M67">
            <v>99.3</v>
          </cell>
          <cell r="N67">
            <v>0</v>
          </cell>
          <cell r="P67">
            <v>28300500</v>
          </cell>
          <cell r="Q67">
            <v>0</v>
          </cell>
          <cell r="R67">
            <v>0</v>
          </cell>
          <cell r="S67">
            <v>28300500</v>
          </cell>
        </row>
        <row r="68">
          <cell r="A68">
            <v>580028</v>
          </cell>
          <cell r="B68" t="str">
            <v xml:space="preserve">BRITISH AEROSPACE FXD 7.45% </v>
          </cell>
          <cell r="C68" t="str">
            <v>GB0008774209</v>
          </cell>
          <cell r="D68">
            <v>37956</v>
          </cell>
          <cell r="E68">
            <v>1</v>
          </cell>
          <cell r="F68">
            <v>50407891.700000003</v>
          </cell>
          <cell r="G68">
            <v>824826.49</v>
          </cell>
          <cell r="H68">
            <v>51232718.190000005</v>
          </cell>
          <cell r="J68">
            <v>66000000</v>
          </cell>
          <cell r="K68">
            <v>368839200</v>
          </cell>
          <cell r="L68">
            <v>0.17893976562144154</v>
          </cell>
          <cell r="M68">
            <v>102.69199999999999</v>
          </cell>
          <cell r="N68">
            <v>0</v>
          </cell>
          <cell r="P68">
            <v>52613034.434399992</v>
          </cell>
          <cell r="Q68">
            <v>-1310720.42</v>
          </cell>
          <cell r="R68">
            <v>0</v>
          </cell>
          <cell r="S68">
            <v>51302314.01439999</v>
          </cell>
        </row>
        <row r="69">
          <cell r="A69">
            <v>580029</v>
          </cell>
          <cell r="B69" t="str">
            <v xml:space="preserve">ALEHOUSE FINANCE PLC A1 </v>
          </cell>
          <cell r="C69" t="str">
            <v>XS0102411203</v>
          </cell>
          <cell r="D69">
            <v>38313</v>
          </cell>
          <cell r="E69">
            <v>1</v>
          </cell>
          <cell r="F69">
            <v>4979015.75</v>
          </cell>
          <cell r="G69">
            <v>0</v>
          </cell>
          <cell r="H69">
            <v>4979015.75</v>
          </cell>
          <cell r="J69">
            <v>5000000</v>
          </cell>
          <cell r="K69">
            <v>48000000</v>
          </cell>
          <cell r="L69">
            <v>0.10416666666666667</v>
          </cell>
          <cell r="M69">
            <v>100</v>
          </cell>
          <cell r="N69">
            <v>0</v>
          </cell>
          <cell r="P69">
            <v>5000000</v>
          </cell>
          <cell r="Q69">
            <v>0</v>
          </cell>
          <cell r="R69">
            <v>0</v>
          </cell>
          <cell r="S69">
            <v>5000000</v>
          </cell>
        </row>
        <row r="70">
          <cell r="A70">
            <v>580033</v>
          </cell>
          <cell r="B70" t="str">
            <v xml:space="preserve">AVEBURY PROPERTIES LTD TRANCHE A1 </v>
          </cell>
          <cell r="C70" t="str">
            <v>XS0108393272</v>
          </cell>
          <cell r="D70">
            <v>40595</v>
          </cell>
          <cell r="E70">
            <v>1</v>
          </cell>
          <cell r="F70">
            <v>13255815</v>
          </cell>
          <cell r="G70">
            <v>0</v>
          </cell>
          <cell r="H70">
            <v>13255815</v>
          </cell>
          <cell r="J70">
            <v>15000000</v>
          </cell>
          <cell r="K70">
            <v>43000000</v>
          </cell>
          <cell r="L70">
            <v>0.34883720930232559</v>
          </cell>
          <cell r="M70">
            <v>100</v>
          </cell>
          <cell r="N70">
            <v>0</v>
          </cell>
          <cell r="P70">
            <v>13255815</v>
          </cell>
          <cell r="Q70">
            <v>0</v>
          </cell>
          <cell r="R70">
            <v>0</v>
          </cell>
          <cell r="S70">
            <v>13255815</v>
          </cell>
        </row>
        <row r="71">
          <cell r="A71">
            <v>580034</v>
          </cell>
          <cell r="B71" t="str">
            <v>TRAFFORD CENTRE FINANCE TRANCHE A1</v>
          </cell>
          <cell r="C71" t="str">
            <v>XS0108031369</v>
          </cell>
          <cell r="D71">
            <v>41484</v>
          </cell>
          <cell r="E71">
            <v>1</v>
          </cell>
          <cell r="F71">
            <v>13000000</v>
          </cell>
          <cell r="G71">
            <v>0</v>
          </cell>
          <cell r="H71">
            <v>13000000</v>
          </cell>
          <cell r="J71">
            <v>13000000</v>
          </cell>
          <cell r="K71">
            <v>50000000</v>
          </cell>
          <cell r="L71">
            <v>0.26</v>
          </cell>
          <cell r="M71">
            <v>100</v>
          </cell>
          <cell r="N71">
            <v>0</v>
          </cell>
          <cell r="P71">
            <v>13000000</v>
          </cell>
          <cell r="Q71">
            <v>0</v>
          </cell>
          <cell r="R71">
            <v>0</v>
          </cell>
          <cell r="S71">
            <v>13000000</v>
          </cell>
        </row>
        <row r="72">
          <cell r="A72">
            <v>580035</v>
          </cell>
          <cell r="B72" t="str">
            <v xml:space="preserve">TRAFFORD CENTRE FINANCE TRANCHE D1 </v>
          </cell>
          <cell r="C72" t="str">
            <v>XS0108044347</v>
          </cell>
          <cell r="D72">
            <v>43038</v>
          </cell>
          <cell r="E72">
            <v>1</v>
          </cell>
          <cell r="F72">
            <v>23000000</v>
          </cell>
          <cell r="G72">
            <v>0</v>
          </cell>
          <cell r="H72">
            <v>23000000</v>
          </cell>
          <cell r="J72">
            <v>23000000</v>
          </cell>
          <cell r="K72">
            <v>50000000</v>
          </cell>
          <cell r="L72">
            <v>0.46</v>
          </cell>
          <cell r="M72">
            <v>99.5</v>
          </cell>
          <cell r="N72">
            <v>0</v>
          </cell>
          <cell r="P72">
            <v>22885000</v>
          </cell>
          <cell r="Q72">
            <v>0</v>
          </cell>
          <cell r="R72">
            <v>0</v>
          </cell>
          <cell r="S72">
            <v>22885000</v>
          </cell>
        </row>
        <row r="73">
          <cell r="A73">
            <v>580037</v>
          </cell>
          <cell r="B73" t="str">
            <v xml:space="preserve">THESIS A3 </v>
          </cell>
          <cell r="C73" t="str">
            <v>XS0085726403</v>
          </cell>
          <cell r="D73">
            <v>46853</v>
          </cell>
          <cell r="E73">
            <v>1</v>
          </cell>
          <cell r="F73">
            <v>21119907.030000001</v>
          </cell>
          <cell r="G73">
            <v>0</v>
          </cell>
          <cell r="H73">
            <v>21119907.030000001</v>
          </cell>
          <cell r="J73">
            <v>22000000</v>
          </cell>
          <cell r="K73">
            <v>101300000</v>
          </cell>
          <cell r="L73">
            <v>0.21717670286278382</v>
          </cell>
          <cell r="M73">
            <v>75</v>
          </cell>
          <cell r="N73">
            <v>0</v>
          </cell>
          <cell r="P73">
            <v>16500000</v>
          </cell>
          <cell r="Q73">
            <v>0</v>
          </cell>
          <cell r="R73">
            <v>0</v>
          </cell>
          <cell r="S73">
            <v>16500000</v>
          </cell>
        </row>
        <row r="74">
          <cell r="A74">
            <v>580042</v>
          </cell>
          <cell r="B74" t="str">
            <v>PUNCH FUNDING II TRANCHE M</v>
          </cell>
          <cell r="C74" t="str">
            <v>EC2660453</v>
          </cell>
          <cell r="D74">
            <v>38531</v>
          </cell>
          <cell r="E74">
            <v>1</v>
          </cell>
          <cell r="F74">
            <v>19000000</v>
          </cell>
          <cell r="G74">
            <v>0</v>
          </cell>
          <cell r="H74">
            <v>19000000</v>
          </cell>
          <cell r="J74">
            <v>19000000</v>
          </cell>
          <cell r="K74">
            <v>450000000</v>
          </cell>
          <cell r="L74" t="str">
            <v/>
          </cell>
          <cell r="M74">
            <v>100.1</v>
          </cell>
          <cell r="N74">
            <v>0</v>
          </cell>
          <cell r="P74">
            <v>19018999.999999996</v>
          </cell>
          <cell r="Q74">
            <v>0</v>
          </cell>
          <cell r="R74">
            <v>0</v>
          </cell>
          <cell r="S74">
            <v>19018999.999999996</v>
          </cell>
        </row>
        <row r="75">
          <cell r="A75">
            <v>580049</v>
          </cell>
          <cell r="B75" t="str">
            <v xml:space="preserve">EUROPEAN LOAN CONDUIT 'A' </v>
          </cell>
          <cell r="C75" t="str">
            <v>XS0118480523</v>
          </cell>
          <cell r="D75">
            <v>39387</v>
          </cell>
          <cell r="E75">
            <v>1</v>
          </cell>
          <cell r="F75">
            <v>17001729.18</v>
          </cell>
          <cell r="G75">
            <v>0</v>
          </cell>
          <cell r="H75">
            <v>17001729.18</v>
          </cell>
          <cell r="J75">
            <v>17000000</v>
          </cell>
          <cell r="K75">
            <v>328145000</v>
          </cell>
          <cell r="L75" t="str">
            <v/>
          </cell>
          <cell r="M75">
            <v>0</v>
          </cell>
          <cell r="N75">
            <v>38</v>
          </cell>
          <cell r="P75">
            <v>17022266.399999999</v>
          </cell>
          <cell r="Q75">
            <v>0</v>
          </cell>
          <cell r="R75">
            <v>0</v>
          </cell>
          <cell r="S75">
            <v>17022266.399999999</v>
          </cell>
        </row>
        <row r="76">
          <cell r="A76">
            <v>580050</v>
          </cell>
          <cell r="B76" t="str">
            <v xml:space="preserve">EUROPEAN LOAN CONDUIT 'B' </v>
          </cell>
          <cell r="C76" t="str">
            <v>XS0118481414</v>
          </cell>
          <cell r="D76">
            <v>39387</v>
          </cell>
          <cell r="E76">
            <v>1</v>
          </cell>
          <cell r="F76">
            <v>8000000</v>
          </cell>
          <cell r="G76">
            <v>0</v>
          </cell>
          <cell r="H76">
            <v>8000000</v>
          </cell>
          <cell r="J76">
            <v>8000000</v>
          </cell>
          <cell r="K76">
            <v>40441000</v>
          </cell>
          <cell r="L76">
            <v>0.19781904502856013</v>
          </cell>
          <cell r="M76">
            <v>99.875</v>
          </cell>
          <cell r="N76">
            <v>0</v>
          </cell>
          <cell r="P76">
            <v>7990000</v>
          </cell>
          <cell r="Q76">
            <v>0</v>
          </cell>
          <cell r="R76">
            <v>0</v>
          </cell>
          <cell r="S76">
            <v>7990000</v>
          </cell>
        </row>
        <row r="77">
          <cell r="A77">
            <v>580062</v>
          </cell>
          <cell r="B77" t="str">
            <v>PARAGON AUTO</v>
          </cell>
          <cell r="C77" t="str">
            <v>XS0120560957</v>
          </cell>
          <cell r="D77">
            <v>38306</v>
          </cell>
          <cell r="E77">
            <v>1</v>
          </cell>
          <cell r="F77">
            <v>16580000</v>
          </cell>
          <cell r="G77">
            <v>0</v>
          </cell>
          <cell r="H77">
            <v>16580000</v>
          </cell>
          <cell r="J77">
            <v>16580000</v>
          </cell>
          <cell r="K77">
            <v>16580000</v>
          </cell>
          <cell r="L77">
            <v>1</v>
          </cell>
          <cell r="M77">
            <v>100.1</v>
          </cell>
          <cell r="N77">
            <v>0</v>
          </cell>
          <cell r="P77">
            <v>16596579.999999998</v>
          </cell>
          <cell r="Q77">
            <v>0</v>
          </cell>
          <cell r="R77">
            <v>0</v>
          </cell>
          <cell r="S77">
            <v>16596579.999999998</v>
          </cell>
        </row>
        <row r="78">
          <cell r="A78">
            <v>580066</v>
          </cell>
          <cell r="B78" t="str">
            <v>FIXED LINK FINANCE</v>
          </cell>
          <cell r="C78" t="str">
            <v>XS0125466705</v>
          </cell>
          <cell r="D78">
            <v>45870</v>
          </cell>
          <cell r="E78">
            <v>1</v>
          </cell>
          <cell r="F78">
            <v>18000000</v>
          </cell>
          <cell r="G78">
            <v>0</v>
          </cell>
          <cell r="H78">
            <v>18000000</v>
          </cell>
          <cell r="J78">
            <v>18000000</v>
          </cell>
          <cell r="K78">
            <v>232000000</v>
          </cell>
          <cell r="L78" t="str">
            <v/>
          </cell>
          <cell r="M78">
            <v>101.401</v>
          </cell>
          <cell r="N78">
            <v>0</v>
          </cell>
          <cell r="P78">
            <v>18252179.999999996</v>
          </cell>
          <cell r="Q78">
            <v>-327158.82</v>
          </cell>
          <cell r="R78">
            <v>0</v>
          </cell>
          <cell r="S78">
            <v>17925021.179999996</v>
          </cell>
        </row>
        <row r="79">
          <cell r="A79">
            <v>580073</v>
          </cell>
          <cell r="B79" t="str">
            <v>WERRETOWN SUPERMARKETS PLC B1</v>
          </cell>
          <cell r="C79" t="str">
            <v>XS0131480666</v>
          </cell>
          <cell r="D79">
            <v>47030</v>
          </cell>
          <cell r="E79">
            <v>1</v>
          </cell>
          <cell r="F79">
            <v>5000000</v>
          </cell>
          <cell r="H79">
            <v>5000000</v>
          </cell>
          <cell r="J79">
            <v>5000000</v>
          </cell>
          <cell r="K79">
            <v>100000000</v>
          </cell>
          <cell r="L79" t="str">
            <v/>
          </cell>
          <cell r="M79">
            <v>100</v>
          </cell>
          <cell r="N79">
            <v>0</v>
          </cell>
          <cell r="P79">
            <v>5000000</v>
          </cell>
          <cell r="Q79">
            <v>0</v>
          </cell>
          <cell r="R79">
            <v>0</v>
          </cell>
          <cell r="S79">
            <v>5000000</v>
          </cell>
        </row>
        <row r="80">
          <cell r="H80">
            <v>0</v>
          </cell>
        </row>
        <row r="81">
          <cell r="A81" t="str">
            <v>JPY</v>
          </cell>
          <cell r="H81">
            <v>0</v>
          </cell>
        </row>
        <row r="82">
          <cell r="A82">
            <v>360045</v>
          </cell>
          <cell r="B82" t="str">
            <v>ASSOCIATES FIRST CAPITAL BV FXD 1.50%</v>
          </cell>
          <cell r="C82" t="str">
            <v>XS0102629507</v>
          </cell>
          <cell r="D82">
            <v>38266</v>
          </cell>
          <cell r="E82">
            <v>5</v>
          </cell>
          <cell r="F82">
            <v>9163316.5399999991</v>
          </cell>
          <cell r="G82">
            <v>6782.7487391105005</v>
          </cell>
          <cell r="H82">
            <v>9170099.2887391094</v>
          </cell>
          <cell r="J82">
            <v>1600000000</v>
          </cell>
          <cell r="K82">
            <v>25000000000</v>
          </cell>
          <cell r="L82" t="str">
            <v/>
          </cell>
          <cell r="M82">
            <v>103.9273</v>
          </cell>
          <cell r="N82">
            <v>0</v>
          </cell>
          <cell r="P82">
            <v>9530243.0077945925</v>
          </cell>
          <cell r="Q82">
            <v>1049554.3192886126</v>
          </cell>
          <cell r="R82">
            <v>-1246561.2104539182</v>
          </cell>
          <cell r="S82">
            <v>9333236.1166292876</v>
          </cell>
        </row>
        <row r="83">
          <cell r="H83">
            <v>0</v>
          </cell>
        </row>
        <row r="84">
          <cell r="A84" t="str">
            <v>USD</v>
          </cell>
          <cell r="H84">
            <v>0</v>
          </cell>
        </row>
        <row r="85">
          <cell r="A85">
            <v>270009</v>
          </cell>
          <cell r="B85" t="str">
            <v xml:space="preserve">GOLDMAN SACHS EMTN </v>
          </cell>
          <cell r="C85" t="str">
            <v>38141MFE6</v>
          </cell>
          <cell r="D85">
            <v>39449</v>
          </cell>
          <cell r="E85">
            <v>2</v>
          </cell>
          <cell r="F85">
            <v>3393355.36</v>
          </cell>
          <cell r="G85">
            <v>0</v>
          </cell>
          <cell r="H85">
            <v>3393355.36</v>
          </cell>
          <cell r="J85">
            <v>5000000</v>
          </cell>
          <cell r="K85">
            <v>25000000</v>
          </cell>
          <cell r="L85">
            <v>0.2</v>
          </cell>
          <cell r="M85">
            <v>0</v>
          </cell>
          <cell r="N85">
            <v>100</v>
          </cell>
          <cell r="P85">
            <v>3324213.8</v>
          </cell>
          <cell r="Q85">
            <v>0</v>
          </cell>
          <cell r="R85">
            <v>0</v>
          </cell>
          <cell r="S85">
            <v>3324213.8</v>
          </cell>
        </row>
        <row r="86">
          <cell r="A86">
            <v>270010</v>
          </cell>
          <cell r="B86" t="str">
            <v xml:space="preserve">GOLDMAN SACHS EMTN </v>
          </cell>
          <cell r="C86" t="str">
            <v>38141MKM2</v>
          </cell>
          <cell r="D86">
            <v>38737</v>
          </cell>
          <cell r="E86">
            <v>2</v>
          </cell>
          <cell r="F86">
            <v>3417255.39</v>
          </cell>
          <cell r="G86">
            <v>0</v>
          </cell>
          <cell r="H86">
            <v>3417255.39</v>
          </cell>
          <cell r="J86">
            <v>5000000</v>
          </cell>
          <cell r="K86">
            <v>5000000</v>
          </cell>
          <cell r="L86">
            <v>1</v>
          </cell>
          <cell r="M86">
            <v>0</v>
          </cell>
          <cell r="N86">
            <v>80</v>
          </cell>
          <cell r="P86">
            <v>3394618.5</v>
          </cell>
          <cell r="Q86">
            <v>0</v>
          </cell>
          <cell r="R86">
            <v>0</v>
          </cell>
          <cell r="S86">
            <v>3394618.5</v>
          </cell>
        </row>
        <row r="87">
          <cell r="A87">
            <v>270013</v>
          </cell>
          <cell r="B87" t="str">
            <v>GOLDMAN SACHS EMTN</v>
          </cell>
          <cell r="C87" t="str">
            <v>US38141MLW90</v>
          </cell>
          <cell r="D87">
            <v>39853</v>
          </cell>
          <cell r="E87">
            <v>2</v>
          </cell>
          <cell r="F87">
            <v>3404139.43</v>
          </cell>
          <cell r="G87">
            <v>0</v>
          </cell>
          <cell r="H87">
            <v>3404139.43</v>
          </cell>
          <cell r="J87">
            <v>5000000</v>
          </cell>
          <cell r="K87">
            <v>10000000</v>
          </cell>
          <cell r="L87">
            <v>0.5</v>
          </cell>
          <cell r="M87">
            <v>99.7</v>
          </cell>
          <cell r="N87">
            <v>0</v>
          </cell>
          <cell r="P87">
            <v>3393927.0152505441</v>
          </cell>
          <cell r="Q87">
            <v>0</v>
          </cell>
          <cell r="R87">
            <v>0</v>
          </cell>
          <cell r="S87">
            <v>3393927.0152505441</v>
          </cell>
        </row>
        <row r="88">
          <cell r="A88">
            <v>270015</v>
          </cell>
          <cell r="B88" t="str">
            <v xml:space="preserve">FIRST UNION CORP BANK FLTG MTN </v>
          </cell>
          <cell r="C88" t="str">
            <v>US337358DH51</v>
          </cell>
          <cell r="D88">
            <v>38442</v>
          </cell>
          <cell r="E88">
            <v>2</v>
          </cell>
          <cell r="F88">
            <v>16937397.390000001</v>
          </cell>
          <cell r="G88">
            <v>0</v>
          </cell>
          <cell r="H88">
            <v>16937397.390000001</v>
          </cell>
          <cell r="J88">
            <v>25000000</v>
          </cell>
          <cell r="K88">
            <v>400000000</v>
          </cell>
          <cell r="L88" t="str">
            <v/>
          </cell>
          <cell r="M88">
            <v>0</v>
          </cell>
          <cell r="N88">
            <v>38</v>
          </cell>
          <cell r="P88">
            <v>17017279.280000001</v>
          </cell>
          <cell r="Q88">
            <v>0</v>
          </cell>
          <cell r="R88">
            <v>0</v>
          </cell>
          <cell r="S88">
            <v>17017279.280000001</v>
          </cell>
        </row>
        <row r="89">
          <cell r="A89">
            <v>270016</v>
          </cell>
          <cell r="B89" t="str">
            <v>CENTEX CORP FLTG EMTN</v>
          </cell>
          <cell r="C89" t="str">
            <v>US15231EAZ16</v>
          </cell>
          <cell r="D89">
            <v>38628</v>
          </cell>
          <cell r="E89">
            <v>2</v>
          </cell>
          <cell r="F89">
            <v>17020697.170000002</v>
          </cell>
          <cell r="G89">
            <v>0</v>
          </cell>
          <cell r="H89">
            <v>17020697.170000002</v>
          </cell>
          <cell r="J89">
            <v>25000000</v>
          </cell>
          <cell r="K89">
            <v>25000000</v>
          </cell>
          <cell r="L89">
            <v>1</v>
          </cell>
          <cell r="M89">
            <v>0</v>
          </cell>
          <cell r="N89">
            <v>160</v>
          </cell>
          <cell r="P89">
            <v>16871044.149999999</v>
          </cell>
          <cell r="Q89">
            <v>0</v>
          </cell>
          <cell r="R89">
            <v>0</v>
          </cell>
          <cell r="S89">
            <v>16871044.149999999</v>
          </cell>
        </row>
        <row r="90">
          <cell r="A90">
            <v>320117</v>
          </cell>
          <cell r="B90" t="str">
            <v xml:space="preserve">GOLDMAN SACHS GROUP FRN </v>
          </cell>
          <cell r="C90" t="str">
            <v>38141MJF9</v>
          </cell>
          <cell r="D90">
            <v>37945</v>
          </cell>
          <cell r="E90">
            <v>2</v>
          </cell>
          <cell r="F90">
            <v>13740978.140000001</v>
          </cell>
          <cell r="G90">
            <v>0</v>
          </cell>
          <cell r="H90">
            <v>13740978.140000001</v>
          </cell>
          <cell r="J90">
            <v>20000000</v>
          </cell>
          <cell r="K90">
            <v>30000000</v>
          </cell>
          <cell r="L90">
            <v>0.66666666666666663</v>
          </cell>
          <cell r="M90">
            <v>100.43</v>
          </cell>
          <cell r="N90">
            <v>0</v>
          </cell>
          <cell r="P90">
            <v>13675108.932461871</v>
          </cell>
          <cell r="Q90">
            <v>0</v>
          </cell>
          <cell r="R90">
            <v>0</v>
          </cell>
          <cell r="S90">
            <v>13675108.932461871</v>
          </cell>
        </row>
        <row r="91">
          <cell r="A91">
            <v>320120</v>
          </cell>
          <cell r="B91" t="str">
            <v xml:space="preserve">LEHMAN BROS FRN </v>
          </cell>
          <cell r="C91" t="str">
            <v>XS0089202732</v>
          </cell>
          <cell r="D91">
            <v>37837</v>
          </cell>
          <cell r="E91">
            <v>2</v>
          </cell>
          <cell r="F91">
            <v>11510715.630000001</v>
          </cell>
          <cell r="G91">
            <v>0</v>
          </cell>
          <cell r="H91">
            <v>11510715.630000001</v>
          </cell>
          <cell r="J91">
            <v>17000000</v>
          </cell>
          <cell r="K91">
            <v>250000000</v>
          </cell>
          <cell r="L91" t="str">
            <v/>
          </cell>
          <cell r="M91">
            <v>98.75</v>
          </cell>
          <cell r="N91">
            <v>0</v>
          </cell>
          <cell r="P91">
            <v>11429398.148148147</v>
          </cell>
          <cell r="Q91">
            <v>0</v>
          </cell>
          <cell r="R91">
            <v>0</v>
          </cell>
          <cell r="S91">
            <v>11429398.148148147</v>
          </cell>
        </row>
        <row r="92">
          <cell r="A92">
            <v>320121</v>
          </cell>
          <cell r="B92" t="str">
            <v xml:space="preserve">GOLDMAN SACHS GROUP FRN  </v>
          </cell>
          <cell r="C92" t="str">
            <v>38141MLQ23</v>
          </cell>
          <cell r="D92">
            <v>38749</v>
          </cell>
          <cell r="E92">
            <v>2</v>
          </cell>
          <cell r="F92">
            <v>17148638.77</v>
          </cell>
          <cell r="G92">
            <v>0</v>
          </cell>
          <cell r="H92">
            <v>17148638.77</v>
          </cell>
          <cell r="J92">
            <v>25000000</v>
          </cell>
          <cell r="K92">
            <v>25000000000</v>
          </cell>
          <cell r="L92" t="str">
            <v/>
          </cell>
          <cell r="M92">
            <v>100.5</v>
          </cell>
          <cell r="N92">
            <v>0</v>
          </cell>
          <cell r="P92">
            <v>17105800.65359477</v>
          </cell>
          <cell r="Q92">
            <v>0</v>
          </cell>
          <cell r="R92">
            <v>0</v>
          </cell>
          <cell r="S92">
            <v>17105800.65359477</v>
          </cell>
        </row>
        <row r="93">
          <cell r="A93">
            <v>320124</v>
          </cell>
          <cell r="B93" t="str">
            <v xml:space="preserve">LEHMAN BROS FRN </v>
          </cell>
          <cell r="C93" t="str">
            <v>XS0079567110</v>
          </cell>
          <cell r="D93">
            <v>37502</v>
          </cell>
          <cell r="E93">
            <v>2</v>
          </cell>
          <cell r="F93">
            <v>3734800.6</v>
          </cell>
          <cell r="G93">
            <v>0</v>
          </cell>
          <cell r="H93">
            <v>3734800.6</v>
          </cell>
          <cell r="J93">
            <v>5500000</v>
          </cell>
          <cell r="K93">
            <v>450000000</v>
          </cell>
          <cell r="L93" t="str">
            <v/>
          </cell>
          <cell r="M93">
            <v>99.7</v>
          </cell>
          <cell r="N93">
            <v>0</v>
          </cell>
          <cell r="P93">
            <v>3733319.7167755985</v>
          </cell>
          <cell r="Q93">
            <v>0</v>
          </cell>
          <cell r="R93">
            <v>0</v>
          </cell>
          <cell r="S93">
            <v>3733319.7167755985</v>
          </cell>
        </row>
        <row r="94">
          <cell r="A94">
            <v>320125</v>
          </cell>
          <cell r="B94" t="str">
            <v xml:space="preserve">LEHMAN BROS FRN </v>
          </cell>
          <cell r="C94" t="str">
            <v>XS0078505228</v>
          </cell>
          <cell r="D94">
            <v>38198</v>
          </cell>
          <cell r="E94">
            <v>2</v>
          </cell>
          <cell r="F94">
            <v>4053034.61</v>
          </cell>
          <cell r="G94">
            <v>0</v>
          </cell>
          <cell r="H94">
            <v>4053034.61</v>
          </cell>
          <cell r="J94">
            <v>6000000</v>
          </cell>
          <cell r="K94">
            <v>400000000</v>
          </cell>
          <cell r="L94" t="str">
            <v/>
          </cell>
          <cell r="M94">
            <v>98</v>
          </cell>
          <cell r="N94">
            <v>0</v>
          </cell>
          <cell r="P94">
            <v>4003267.9738562088</v>
          </cell>
          <cell r="Q94">
            <v>0</v>
          </cell>
          <cell r="R94">
            <v>0</v>
          </cell>
          <cell r="S94">
            <v>4003267.9738562088</v>
          </cell>
        </row>
        <row r="95">
          <cell r="A95">
            <v>320126</v>
          </cell>
          <cell r="B95" t="str">
            <v xml:space="preserve">LEHMAN BROS FRN </v>
          </cell>
          <cell r="C95" t="str">
            <v>XS0076456515</v>
          </cell>
          <cell r="D95">
            <v>37410</v>
          </cell>
          <cell r="E95">
            <v>2</v>
          </cell>
          <cell r="F95">
            <v>6591455.4699999997</v>
          </cell>
          <cell r="G95">
            <v>0</v>
          </cell>
          <cell r="H95">
            <v>6591455.4699999997</v>
          </cell>
          <cell r="J95">
            <v>9700000</v>
          </cell>
          <cell r="K95">
            <v>300000000</v>
          </cell>
          <cell r="L95" t="str">
            <v/>
          </cell>
          <cell r="M95">
            <v>99.8</v>
          </cell>
          <cell r="N95">
            <v>0</v>
          </cell>
          <cell r="P95">
            <v>6590822.4400871452</v>
          </cell>
          <cell r="Q95">
            <v>0</v>
          </cell>
          <cell r="R95">
            <v>0</v>
          </cell>
          <cell r="S95">
            <v>6590822.4400871452</v>
          </cell>
        </row>
        <row r="96">
          <cell r="A96">
            <v>320127</v>
          </cell>
          <cell r="B96" t="str">
            <v xml:space="preserve">MBNA CORP EMTN </v>
          </cell>
          <cell r="C96" t="str">
            <v>55263EBM6</v>
          </cell>
          <cell r="D96">
            <v>37764</v>
          </cell>
          <cell r="E96">
            <v>2</v>
          </cell>
          <cell r="F96">
            <v>3400722.85</v>
          </cell>
          <cell r="G96">
            <v>0</v>
          </cell>
          <cell r="H96">
            <v>3400722.85</v>
          </cell>
          <cell r="J96">
            <v>5000000</v>
          </cell>
          <cell r="K96">
            <v>44000000</v>
          </cell>
          <cell r="L96">
            <v>0.11363636363636363</v>
          </cell>
          <cell r="M96">
            <v>99.15</v>
          </cell>
          <cell r="N96">
            <v>0</v>
          </cell>
          <cell r="P96">
            <v>3375204.2483660127</v>
          </cell>
          <cell r="Q96">
            <v>0</v>
          </cell>
          <cell r="R96">
            <v>0</v>
          </cell>
          <cell r="S96">
            <v>3375204.2483660127</v>
          </cell>
        </row>
        <row r="97">
          <cell r="A97">
            <v>320128</v>
          </cell>
          <cell r="B97" t="str">
            <v>MBNA CORP FRN</v>
          </cell>
          <cell r="C97" t="str">
            <v>55263EBQ7</v>
          </cell>
          <cell r="D97">
            <v>37809</v>
          </cell>
          <cell r="E97">
            <v>2</v>
          </cell>
          <cell r="F97">
            <v>3393469.11</v>
          </cell>
          <cell r="G97">
            <v>0</v>
          </cell>
          <cell r="H97">
            <v>3393469.11</v>
          </cell>
          <cell r="J97">
            <v>5000000</v>
          </cell>
          <cell r="K97">
            <v>90000000</v>
          </cell>
          <cell r="L97" t="str">
            <v/>
          </cell>
          <cell r="M97">
            <v>0</v>
          </cell>
          <cell r="N97">
            <v>190</v>
          </cell>
          <cell r="P97">
            <v>3327369.73</v>
          </cell>
          <cell r="Q97">
            <v>0</v>
          </cell>
          <cell r="R97">
            <v>0</v>
          </cell>
          <cell r="S97">
            <v>3327369.73</v>
          </cell>
        </row>
        <row r="98">
          <cell r="A98">
            <v>320130</v>
          </cell>
          <cell r="B98" t="str">
            <v xml:space="preserve">LEHMAN BROS EMTN </v>
          </cell>
          <cell r="C98" t="str">
            <v>52517PPH8</v>
          </cell>
          <cell r="D98">
            <v>37834</v>
          </cell>
          <cell r="E98">
            <v>2</v>
          </cell>
          <cell r="F98">
            <v>3386493.15</v>
          </cell>
          <cell r="G98">
            <v>0</v>
          </cell>
          <cell r="H98">
            <v>3386493.15</v>
          </cell>
          <cell r="J98">
            <v>5000000</v>
          </cell>
          <cell r="K98">
            <v>72500000</v>
          </cell>
          <cell r="L98" t="str">
            <v/>
          </cell>
          <cell r="M98">
            <v>0</v>
          </cell>
          <cell r="N98">
            <v>30</v>
          </cell>
          <cell r="P98">
            <v>3409379.3</v>
          </cell>
          <cell r="Q98">
            <v>0</v>
          </cell>
          <cell r="R98">
            <v>0</v>
          </cell>
          <cell r="S98">
            <v>3409379.3</v>
          </cell>
        </row>
        <row r="99">
          <cell r="A99">
            <v>320132</v>
          </cell>
          <cell r="B99" t="str">
            <v xml:space="preserve">COLONIAL FINANCE FRN </v>
          </cell>
          <cell r="C99" t="str">
            <v>XS0104298897</v>
          </cell>
          <cell r="D99">
            <v>38313</v>
          </cell>
          <cell r="E99">
            <v>2</v>
          </cell>
          <cell r="F99">
            <v>13587724.02</v>
          </cell>
          <cell r="G99">
            <v>0</v>
          </cell>
          <cell r="H99">
            <v>13587724.02</v>
          </cell>
          <cell r="J99">
            <v>20000000</v>
          </cell>
          <cell r="K99">
            <v>150000000</v>
          </cell>
          <cell r="L99">
            <v>0.13333333333333333</v>
          </cell>
          <cell r="M99">
            <v>100.5</v>
          </cell>
          <cell r="N99">
            <v>0</v>
          </cell>
          <cell r="P99">
            <v>13684640.522875814</v>
          </cell>
          <cell r="Q99">
            <v>0</v>
          </cell>
          <cell r="R99">
            <v>0</v>
          </cell>
          <cell r="S99">
            <v>13684640.522875814</v>
          </cell>
        </row>
        <row r="100">
          <cell r="A100">
            <v>320159</v>
          </cell>
          <cell r="B100" t="str">
            <v xml:space="preserve">BEAR STEARNS FLTG MTN </v>
          </cell>
          <cell r="C100" t="str">
            <v>XS0085330834</v>
          </cell>
          <cell r="D100">
            <v>38429</v>
          </cell>
          <cell r="E100">
            <v>2</v>
          </cell>
          <cell r="F100">
            <v>6783734.5499999998</v>
          </cell>
          <cell r="G100">
            <v>0</v>
          </cell>
          <cell r="H100">
            <v>6783734.5499999998</v>
          </cell>
          <cell r="J100">
            <v>10000000</v>
          </cell>
          <cell r="K100">
            <v>250000000</v>
          </cell>
          <cell r="L100" t="str">
            <v/>
          </cell>
          <cell r="M100">
            <v>99.75</v>
          </cell>
          <cell r="N100">
            <v>0</v>
          </cell>
          <cell r="P100">
            <v>6791258.1699346397</v>
          </cell>
          <cell r="Q100">
            <v>0</v>
          </cell>
          <cell r="R100">
            <v>0</v>
          </cell>
          <cell r="S100">
            <v>6791258.1699346397</v>
          </cell>
        </row>
        <row r="101">
          <cell r="A101">
            <v>320160</v>
          </cell>
          <cell r="B101" t="str">
            <v xml:space="preserve">CENTEX CORP EMTN   </v>
          </cell>
          <cell r="C101" t="str">
            <v>US15231EAV02</v>
          </cell>
          <cell r="D101">
            <v>37461</v>
          </cell>
          <cell r="E101">
            <v>2</v>
          </cell>
          <cell r="F101">
            <v>17020697.170000002</v>
          </cell>
          <cell r="G101">
            <v>0</v>
          </cell>
          <cell r="H101">
            <v>17020697.170000002</v>
          </cell>
          <cell r="J101">
            <v>25000000</v>
          </cell>
          <cell r="K101">
            <v>35000000</v>
          </cell>
          <cell r="L101">
            <v>0.7142857142857143</v>
          </cell>
          <cell r="M101">
            <v>0</v>
          </cell>
          <cell r="N101">
            <v>75</v>
          </cell>
          <cell r="P101">
            <v>17014633.760000002</v>
          </cell>
          <cell r="Q101">
            <v>0</v>
          </cell>
          <cell r="R101">
            <v>0</v>
          </cell>
          <cell r="S101">
            <v>17014633.760000002</v>
          </cell>
        </row>
        <row r="102">
          <cell r="A102">
            <v>390013</v>
          </cell>
          <cell r="B102" t="str">
            <v xml:space="preserve">SALOMON SMITH BARNEY FXD 7.125% </v>
          </cell>
          <cell r="C102" t="str">
            <v>79549BCG0</v>
          </cell>
          <cell r="D102">
            <v>38992</v>
          </cell>
          <cell r="E102">
            <v>2</v>
          </cell>
          <cell r="F102">
            <v>8033769.0599999996</v>
          </cell>
          <cell r="G102">
            <v>0</v>
          </cell>
          <cell r="H102">
            <v>8033769.0599999996</v>
          </cell>
          <cell r="J102">
            <v>11800000</v>
          </cell>
          <cell r="K102">
            <v>200000000</v>
          </cell>
          <cell r="L102" t="str">
            <v/>
          </cell>
          <cell r="M102">
            <v>108.84520000000001</v>
          </cell>
          <cell r="N102">
            <v>0</v>
          </cell>
          <cell r="P102">
            <v>8744372.004357297</v>
          </cell>
          <cell r="Q102">
            <v>-765242.62717864919</v>
          </cell>
          <cell r="R102">
            <v>0</v>
          </cell>
          <cell r="S102">
            <v>7979129.3771786476</v>
          </cell>
        </row>
        <row r="103">
          <cell r="A103">
            <v>390014</v>
          </cell>
          <cell r="B103" t="str">
            <v xml:space="preserve">POWERGEN 7.45% FXD </v>
          </cell>
          <cell r="C103" t="str">
            <v>23330WAC6</v>
          </cell>
          <cell r="D103">
            <v>39217</v>
          </cell>
          <cell r="E103">
            <v>2</v>
          </cell>
          <cell r="F103">
            <v>13303325.27</v>
          </cell>
          <cell r="G103">
            <v>313079.813453159</v>
          </cell>
          <cell r="H103">
            <v>13616405.083453158</v>
          </cell>
          <cell r="J103">
            <v>20000000</v>
          </cell>
          <cell r="K103">
            <v>409500000</v>
          </cell>
          <cell r="L103" t="str">
            <v/>
          </cell>
          <cell r="M103">
            <v>0</v>
          </cell>
          <cell r="N103">
            <v>90</v>
          </cell>
          <cell r="P103">
            <v>14833433.310000001</v>
          </cell>
          <cell r="Q103">
            <v>-1487378.5520152505</v>
          </cell>
          <cell r="R103">
            <v>0</v>
          </cell>
          <cell r="S103">
            <v>13346054.75798475</v>
          </cell>
        </row>
        <row r="104">
          <cell r="A104">
            <v>390016</v>
          </cell>
          <cell r="B104" t="str">
            <v xml:space="preserve">BOEING CAPITAL CORP FXD 7.42% </v>
          </cell>
          <cell r="C104" t="str">
            <v>09700WDB6</v>
          </cell>
          <cell r="D104">
            <v>39013</v>
          </cell>
          <cell r="E104">
            <v>2</v>
          </cell>
          <cell r="F104">
            <v>6805233.9800000004</v>
          </cell>
          <cell r="G104">
            <v>3043.2393790849669</v>
          </cell>
          <cell r="H104">
            <v>6808277.2193790851</v>
          </cell>
          <cell r="J104">
            <v>10000000</v>
          </cell>
          <cell r="K104">
            <v>10000000</v>
          </cell>
          <cell r="L104">
            <v>1</v>
          </cell>
          <cell r="M104">
            <v>107.78919999999999</v>
          </cell>
          <cell r="N104">
            <v>0</v>
          </cell>
          <cell r="P104">
            <v>7338589.3246187344</v>
          </cell>
          <cell r="Q104">
            <v>-708741.83687363833</v>
          </cell>
          <cell r="R104">
            <v>0</v>
          </cell>
          <cell r="S104">
            <v>6629847.487745096</v>
          </cell>
        </row>
        <row r="105">
          <cell r="A105">
            <v>390017</v>
          </cell>
          <cell r="B105" t="str">
            <v xml:space="preserve">ICI WILMINGTON FXD 6.95% </v>
          </cell>
          <cell r="C105" t="str">
            <v>449909AH3</v>
          </cell>
          <cell r="D105">
            <v>38245</v>
          </cell>
          <cell r="E105">
            <v>2</v>
          </cell>
          <cell r="F105">
            <v>30454525.920000002</v>
          </cell>
          <cell r="G105">
            <v>182559.79711328971</v>
          </cell>
          <cell r="H105">
            <v>30637085.71711329</v>
          </cell>
          <cell r="J105">
            <v>45000000</v>
          </cell>
          <cell r="K105">
            <v>750000000</v>
          </cell>
          <cell r="L105" t="str">
            <v/>
          </cell>
          <cell r="M105">
            <v>104.011</v>
          </cell>
          <cell r="N105">
            <v>0</v>
          </cell>
          <cell r="P105">
            <v>31866115.196078427</v>
          </cell>
          <cell r="Q105">
            <v>-2111458.8690087148</v>
          </cell>
          <cell r="R105">
            <v>0</v>
          </cell>
          <cell r="S105">
            <v>29754656.327069711</v>
          </cell>
        </row>
        <row r="106">
          <cell r="A106">
            <v>390018</v>
          </cell>
          <cell r="B106" t="str">
            <v>BEAR STEARNS FXD 6.125%</v>
          </cell>
          <cell r="C106" t="str">
            <v>073902BH0</v>
          </cell>
          <cell r="D106">
            <v>37655</v>
          </cell>
          <cell r="E106">
            <v>2</v>
          </cell>
          <cell r="F106">
            <v>6758083.5700000003</v>
          </cell>
          <cell r="G106">
            <v>50092.858115468407</v>
          </cell>
          <cell r="H106">
            <v>6808176.4281154685</v>
          </cell>
          <cell r="J106">
            <v>10000000</v>
          </cell>
          <cell r="K106">
            <v>500000000</v>
          </cell>
          <cell r="L106" t="str">
            <v/>
          </cell>
          <cell r="M106">
            <v>102.8674</v>
          </cell>
          <cell r="N106">
            <v>0</v>
          </cell>
          <cell r="P106">
            <v>7003499.4553376902</v>
          </cell>
          <cell r="Q106">
            <v>-233076.10130718953</v>
          </cell>
          <cell r="R106">
            <v>0</v>
          </cell>
          <cell r="S106">
            <v>6770423.3540305011</v>
          </cell>
        </row>
        <row r="107">
          <cell r="A107">
            <v>390020</v>
          </cell>
          <cell r="B107" t="str">
            <v xml:space="preserve">GATX FXD 6.875% </v>
          </cell>
          <cell r="C107" t="str">
            <v>US361446AB39</v>
          </cell>
          <cell r="D107">
            <v>38292</v>
          </cell>
          <cell r="E107">
            <v>2</v>
          </cell>
          <cell r="F107">
            <v>6718826.4000000004</v>
          </cell>
          <cell r="G107">
            <v>89373.086873638342</v>
          </cell>
          <cell r="H107">
            <v>6808199.4868736388</v>
          </cell>
          <cell r="J107">
            <v>10000000</v>
          </cell>
          <cell r="K107">
            <v>125000000</v>
          </cell>
          <cell r="L107" t="str">
            <v/>
          </cell>
          <cell r="M107">
            <v>98.82</v>
          </cell>
          <cell r="N107">
            <v>0</v>
          </cell>
          <cell r="P107">
            <v>6727941.176470587</v>
          </cell>
          <cell r="Q107">
            <v>-455670.13507625274</v>
          </cell>
          <cell r="R107">
            <v>0</v>
          </cell>
          <cell r="S107">
            <v>6272271.0413943343</v>
          </cell>
        </row>
        <row r="108">
          <cell r="A108">
            <v>390022</v>
          </cell>
          <cell r="B108" t="str">
            <v xml:space="preserve">TYCO INTERNATIONAL 6.25% FXD </v>
          </cell>
          <cell r="C108" t="str">
            <v>US902118AD01</v>
          </cell>
          <cell r="D108">
            <v>37788</v>
          </cell>
          <cell r="E108">
            <v>2</v>
          </cell>
          <cell r="F108">
            <v>6724818.0099999998</v>
          </cell>
          <cell r="G108">
            <v>83326.885893246174</v>
          </cell>
          <cell r="H108">
            <v>6808144.8958932459</v>
          </cell>
          <cell r="J108">
            <v>10000000</v>
          </cell>
          <cell r="K108">
            <v>750000000</v>
          </cell>
          <cell r="L108" t="str">
            <v/>
          </cell>
          <cell r="M108">
            <v>103.17610000000001</v>
          </cell>
          <cell r="N108">
            <v>0</v>
          </cell>
          <cell r="P108">
            <v>7024516.6122004362</v>
          </cell>
          <cell r="Q108">
            <v>-272486.80337690632</v>
          </cell>
          <cell r="R108">
            <v>0</v>
          </cell>
          <cell r="S108">
            <v>6752029.8088235296</v>
          </cell>
        </row>
        <row r="109">
          <cell r="A109">
            <v>390024</v>
          </cell>
          <cell r="B109" t="str">
            <v xml:space="preserve">COMDISCO INC 7.75% FXD </v>
          </cell>
          <cell r="C109" t="str">
            <v>20033RGE3</v>
          </cell>
          <cell r="D109">
            <v>37722</v>
          </cell>
          <cell r="E109">
            <v>2</v>
          </cell>
          <cell r="F109">
            <v>6451225.1200000001</v>
          </cell>
          <cell r="G109">
            <v>0</v>
          </cell>
          <cell r="H109">
            <v>6451225.1200000001</v>
          </cell>
          <cell r="J109">
            <v>9500000</v>
          </cell>
          <cell r="K109">
            <v>100000000</v>
          </cell>
          <cell r="L109" t="str">
            <v/>
          </cell>
          <cell r="M109">
            <v>75</v>
          </cell>
          <cell r="N109">
            <v>0</v>
          </cell>
          <cell r="P109">
            <v>4850898.6928104572</v>
          </cell>
          <cell r="Q109">
            <v>-442382.65985838778</v>
          </cell>
          <cell r="R109">
            <v>0</v>
          </cell>
          <cell r="S109">
            <v>4408516.0329520693</v>
          </cell>
        </row>
        <row r="110">
          <cell r="A110">
            <v>390027</v>
          </cell>
          <cell r="B110" t="str">
            <v xml:space="preserve">COMDISCO INC 6.13% FXD </v>
          </cell>
          <cell r="C110" t="str">
            <v>US200336AS41</v>
          </cell>
          <cell r="D110">
            <v>37104</v>
          </cell>
          <cell r="E110">
            <v>2</v>
          </cell>
          <cell r="F110">
            <v>4739923.75</v>
          </cell>
          <cell r="G110">
            <v>0</v>
          </cell>
          <cell r="H110">
            <v>4739923.75</v>
          </cell>
          <cell r="J110">
            <v>6962000</v>
          </cell>
          <cell r="K110">
            <v>275000000</v>
          </cell>
          <cell r="L110" t="str">
            <v/>
          </cell>
          <cell r="M110">
            <v>75</v>
          </cell>
          <cell r="N110">
            <v>0</v>
          </cell>
          <cell r="P110">
            <v>3554942.810457516</v>
          </cell>
          <cell r="Q110">
            <v>0</v>
          </cell>
          <cell r="R110">
            <v>0</v>
          </cell>
          <cell r="S110">
            <v>3554942.810457516</v>
          </cell>
        </row>
        <row r="111">
          <cell r="A111">
            <v>390025</v>
          </cell>
          <cell r="B111" t="str">
            <v>HOUSEHOLD FINANCE 8.0% FXD</v>
          </cell>
          <cell r="C111" t="str">
            <v>US441812GL29</v>
          </cell>
          <cell r="D111">
            <v>38481</v>
          </cell>
          <cell r="E111">
            <v>2</v>
          </cell>
          <cell r="F111">
            <v>13616557.73</v>
          </cell>
          <cell r="G111">
            <v>0</v>
          </cell>
          <cell r="H111">
            <v>13616557.73</v>
          </cell>
          <cell r="J111">
            <v>20000000</v>
          </cell>
          <cell r="K111">
            <v>2000000000</v>
          </cell>
          <cell r="L111" t="str">
            <v/>
          </cell>
          <cell r="M111">
            <v>109.6581</v>
          </cell>
          <cell r="N111">
            <v>0</v>
          </cell>
          <cell r="P111">
            <v>14931658.496732024</v>
          </cell>
          <cell r="Q111">
            <v>-1493863.7431917212</v>
          </cell>
          <cell r="R111">
            <v>0</v>
          </cell>
          <cell r="S111">
            <v>13437794.753540304</v>
          </cell>
        </row>
        <row r="112">
          <cell r="A112">
            <v>390026</v>
          </cell>
          <cell r="B112" t="str">
            <v xml:space="preserve">LEHMAN BROS HOLDINGS 7.75% FXD </v>
          </cell>
          <cell r="C112" t="str">
            <v>US524908CG36</v>
          </cell>
          <cell r="D112">
            <v>38369</v>
          </cell>
          <cell r="E112">
            <v>2</v>
          </cell>
          <cell r="F112">
            <v>10031905.52</v>
          </cell>
          <cell r="G112">
            <v>180362.8540305011</v>
          </cell>
          <cell r="H112">
            <v>10212268.374030501</v>
          </cell>
          <cell r="J112">
            <v>15000000</v>
          </cell>
          <cell r="K112">
            <v>2000000000</v>
          </cell>
          <cell r="L112" t="str">
            <v/>
          </cell>
          <cell r="M112">
            <v>107.90600000000001</v>
          </cell>
          <cell r="N112">
            <v>0</v>
          </cell>
          <cell r="P112">
            <v>11019812.091503268</v>
          </cell>
          <cell r="Q112">
            <v>-902028.88997821347</v>
          </cell>
          <cell r="R112">
            <v>0</v>
          </cell>
          <cell r="S112">
            <v>10117783.201525055</v>
          </cell>
        </row>
        <row r="113">
          <cell r="A113">
            <v>390028</v>
          </cell>
          <cell r="B113" t="str">
            <v>ASSOCIATES IST CAPITAL 7.375% FXD</v>
          </cell>
          <cell r="C113" t="str">
            <v>XS0076993103</v>
          </cell>
          <cell r="D113">
            <v>39244</v>
          </cell>
          <cell r="E113">
            <v>2</v>
          </cell>
          <cell r="F113">
            <v>6725397.2699999996</v>
          </cell>
          <cell r="G113">
            <v>82841.727941176476</v>
          </cell>
          <cell r="H113">
            <v>6808238.9979411764</v>
          </cell>
          <cell r="J113">
            <v>10000000</v>
          </cell>
          <cell r="K113">
            <v>500000000</v>
          </cell>
          <cell r="L113" t="str">
            <v/>
          </cell>
          <cell r="M113">
            <v>109.4599</v>
          </cell>
          <cell r="N113">
            <v>0</v>
          </cell>
          <cell r="P113">
            <v>7452335.2396514155</v>
          </cell>
          <cell r="Q113">
            <v>-660788.96949891071</v>
          </cell>
          <cell r="R113">
            <v>0</v>
          </cell>
          <cell r="S113">
            <v>6791546.2701525046</v>
          </cell>
        </row>
        <row r="114">
          <cell r="A114">
            <v>390029</v>
          </cell>
          <cell r="B114" t="str">
            <v>DEUTSCHE TELEKOM 8% FXD</v>
          </cell>
          <cell r="C114" t="str">
            <v>US25156PAB94</v>
          </cell>
          <cell r="D114">
            <v>40344</v>
          </cell>
          <cell r="E114">
            <v>2</v>
          </cell>
          <cell r="F114">
            <v>6746547.5999999996</v>
          </cell>
          <cell r="G114">
            <v>61711.846405228753</v>
          </cell>
          <cell r="H114">
            <v>6808259.4464052282</v>
          </cell>
          <cell r="J114">
            <v>10000000</v>
          </cell>
          <cell r="K114">
            <v>3000000000</v>
          </cell>
          <cell r="L114" t="str">
            <v/>
          </cell>
          <cell r="M114">
            <v>107.7428</v>
          </cell>
          <cell r="N114">
            <v>0</v>
          </cell>
          <cell r="P114">
            <v>7335430.2832244001</v>
          </cell>
          <cell r="Q114">
            <v>-1014666.6881808279</v>
          </cell>
          <cell r="R114">
            <v>0</v>
          </cell>
          <cell r="S114">
            <v>6320763.5950435726</v>
          </cell>
        </row>
        <row r="115">
          <cell r="A115">
            <v>580038</v>
          </cell>
          <cell r="B115" t="str">
            <v xml:space="preserve">MAINE INVESTMENTS LTD TRANCHE 1 </v>
          </cell>
          <cell r="C115" t="str">
            <v>USG5754KAA37</v>
          </cell>
          <cell r="D115">
            <v>38338</v>
          </cell>
          <cell r="E115">
            <v>2</v>
          </cell>
          <cell r="F115">
            <v>11804278.130000001</v>
          </cell>
          <cell r="G115">
            <v>0</v>
          </cell>
          <cell r="H115">
            <v>11804278.130000001</v>
          </cell>
          <cell r="J115">
            <v>25000000</v>
          </cell>
          <cell r="K115">
            <v>536500000</v>
          </cell>
          <cell r="L115" t="str">
            <v/>
          </cell>
          <cell r="M115">
            <v>0</v>
          </cell>
          <cell r="N115">
            <v>25</v>
          </cell>
          <cell r="P115">
            <v>11937780.359999999</v>
          </cell>
          <cell r="Q115">
            <v>0</v>
          </cell>
          <cell r="R115">
            <v>0</v>
          </cell>
          <cell r="S115">
            <v>11937780.359999999</v>
          </cell>
        </row>
        <row r="116">
          <cell r="A116">
            <v>580040</v>
          </cell>
          <cell r="B116" t="str">
            <v xml:space="preserve">AVALON 2 TRANCHE A3 </v>
          </cell>
          <cell r="C116" t="str">
            <v>XS0111399654</v>
          </cell>
          <cell r="D116">
            <v>38681</v>
          </cell>
          <cell r="E116">
            <v>2</v>
          </cell>
          <cell r="F116">
            <v>17010614</v>
          </cell>
          <cell r="G116">
            <v>0</v>
          </cell>
          <cell r="H116">
            <v>17010614</v>
          </cell>
          <cell r="J116">
            <v>25000000</v>
          </cell>
          <cell r="K116">
            <v>153000000</v>
          </cell>
          <cell r="L116">
            <v>0.16339869281045752</v>
          </cell>
          <cell r="M116">
            <v>99.65</v>
          </cell>
          <cell r="N116">
            <v>0</v>
          </cell>
          <cell r="P116">
            <v>16961124.727668848</v>
          </cell>
          <cell r="Q116">
            <v>0</v>
          </cell>
          <cell r="R116">
            <v>0</v>
          </cell>
          <cell r="S116">
            <v>16961124.727668848</v>
          </cell>
        </row>
        <row r="117">
          <cell r="A117">
            <v>580047</v>
          </cell>
          <cell r="B117" t="str">
            <v xml:space="preserve">TCW GEM V LTD TRANCHE A1 </v>
          </cell>
          <cell r="C117" t="str">
            <v>USG87030AA35</v>
          </cell>
          <cell r="D117">
            <v>41164</v>
          </cell>
          <cell r="E117">
            <v>2</v>
          </cell>
          <cell r="F117">
            <v>11555581.300000001</v>
          </cell>
          <cell r="G117">
            <v>0</v>
          </cell>
          <cell r="H117">
            <v>11555581.300000001</v>
          </cell>
          <cell r="J117">
            <v>17000000</v>
          </cell>
          <cell r="K117">
            <v>203000000</v>
          </cell>
          <cell r="L117" t="str">
            <v/>
          </cell>
          <cell r="M117">
            <v>99.2</v>
          </cell>
          <cell r="N117">
            <v>0</v>
          </cell>
          <cell r="P117">
            <v>11481481.481481479</v>
          </cell>
          <cell r="Q117">
            <v>0</v>
          </cell>
          <cell r="R117">
            <v>0</v>
          </cell>
          <cell r="S117">
            <v>11481481.481481479</v>
          </cell>
        </row>
        <row r="118">
          <cell r="A118">
            <v>580058</v>
          </cell>
          <cell r="B118" t="str">
            <v>DRESDNER RCM</v>
          </cell>
          <cell r="C118" t="str">
            <v>USG2840JAA90</v>
          </cell>
          <cell r="D118">
            <v>41222</v>
          </cell>
          <cell r="E118">
            <v>2</v>
          </cell>
          <cell r="F118">
            <v>6127450.9800000004</v>
          </cell>
          <cell r="G118">
            <v>0</v>
          </cell>
          <cell r="H118">
            <v>6127450.9800000004</v>
          </cell>
          <cell r="J118">
            <v>9000000</v>
          </cell>
          <cell r="K118">
            <v>248500000</v>
          </cell>
          <cell r="L118" t="str">
            <v/>
          </cell>
          <cell r="M118">
            <v>100</v>
          </cell>
          <cell r="N118">
            <v>0</v>
          </cell>
          <cell r="P118">
            <v>6127450.9803921562</v>
          </cell>
          <cell r="Q118">
            <v>0</v>
          </cell>
          <cell r="R118">
            <v>0</v>
          </cell>
          <cell r="S118">
            <v>6127450.9803921562</v>
          </cell>
        </row>
        <row r="119">
          <cell r="A119">
            <v>270023</v>
          </cell>
          <cell r="B119" t="str">
            <v>UNIVERSAL CORP EMTN</v>
          </cell>
          <cell r="C119" t="str">
            <v>US91345HAJ41</v>
          </cell>
          <cell r="D119">
            <v>38321</v>
          </cell>
          <cell r="E119">
            <v>2</v>
          </cell>
          <cell r="F119">
            <v>17020697.170000002</v>
          </cell>
          <cell r="G119">
            <v>0</v>
          </cell>
          <cell r="H119">
            <v>17020697.170000002</v>
          </cell>
          <cell r="J119">
            <v>25000000</v>
          </cell>
          <cell r="K119">
            <v>25000000000</v>
          </cell>
          <cell r="L119" t="str">
            <v/>
          </cell>
          <cell r="M119">
            <v>0</v>
          </cell>
          <cell r="N119">
            <v>150</v>
          </cell>
          <cell r="P119">
            <v>17032068.359999999</v>
          </cell>
          <cell r="Q119">
            <v>0</v>
          </cell>
          <cell r="R119">
            <v>0</v>
          </cell>
          <cell r="S119">
            <v>17032068.359999999</v>
          </cell>
        </row>
        <row r="120">
          <cell r="A120">
            <v>320164</v>
          </cell>
          <cell r="B120" t="str">
            <v>BEAR STEARNS FRN</v>
          </cell>
          <cell r="C120" t="str">
            <v>US073902BW72</v>
          </cell>
          <cell r="D120">
            <v>39352</v>
          </cell>
          <cell r="E120">
            <v>2</v>
          </cell>
          <cell r="F120">
            <v>16864389.170000002</v>
          </cell>
          <cell r="G120">
            <v>0</v>
          </cell>
          <cell r="H120">
            <v>16864389.170000002</v>
          </cell>
          <cell r="J120">
            <v>25000000</v>
          </cell>
          <cell r="K120">
            <v>500000000</v>
          </cell>
          <cell r="L120" t="str">
            <v/>
          </cell>
          <cell r="M120">
            <v>96.875</v>
          </cell>
          <cell r="N120">
            <v>0</v>
          </cell>
          <cell r="P120">
            <v>16488800.381263617</v>
          </cell>
          <cell r="Q120">
            <v>0</v>
          </cell>
          <cell r="R120">
            <v>0</v>
          </cell>
          <cell r="S120">
            <v>16488800.381263617</v>
          </cell>
        </row>
        <row r="121">
          <cell r="A121">
            <v>390030</v>
          </cell>
          <cell r="B121" t="str">
            <v>FORD MOTOR CREDIT 7.875 FXD</v>
          </cell>
          <cell r="C121" t="str">
            <v>US345397ST15</v>
          </cell>
          <cell r="D121">
            <v>40344</v>
          </cell>
          <cell r="E121">
            <v>2</v>
          </cell>
          <cell r="F121">
            <v>46527441.93</v>
          </cell>
          <cell r="G121">
            <v>1130154.5138888888</v>
          </cell>
          <cell r="H121">
            <v>47657596.443888888</v>
          </cell>
          <cell r="J121">
            <v>70000000</v>
          </cell>
          <cell r="K121">
            <v>2500000000</v>
          </cell>
          <cell r="L121" t="str">
            <v/>
          </cell>
          <cell r="M121">
            <v>105.4038</v>
          </cell>
          <cell r="N121">
            <v>0</v>
          </cell>
          <cell r="P121">
            <v>50233292.483660132</v>
          </cell>
          <cell r="Q121">
            <v>-6122972.458333333</v>
          </cell>
          <cell r="R121">
            <v>0</v>
          </cell>
          <cell r="S121">
            <v>44110320.025326796</v>
          </cell>
        </row>
        <row r="122">
          <cell r="A122">
            <v>320189</v>
          </cell>
          <cell r="B122" t="str">
            <v>GMAC 04.08.03</v>
          </cell>
          <cell r="C122" t="str">
            <v>US37042WE807</v>
          </cell>
          <cell r="D122">
            <v>37837</v>
          </cell>
          <cell r="E122">
            <v>2</v>
          </cell>
          <cell r="F122">
            <v>20424836.600000001</v>
          </cell>
          <cell r="G122">
            <v>0</v>
          </cell>
          <cell r="H122">
            <v>20424836.600000001</v>
          </cell>
          <cell r="J122">
            <v>30000000</v>
          </cell>
          <cell r="K122">
            <v>2500000001</v>
          </cell>
          <cell r="L122" t="str">
            <v/>
          </cell>
          <cell r="M122">
            <v>98.375</v>
          </cell>
          <cell r="N122">
            <v>0</v>
          </cell>
          <cell r="P122">
            <v>20092933.006535947</v>
          </cell>
          <cell r="Q122">
            <v>0</v>
          </cell>
          <cell r="R122">
            <v>0</v>
          </cell>
          <cell r="S122">
            <v>20092933.006535947</v>
          </cell>
        </row>
        <row r="123">
          <cell r="H123">
            <v>0</v>
          </cell>
        </row>
        <row r="124">
          <cell r="A124" t="str">
            <v>Business Assets (£) transferred from Housing &amp; Business Finance</v>
          </cell>
          <cell r="H124">
            <v>0</v>
          </cell>
        </row>
        <row r="125">
          <cell r="A125">
            <v>350111</v>
          </cell>
          <cell r="B125" t="str">
            <v xml:space="preserve">HOUSING SECURITIES FXD 8.375% </v>
          </cell>
          <cell r="C125" t="str">
            <v>GB0004402201</v>
          </cell>
          <cell r="D125">
            <v>43490</v>
          </cell>
          <cell r="E125">
            <v>1</v>
          </cell>
          <cell r="F125">
            <v>22866306.07</v>
          </cell>
          <cell r="G125">
            <v>-2867626.96</v>
          </cell>
          <cell r="H125">
            <v>19998679.109999999</v>
          </cell>
          <cell r="J125">
            <v>20000000</v>
          </cell>
          <cell r="K125">
            <v>170750000</v>
          </cell>
          <cell r="L125">
            <v>0.1171303074670571</v>
          </cell>
          <cell r="M125">
            <v>122.48</v>
          </cell>
          <cell r="N125">
            <v>0</v>
          </cell>
          <cell r="P125">
            <v>24496000.000000004</v>
          </cell>
          <cell r="Q125">
            <v>-5103455.6399999997</v>
          </cell>
          <cell r="R125">
            <v>0</v>
          </cell>
          <cell r="S125">
            <v>19392544.360000003</v>
          </cell>
        </row>
        <row r="126">
          <cell r="A126">
            <v>580081</v>
          </cell>
          <cell r="B126" t="str">
            <v>PUBMASTER FINANCE FRN</v>
          </cell>
          <cell r="C126" t="str">
            <v>XS0099041666</v>
          </cell>
          <cell r="D126">
            <v>40632</v>
          </cell>
          <cell r="E126">
            <v>1</v>
          </cell>
          <cell r="F126">
            <v>2500000</v>
          </cell>
          <cell r="G126">
            <v>0</v>
          </cell>
          <cell r="H126">
            <v>2500000</v>
          </cell>
          <cell r="J126">
            <v>2500000</v>
          </cell>
          <cell r="K126">
            <v>26500000</v>
          </cell>
          <cell r="L126" t="str">
            <v/>
          </cell>
          <cell r="M126">
            <v>100</v>
          </cell>
          <cell r="N126">
            <v>0</v>
          </cell>
          <cell r="P126">
            <v>2500000</v>
          </cell>
          <cell r="Q126">
            <v>0</v>
          </cell>
          <cell r="R126">
            <v>0</v>
          </cell>
          <cell r="S126">
            <v>2500000</v>
          </cell>
        </row>
        <row r="127">
          <cell r="A127">
            <v>580080</v>
          </cell>
          <cell r="B127" t="str">
            <v>PUBMASTER FINANCE FRN</v>
          </cell>
          <cell r="C127" t="str">
            <v>XS0099041237</v>
          </cell>
          <cell r="D127">
            <v>39994</v>
          </cell>
          <cell r="E127">
            <v>1</v>
          </cell>
          <cell r="F127">
            <v>21798165.120000001</v>
          </cell>
          <cell r="G127">
            <v>0</v>
          </cell>
          <cell r="H127">
            <v>21798165.120000001</v>
          </cell>
          <cell r="J127">
            <v>24000000</v>
          </cell>
          <cell r="K127">
            <v>109000000</v>
          </cell>
          <cell r="L127">
            <v>0.22018348623853212</v>
          </cell>
          <cell r="M127">
            <v>99.5</v>
          </cell>
          <cell r="N127">
            <v>0</v>
          </cell>
          <cell r="P127">
            <v>21689174.294399999</v>
          </cell>
          <cell r="Q127">
            <v>0</v>
          </cell>
          <cell r="R127">
            <v>0</v>
          </cell>
          <cell r="S127">
            <v>21689174.294399999</v>
          </cell>
        </row>
      </sheetData>
      <sheetData sheetId="3" refreshError="1"/>
      <sheetData sheetId="4" refreshError="1"/>
      <sheetData sheetId="5" refreshError="1"/>
      <sheetData sheetId="6" refreshError="1"/>
      <sheetData sheetId="7" refreshError="1">
        <row r="2">
          <cell r="A2" t="str">
            <v>Sec no</v>
          </cell>
          <cell r="B2" t="str">
            <v>Acc Type</v>
          </cell>
          <cell r="C2" t="str">
            <v>Mat Date</v>
          </cell>
          <cell r="D2" t="str">
            <v>Code</v>
          </cell>
          <cell r="E2" t="str">
            <v>Currency</v>
          </cell>
          <cell r="F2" t="str">
            <v>Book Value</v>
          </cell>
          <cell r="G2" t="str">
            <v>Issuer</v>
          </cell>
          <cell r="H2" t="str">
            <v>Description</v>
          </cell>
        </row>
        <row r="3">
          <cell r="A3">
            <v>270009</v>
          </cell>
          <cell r="B3">
            <v>998</v>
          </cell>
          <cell r="C3">
            <v>39449</v>
          </cell>
          <cell r="D3" t="str">
            <v>BA</v>
          </cell>
          <cell r="E3">
            <v>2</v>
          </cell>
          <cell r="F3">
            <v>3393355.36</v>
          </cell>
          <cell r="G3">
            <v>68724</v>
          </cell>
          <cell r="H3" t="str">
            <v>GOLDMAN SACHS 270009</v>
          </cell>
        </row>
        <row r="4">
          <cell r="A4">
            <v>270010</v>
          </cell>
          <cell r="B4">
            <v>998</v>
          </cell>
          <cell r="C4">
            <v>38737</v>
          </cell>
          <cell r="D4" t="str">
            <v>BA</v>
          </cell>
          <cell r="E4">
            <v>2</v>
          </cell>
          <cell r="F4">
            <v>3417255.39</v>
          </cell>
          <cell r="G4">
            <v>68723</v>
          </cell>
          <cell r="H4" t="str">
            <v>GOLDMAN SACHS 270010</v>
          </cell>
        </row>
        <row r="5">
          <cell r="A5">
            <v>270013</v>
          </cell>
          <cell r="B5">
            <v>998</v>
          </cell>
          <cell r="C5">
            <v>39853</v>
          </cell>
          <cell r="D5" t="str">
            <v>BA</v>
          </cell>
          <cell r="E5">
            <v>2</v>
          </cell>
          <cell r="F5">
            <v>3404139.43</v>
          </cell>
          <cell r="G5">
            <v>69026</v>
          </cell>
          <cell r="H5" t="str">
            <v>GOLDMAN SACHS 270013</v>
          </cell>
        </row>
        <row r="6">
          <cell r="A6">
            <v>270015</v>
          </cell>
          <cell r="B6">
            <v>998</v>
          </cell>
          <cell r="C6">
            <v>38442</v>
          </cell>
          <cell r="D6" t="str">
            <v>BA</v>
          </cell>
          <cell r="E6">
            <v>2</v>
          </cell>
          <cell r="F6">
            <v>16937397.390000001</v>
          </cell>
          <cell r="G6">
            <v>69041</v>
          </cell>
          <cell r="H6" t="str">
            <v>FIRST UNION C 270015</v>
          </cell>
        </row>
        <row r="7">
          <cell r="A7">
            <v>270016</v>
          </cell>
          <cell r="B7">
            <v>998</v>
          </cell>
          <cell r="C7">
            <v>38628</v>
          </cell>
          <cell r="D7" t="str">
            <v>BA</v>
          </cell>
          <cell r="E7">
            <v>2</v>
          </cell>
          <cell r="F7">
            <v>17020697.170000002</v>
          </cell>
          <cell r="G7">
            <v>69087</v>
          </cell>
          <cell r="H7" t="str">
            <v>CENTEX CORP 270016</v>
          </cell>
        </row>
        <row r="8">
          <cell r="A8">
            <v>270023</v>
          </cell>
          <cell r="B8">
            <v>998</v>
          </cell>
          <cell r="C8">
            <v>38321</v>
          </cell>
          <cell r="D8" t="str">
            <v>BA</v>
          </cell>
          <cell r="E8">
            <v>2</v>
          </cell>
          <cell r="F8">
            <v>17020697.170000002</v>
          </cell>
          <cell r="G8">
            <v>55005</v>
          </cell>
          <cell r="H8" t="str">
            <v>UNIVERSAL CORP 27002</v>
          </cell>
        </row>
        <row r="9">
          <cell r="A9">
            <v>300188</v>
          </cell>
          <cell r="B9">
            <v>998</v>
          </cell>
          <cell r="C9">
            <v>40161</v>
          </cell>
          <cell r="D9" t="str">
            <v>BA</v>
          </cell>
          <cell r="E9">
            <v>1</v>
          </cell>
          <cell r="F9">
            <v>74165691.859999999</v>
          </cell>
          <cell r="G9">
            <v>68658</v>
          </cell>
          <cell r="H9" t="str">
            <v>TRANSCO HLDGS</v>
          </cell>
        </row>
        <row r="10">
          <cell r="A10">
            <v>300191</v>
          </cell>
          <cell r="B10">
            <v>998</v>
          </cell>
          <cell r="C10">
            <v>47218</v>
          </cell>
          <cell r="D10" t="str">
            <v>BA</v>
          </cell>
          <cell r="E10">
            <v>1</v>
          </cell>
          <cell r="F10">
            <v>123600000</v>
          </cell>
          <cell r="G10">
            <v>68853</v>
          </cell>
          <cell r="H10" t="str">
            <v>HONOURS PLC 300191</v>
          </cell>
        </row>
        <row r="11">
          <cell r="A11">
            <v>320117</v>
          </cell>
          <cell r="B11">
            <v>998</v>
          </cell>
          <cell r="C11">
            <v>37945</v>
          </cell>
          <cell r="D11" t="str">
            <v>BA</v>
          </cell>
          <cell r="E11">
            <v>2</v>
          </cell>
          <cell r="F11">
            <v>13740978.140000001</v>
          </cell>
          <cell r="G11">
            <v>68748</v>
          </cell>
          <cell r="H11" t="str">
            <v>GOLDMAN SACHS 320117</v>
          </cell>
        </row>
        <row r="12">
          <cell r="A12">
            <v>320120</v>
          </cell>
          <cell r="B12">
            <v>998</v>
          </cell>
          <cell r="C12">
            <v>37837</v>
          </cell>
          <cell r="D12" t="str">
            <v>BA</v>
          </cell>
          <cell r="E12">
            <v>2</v>
          </cell>
          <cell r="F12">
            <v>11510715.630000001</v>
          </cell>
          <cell r="G12">
            <v>68731</v>
          </cell>
          <cell r="H12" t="str">
            <v>LEHMAN BROS 320120</v>
          </cell>
        </row>
        <row r="13">
          <cell r="A13">
            <v>320121</v>
          </cell>
          <cell r="B13">
            <v>998</v>
          </cell>
          <cell r="C13">
            <v>38749</v>
          </cell>
          <cell r="D13" t="str">
            <v>BA</v>
          </cell>
          <cell r="E13">
            <v>2</v>
          </cell>
          <cell r="F13">
            <v>17148638.77</v>
          </cell>
          <cell r="G13">
            <v>68746</v>
          </cell>
          <cell r="H13" t="str">
            <v>GOLDMAN SACHS 320121</v>
          </cell>
        </row>
        <row r="14">
          <cell r="A14">
            <v>320124</v>
          </cell>
          <cell r="B14">
            <v>998</v>
          </cell>
          <cell r="C14">
            <v>37502</v>
          </cell>
          <cell r="D14" t="str">
            <v>BA</v>
          </cell>
          <cell r="E14">
            <v>2</v>
          </cell>
          <cell r="F14">
            <v>3734800.6</v>
          </cell>
          <cell r="G14">
            <v>68744</v>
          </cell>
          <cell r="H14" t="str">
            <v>LEHMAN BROS 320124</v>
          </cell>
        </row>
        <row r="15">
          <cell r="A15">
            <v>320125</v>
          </cell>
          <cell r="B15">
            <v>998</v>
          </cell>
          <cell r="C15">
            <v>38198</v>
          </cell>
          <cell r="D15" t="str">
            <v>BA</v>
          </cell>
          <cell r="E15">
            <v>2</v>
          </cell>
          <cell r="F15">
            <v>4053034.61</v>
          </cell>
          <cell r="G15">
            <v>68736</v>
          </cell>
          <cell r="H15" t="str">
            <v>LEHMAN BROS 320125</v>
          </cell>
        </row>
        <row r="16">
          <cell r="A16">
            <v>320126</v>
          </cell>
          <cell r="B16">
            <v>998</v>
          </cell>
          <cell r="C16">
            <v>37410</v>
          </cell>
          <cell r="D16" t="str">
            <v>BA</v>
          </cell>
          <cell r="E16">
            <v>2</v>
          </cell>
          <cell r="F16">
            <v>6591455.4699999997</v>
          </cell>
          <cell r="G16">
            <v>68738</v>
          </cell>
          <cell r="H16" t="str">
            <v>LEHMAN BROS 320126</v>
          </cell>
        </row>
        <row r="17">
          <cell r="A17">
            <v>320127</v>
          </cell>
          <cell r="B17">
            <v>998</v>
          </cell>
          <cell r="C17">
            <v>37764</v>
          </cell>
          <cell r="D17" t="str">
            <v>BA</v>
          </cell>
          <cell r="E17">
            <v>2</v>
          </cell>
          <cell r="F17">
            <v>3400722.85</v>
          </cell>
          <cell r="G17">
            <v>68734</v>
          </cell>
          <cell r="H17" t="str">
            <v>MBNA CORP 320127</v>
          </cell>
        </row>
        <row r="18">
          <cell r="A18">
            <v>320128</v>
          </cell>
          <cell r="B18">
            <v>998</v>
          </cell>
          <cell r="C18">
            <v>37809</v>
          </cell>
          <cell r="D18" t="str">
            <v>BA</v>
          </cell>
          <cell r="E18">
            <v>2</v>
          </cell>
          <cell r="F18">
            <v>3393469.11</v>
          </cell>
          <cell r="G18">
            <v>68733</v>
          </cell>
          <cell r="H18" t="str">
            <v>MBNA CORP  320128</v>
          </cell>
        </row>
        <row r="19">
          <cell r="A19">
            <v>320130</v>
          </cell>
          <cell r="B19">
            <v>998</v>
          </cell>
          <cell r="C19">
            <v>37834</v>
          </cell>
          <cell r="D19" t="str">
            <v>BA</v>
          </cell>
          <cell r="E19">
            <v>2</v>
          </cell>
          <cell r="F19">
            <v>3386493.15</v>
          </cell>
          <cell r="G19">
            <v>68727</v>
          </cell>
          <cell r="H19" t="str">
            <v>LEHMAN BROS 320130</v>
          </cell>
        </row>
        <row r="20">
          <cell r="A20">
            <v>320132</v>
          </cell>
          <cell r="B20">
            <v>998</v>
          </cell>
          <cell r="C20">
            <v>38313</v>
          </cell>
          <cell r="D20" t="str">
            <v>BA</v>
          </cell>
          <cell r="E20">
            <v>2</v>
          </cell>
          <cell r="F20">
            <v>13587724.02</v>
          </cell>
          <cell r="G20">
            <v>68726</v>
          </cell>
          <cell r="H20" t="str">
            <v>COLONIAL FIN 320132</v>
          </cell>
        </row>
        <row r="21">
          <cell r="A21">
            <v>320159</v>
          </cell>
          <cell r="B21">
            <v>998</v>
          </cell>
          <cell r="C21">
            <v>38429</v>
          </cell>
          <cell r="D21" t="str">
            <v>BA</v>
          </cell>
          <cell r="E21">
            <v>2</v>
          </cell>
          <cell r="F21">
            <v>6783734.5499999998</v>
          </cell>
          <cell r="G21">
            <v>69002</v>
          </cell>
          <cell r="H21" t="str">
            <v>BEAR STEARNS 320159</v>
          </cell>
        </row>
        <row r="22">
          <cell r="A22">
            <v>320160</v>
          </cell>
          <cell r="B22">
            <v>998</v>
          </cell>
          <cell r="C22">
            <v>37461</v>
          </cell>
          <cell r="D22" t="str">
            <v>BA</v>
          </cell>
          <cell r="E22">
            <v>2</v>
          </cell>
          <cell r="F22">
            <v>17020697.170000002</v>
          </cell>
          <cell r="G22">
            <v>69006</v>
          </cell>
          <cell r="H22" t="str">
            <v>CENTEX CORP   320160</v>
          </cell>
        </row>
        <row r="23">
          <cell r="A23">
            <v>320164</v>
          </cell>
          <cell r="B23">
            <v>998</v>
          </cell>
          <cell r="C23">
            <v>39352</v>
          </cell>
          <cell r="D23" t="str">
            <v>BA</v>
          </cell>
          <cell r="E23">
            <v>2</v>
          </cell>
          <cell r="F23">
            <v>16864389.170000002</v>
          </cell>
          <cell r="G23">
            <v>55000</v>
          </cell>
          <cell r="H23" t="str">
            <v>BEAR STEARNS 320164</v>
          </cell>
        </row>
        <row r="24">
          <cell r="A24">
            <v>320189</v>
          </cell>
          <cell r="B24">
            <v>998</v>
          </cell>
          <cell r="C24">
            <v>37837</v>
          </cell>
          <cell r="D24" t="str">
            <v>BA</v>
          </cell>
          <cell r="E24">
            <v>2</v>
          </cell>
          <cell r="F24">
            <v>20424836.600000001</v>
          </cell>
          <cell r="G24">
            <v>68118</v>
          </cell>
          <cell r="H24" t="str">
            <v>GENERAL MOTORS ACCEP</v>
          </cell>
        </row>
        <row r="25">
          <cell r="A25">
            <v>350099</v>
          </cell>
          <cell r="B25">
            <v>998</v>
          </cell>
          <cell r="C25">
            <v>39433</v>
          </cell>
          <cell r="D25" t="str">
            <v>BA</v>
          </cell>
          <cell r="E25">
            <v>1</v>
          </cell>
          <cell r="F25">
            <v>4792660.71</v>
          </cell>
          <cell r="G25">
            <v>68797</v>
          </cell>
          <cell r="H25" t="str">
            <v>MERRILL LYNCH 350099</v>
          </cell>
        </row>
        <row r="26">
          <cell r="A26">
            <v>350102</v>
          </cell>
          <cell r="B26">
            <v>998</v>
          </cell>
          <cell r="C26">
            <v>39423</v>
          </cell>
          <cell r="D26" t="str">
            <v>BA</v>
          </cell>
          <cell r="E26">
            <v>1</v>
          </cell>
          <cell r="F26">
            <v>35000000</v>
          </cell>
          <cell r="G26">
            <v>68765</v>
          </cell>
          <cell r="H26" t="str">
            <v>COLONIAL FIN 350102</v>
          </cell>
        </row>
        <row r="27">
          <cell r="A27">
            <v>350104</v>
          </cell>
          <cell r="B27">
            <v>998</v>
          </cell>
          <cell r="C27">
            <v>39588</v>
          </cell>
          <cell r="D27" t="str">
            <v>BA</v>
          </cell>
          <cell r="E27">
            <v>1</v>
          </cell>
          <cell r="F27">
            <v>13527195.23</v>
          </cell>
          <cell r="G27">
            <v>68804</v>
          </cell>
          <cell r="H27" t="str">
            <v>BRITISH STEEL 350104</v>
          </cell>
        </row>
        <row r="28">
          <cell r="A28">
            <v>350105</v>
          </cell>
          <cell r="B28">
            <v>998</v>
          </cell>
          <cell r="C28">
            <v>39315</v>
          </cell>
          <cell r="D28" t="str">
            <v>BA</v>
          </cell>
          <cell r="E28">
            <v>1</v>
          </cell>
          <cell r="F28">
            <v>4878389.5199999996</v>
          </cell>
          <cell r="G28">
            <v>68781</v>
          </cell>
          <cell r="H28" t="str">
            <v>ICI INV       350105</v>
          </cell>
        </row>
        <row r="29">
          <cell r="A29">
            <v>350110</v>
          </cell>
          <cell r="B29">
            <v>998</v>
          </cell>
          <cell r="C29">
            <v>40010</v>
          </cell>
          <cell r="D29" t="str">
            <v>BA</v>
          </cell>
          <cell r="E29">
            <v>1</v>
          </cell>
          <cell r="F29">
            <v>22831723.149999999</v>
          </cell>
          <cell r="G29">
            <v>68776</v>
          </cell>
          <cell r="H29" t="str">
            <v>GUS PLC   350110</v>
          </cell>
        </row>
        <row r="30">
          <cell r="A30">
            <v>350111</v>
          </cell>
          <cell r="B30">
            <v>998</v>
          </cell>
          <cell r="C30">
            <v>43490</v>
          </cell>
          <cell r="D30" t="str">
            <v>BA</v>
          </cell>
          <cell r="E30">
            <v>1</v>
          </cell>
          <cell r="F30">
            <v>22866306.07</v>
          </cell>
          <cell r="G30">
            <v>68851</v>
          </cell>
          <cell r="H30" t="str">
            <v>HOUSING SEC 350111</v>
          </cell>
        </row>
        <row r="31">
          <cell r="A31">
            <v>350114</v>
          </cell>
          <cell r="B31">
            <v>998</v>
          </cell>
          <cell r="C31">
            <v>39902</v>
          </cell>
          <cell r="D31" t="str">
            <v>BA</v>
          </cell>
          <cell r="E31">
            <v>1</v>
          </cell>
          <cell r="F31">
            <v>16654564.92</v>
          </cell>
          <cell r="G31">
            <v>68870</v>
          </cell>
          <cell r="H31" t="str">
            <v>WESSEX WATER 350114</v>
          </cell>
        </row>
        <row r="32">
          <cell r="A32">
            <v>350116</v>
          </cell>
          <cell r="B32">
            <v>998</v>
          </cell>
          <cell r="C32">
            <v>38510</v>
          </cell>
          <cell r="D32" t="str">
            <v>BA</v>
          </cell>
          <cell r="E32">
            <v>1</v>
          </cell>
          <cell r="F32">
            <v>10000000</v>
          </cell>
          <cell r="G32">
            <v>68916</v>
          </cell>
          <cell r="H32" t="str">
            <v>SAINT GOBAIN 350116</v>
          </cell>
        </row>
        <row r="33">
          <cell r="A33">
            <v>350117</v>
          </cell>
          <cell r="B33">
            <v>998</v>
          </cell>
          <cell r="C33">
            <v>39877</v>
          </cell>
          <cell r="D33" t="str">
            <v>BA</v>
          </cell>
          <cell r="E33">
            <v>1</v>
          </cell>
          <cell r="F33">
            <v>9844273.0999999996</v>
          </cell>
          <cell r="G33">
            <v>68963</v>
          </cell>
          <cell r="H33" t="str">
            <v>CAPITAL SHOPP 350117</v>
          </cell>
        </row>
        <row r="34">
          <cell r="A34">
            <v>360045</v>
          </cell>
          <cell r="B34">
            <v>998</v>
          </cell>
          <cell r="C34">
            <v>38266</v>
          </cell>
          <cell r="D34" t="str">
            <v>BA</v>
          </cell>
          <cell r="E34">
            <v>5</v>
          </cell>
          <cell r="F34">
            <v>9163316.5399999991</v>
          </cell>
          <cell r="G34">
            <v>68761</v>
          </cell>
          <cell r="H34" t="str">
            <v>ASSOCIATES 1ST360045</v>
          </cell>
        </row>
        <row r="35">
          <cell r="A35">
            <v>370017</v>
          </cell>
          <cell r="B35">
            <v>998</v>
          </cell>
          <cell r="C35">
            <v>38161</v>
          </cell>
          <cell r="D35" t="str">
            <v>BA</v>
          </cell>
          <cell r="E35">
            <v>7</v>
          </cell>
          <cell r="F35">
            <v>45743364.259999998</v>
          </cell>
          <cell r="G35">
            <v>68792</v>
          </cell>
          <cell r="H35" t="str">
            <v>TECNOST INT'L 370017</v>
          </cell>
        </row>
        <row r="36">
          <cell r="A36">
            <v>370020</v>
          </cell>
          <cell r="B36">
            <v>998</v>
          </cell>
          <cell r="C36">
            <v>37676</v>
          </cell>
          <cell r="D36" t="str">
            <v>BA</v>
          </cell>
          <cell r="E36">
            <v>7</v>
          </cell>
          <cell r="F36">
            <v>6243366.4199999999</v>
          </cell>
          <cell r="G36">
            <v>68757</v>
          </cell>
          <cell r="H36" t="str">
            <v>MBNA EUROPE 370020</v>
          </cell>
        </row>
        <row r="37">
          <cell r="A37">
            <v>370029</v>
          </cell>
          <cell r="B37">
            <v>998</v>
          </cell>
          <cell r="C37">
            <v>37795</v>
          </cell>
          <cell r="D37" t="str">
            <v>BA</v>
          </cell>
          <cell r="E37">
            <v>7</v>
          </cell>
          <cell r="F37">
            <v>6235823.0700000003</v>
          </cell>
          <cell r="G37">
            <v>68934</v>
          </cell>
          <cell r="H37" t="str">
            <v>MBNA EUROPE 370029</v>
          </cell>
        </row>
        <row r="38">
          <cell r="A38">
            <v>370032</v>
          </cell>
          <cell r="B38">
            <v>998</v>
          </cell>
          <cell r="C38">
            <v>38166</v>
          </cell>
          <cell r="D38" t="str">
            <v>BA</v>
          </cell>
          <cell r="E38">
            <v>7</v>
          </cell>
          <cell r="F38">
            <v>9348842.1400000006</v>
          </cell>
          <cell r="G38">
            <v>68989</v>
          </cell>
          <cell r="H38" t="str">
            <v>LEHMAN BRS 370032</v>
          </cell>
        </row>
        <row r="39">
          <cell r="A39">
            <v>370044</v>
          </cell>
          <cell r="B39">
            <v>998</v>
          </cell>
          <cell r="C39">
            <v>39538</v>
          </cell>
          <cell r="D39" t="str">
            <v>BA</v>
          </cell>
          <cell r="E39">
            <v>7</v>
          </cell>
          <cell r="F39">
            <v>18730099.27</v>
          </cell>
          <cell r="G39">
            <v>69081</v>
          </cell>
          <cell r="H39" t="str">
            <v>LAFARGE 370044</v>
          </cell>
        </row>
        <row r="40">
          <cell r="A40">
            <v>370052</v>
          </cell>
          <cell r="B40">
            <v>998</v>
          </cell>
          <cell r="C40">
            <v>40462</v>
          </cell>
          <cell r="D40" t="str">
            <v>BA</v>
          </cell>
          <cell r="E40">
            <v>7</v>
          </cell>
          <cell r="F40">
            <v>15608416.060000001</v>
          </cell>
          <cell r="G40">
            <v>69088</v>
          </cell>
          <cell r="H40" t="str">
            <v>STORA ENSO 370052</v>
          </cell>
        </row>
        <row r="41">
          <cell r="A41">
            <v>370055</v>
          </cell>
          <cell r="B41">
            <v>998</v>
          </cell>
          <cell r="C41">
            <v>39381</v>
          </cell>
          <cell r="D41" t="str">
            <v>BA</v>
          </cell>
          <cell r="E41">
            <v>7</v>
          </cell>
          <cell r="F41">
            <v>21851782.48</v>
          </cell>
          <cell r="G41">
            <v>69105</v>
          </cell>
          <cell r="H41" t="str">
            <v>KONINKLIYKE  370055</v>
          </cell>
        </row>
        <row r="42">
          <cell r="A42">
            <v>390013</v>
          </cell>
          <cell r="B42">
            <v>998</v>
          </cell>
          <cell r="C42">
            <v>38992</v>
          </cell>
          <cell r="D42" t="str">
            <v>BA</v>
          </cell>
          <cell r="E42">
            <v>2</v>
          </cell>
          <cell r="F42">
            <v>8033769.0599999996</v>
          </cell>
          <cell r="G42">
            <v>68801</v>
          </cell>
          <cell r="H42" t="str">
            <v>SALOMON BROS  390013</v>
          </cell>
        </row>
        <row r="43">
          <cell r="A43">
            <v>390014</v>
          </cell>
          <cell r="B43">
            <v>998</v>
          </cell>
          <cell r="C43">
            <v>39217</v>
          </cell>
          <cell r="D43" t="str">
            <v>BA</v>
          </cell>
          <cell r="E43">
            <v>2</v>
          </cell>
          <cell r="F43">
            <v>13303325.27</v>
          </cell>
          <cell r="G43">
            <v>68795</v>
          </cell>
          <cell r="H43" t="str">
            <v>POWERGEN      390014</v>
          </cell>
        </row>
        <row r="44">
          <cell r="A44">
            <v>390016</v>
          </cell>
          <cell r="B44">
            <v>998</v>
          </cell>
          <cell r="C44">
            <v>39013</v>
          </cell>
          <cell r="D44" t="str">
            <v>BA</v>
          </cell>
          <cell r="E44">
            <v>2</v>
          </cell>
          <cell r="F44">
            <v>6805233.9800000004</v>
          </cell>
          <cell r="G44">
            <v>68802</v>
          </cell>
          <cell r="H44" t="str">
            <v>BOEING CAP    390016</v>
          </cell>
        </row>
        <row r="45">
          <cell r="A45">
            <v>390017</v>
          </cell>
          <cell r="B45">
            <v>998</v>
          </cell>
          <cell r="C45">
            <v>38245</v>
          </cell>
          <cell r="D45" t="str">
            <v>BA</v>
          </cell>
          <cell r="E45">
            <v>2</v>
          </cell>
          <cell r="F45">
            <v>30454525.920000002</v>
          </cell>
          <cell r="G45">
            <v>68798</v>
          </cell>
          <cell r="H45" t="str">
            <v>ICI WILMINGTN 390017</v>
          </cell>
        </row>
        <row r="46">
          <cell r="A46">
            <v>390018</v>
          </cell>
          <cell r="B46">
            <v>998</v>
          </cell>
          <cell r="C46">
            <v>37655</v>
          </cell>
          <cell r="D46" t="str">
            <v>BA</v>
          </cell>
          <cell r="E46">
            <v>2</v>
          </cell>
          <cell r="F46">
            <v>6758083.5700000003</v>
          </cell>
          <cell r="G46">
            <v>68800</v>
          </cell>
          <cell r="H46" t="str">
            <v>BEAR STEARNS  390018</v>
          </cell>
        </row>
        <row r="47">
          <cell r="A47">
            <v>390020</v>
          </cell>
          <cell r="B47">
            <v>998</v>
          </cell>
          <cell r="C47">
            <v>38292</v>
          </cell>
          <cell r="D47" t="str">
            <v>BA</v>
          </cell>
          <cell r="E47">
            <v>2</v>
          </cell>
          <cell r="F47">
            <v>6718826.4000000004</v>
          </cell>
          <cell r="G47">
            <v>68753</v>
          </cell>
          <cell r="H47" t="str">
            <v>GATX CORP 390020</v>
          </cell>
        </row>
        <row r="48">
          <cell r="A48">
            <v>390021</v>
          </cell>
          <cell r="B48">
            <v>998</v>
          </cell>
          <cell r="C48">
            <v>39163</v>
          </cell>
          <cell r="D48" t="str">
            <v>BA</v>
          </cell>
          <cell r="E48">
            <v>1</v>
          </cell>
          <cell r="F48">
            <v>14909459.43</v>
          </cell>
          <cell r="G48">
            <v>68814</v>
          </cell>
          <cell r="H48" t="str">
            <v>EDISON FUND   390021</v>
          </cell>
        </row>
        <row r="49">
          <cell r="A49">
            <v>390022</v>
          </cell>
          <cell r="B49">
            <v>998</v>
          </cell>
          <cell r="C49">
            <v>37788</v>
          </cell>
          <cell r="D49" t="str">
            <v>BA</v>
          </cell>
          <cell r="E49">
            <v>2</v>
          </cell>
          <cell r="F49">
            <v>6724818.0099999998</v>
          </cell>
          <cell r="G49">
            <v>68824</v>
          </cell>
          <cell r="H49" t="str">
            <v>TYCO INTL 390022</v>
          </cell>
        </row>
        <row r="50">
          <cell r="A50">
            <v>390024</v>
          </cell>
          <cell r="B50">
            <v>998</v>
          </cell>
          <cell r="C50">
            <v>37722</v>
          </cell>
          <cell r="D50" t="str">
            <v>BA</v>
          </cell>
          <cell r="E50">
            <v>2</v>
          </cell>
          <cell r="F50">
            <v>6451225.1200000001</v>
          </cell>
          <cell r="G50">
            <v>68846</v>
          </cell>
          <cell r="H50" t="str">
            <v>COMDISCO 390023</v>
          </cell>
        </row>
        <row r="51">
          <cell r="A51">
            <v>390025</v>
          </cell>
          <cell r="B51">
            <v>998</v>
          </cell>
          <cell r="C51">
            <v>38481</v>
          </cell>
          <cell r="D51" t="str">
            <v>BA</v>
          </cell>
          <cell r="E51">
            <v>2</v>
          </cell>
          <cell r="F51">
            <v>13616557.73</v>
          </cell>
          <cell r="G51">
            <v>68856</v>
          </cell>
          <cell r="H51" t="str">
            <v>HOUSEHOLD 390025</v>
          </cell>
        </row>
        <row r="52">
          <cell r="A52">
            <v>390026</v>
          </cell>
          <cell r="B52">
            <v>998</v>
          </cell>
          <cell r="C52">
            <v>38369</v>
          </cell>
          <cell r="D52" t="str">
            <v>BA</v>
          </cell>
          <cell r="E52">
            <v>2</v>
          </cell>
          <cell r="F52">
            <v>10031905.52</v>
          </cell>
          <cell r="G52">
            <v>68887</v>
          </cell>
          <cell r="H52" t="str">
            <v>LEHMAN BROS 390026</v>
          </cell>
        </row>
        <row r="53">
          <cell r="A53">
            <v>390027</v>
          </cell>
          <cell r="B53">
            <v>998</v>
          </cell>
          <cell r="C53">
            <v>38930</v>
          </cell>
          <cell r="D53" t="str">
            <v>BA</v>
          </cell>
          <cell r="E53">
            <v>2</v>
          </cell>
          <cell r="F53">
            <v>4739923.75</v>
          </cell>
          <cell r="G53">
            <v>68894</v>
          </cell>
          <cell r="H53" t="str">
            <v>COMDISCO 390027</v>
          </cell>
        </row>
        <row r="54">
          <cell r="A54">
            <v>390028</v>
          </cell>
          <cell r="B54">
            <v>998</v>
          </cell>
          <cell r="C54">
            <v>39244</v>
          </cell>
          <cell r="D54" t="str">
            <v>BA</v>
          </cell>
          <cell r="E54">
            <v>2</v>
          </cell>
          <cell r="F54">
            <v>6725397.2699999996</v>
          </cell>
          <cell r="G54">
            <v>69044</v>
          </cell>
          <cell r="H54" t="str">
            <v>ASSOCIATES IST390028</v>
          </cell>
        </row>
        <row r="55">
          <cell r="A55">
            <v>390029</v>
          </cell>
          <cell r="B55">
            <v>998</v>
          </cell>
          <cell r="C55">
            <v>40344</v>
          </cell>
          <cell r="D55" t="str">
            <v>BA</v>
          </cell>
          <cell r="E55">
            <v>2</v>
          </cell>
          <cell r="F55">
            <v>6746547.5999999996</v>
          </cell>
          <cell r="G55">
            <v>69046</v>
          </cell>
          <cell r="H55" t="str">
            <v>DEUTSCHE TELEK390029</v>
          </cell>
        </row>
        <row r="56">
          <cell r="A56">
            <v>390030</v>
          </cell>
          <cell r="B56">
            <v>998</v>
          </cell>
          <cell r="C56">
            <v>40344</v>
          </cell>
          <cell r="D56" t="str">
            <v>BA</v>
          </cell>
          <cell r="E56">
            <v>2</v>
          </cell>
          <cell r="F56">
            <v>46527441.93</v>
          </cell>
          <cell r="G56">
            <v>69096</v>
          </cell>
          <cell r="H56" t="str">
            <v>FORD MOTOR CRED 3900</v>
          </cell>
        </row>
        <row r="57">
          <cell r="A57">
            <v>470021</v>
          </cell>
          <cell r="B57">
            <v>998</v>
          </cell>
          <cell r="C57">
            <v>38238</v>
          </cell>
          <cell r="D57" t="str">
            <v>BA</v>
          </cell>
          <cell r="E57">
            <v>7</v>
          </cell>
          <cell r="F57">
            <v>15605971.390000001</v>
          </cell>
          <cell r="G57">
            <v>68791</v>
          </cell>
          <cell r="H57" t="str">
            <v>MANNESMAN     470021</v>
          </cell>
        </row>
        <row r="58">
          <cell r="A58">
            <v>470022</v>
          </cell>
          <cell r="B58">
            <v>998</v>
          </cell>
          <cell r="C58">
            <v>38938</v>
          </cell>
          <cell r="D58" t="str">
            <v>BA</v>
          </cell>
          <cell r="E58">
            <v>7</v>
          </cell>
          <cell r="F58">
            <v>7125479.6699999999</v>
          </cell>
          <cell r="G58">
            <v>68794</v>
          </cell>
          <cell r="H58" t="str">
            <v>BRITISH STEEL 470022</v>
          </cell>
        </row>
        <row r="59">
          <cell r="A59">
            <v>470023</v>
          </cell>
          <cell r="B59">
            <v>998</v>
          </cell>
          <cell r="C59">
            <v>38996</v>
          </cell>
          <cell r="D59" t="str">
            <v>BA</v>
          </cell>
          <cell r="E59">
            <v>7</v>
          </cell>
          <cell r="F59">
            <v>36997497.469999999</v>
          </cell>
          <cell r="G59">
            <v>68793</v>
          </cell>
          <cell r="H59" t="str">
            <v>TATE &amp; LYLE   470023</v>
          </cell>
        </row>
        <row r="60">
          <cell r="A60">
            <v>470024</v>
          </cell>
          <cell r="B60">
            <v>998</v>
          </cell>
          <cell r="C60">
            <v>38992</v>
          </cell>
          <cell r="D60" t="str">
            <v>BA</v>
          </cell>
          <cell r="E60">
            <v>7</v>
          </cell>
          <cell r="F60">
            <v>12003407.689999999</v>
          </cell>
          <cell r="G60">
            <v>68799</v>
          </cell>
          <cell r="H60" t="str">
            <v>SWEDISH MATCH 470024</v>
          </cell>
        </row>
        <row r="61">
          <cell r="A61">
            <v>470025</v>
          </cell>
          <cell r="B61">
            <v>998</v>
          </cell>
          <cell r="C61">
            <v>38924</v>
          </cell>
          <cell r="D61" t="str">
            <v>BA</v>
          </cell>
          <cell r="E61">
            <v>7</v>
          </cell>
          <cell r="F61">
            <v>3089625.85</v>
          </cell>
          <cell r="G61">
            <v>68780</v>
          </cell>
          <cell r="H61" t="str">
            <v>KELDA GROUP   470025</v>
          </cell>
        </row>
        <row r="62">
          <cell r="A62">
            <v>470026</v>
          </cell>
          <cell r="B62">
            <v>998</v>
          </cell>
          <cell r="C62">
            <v>38176</v>
          </cell>
          <cell r="D62" t="str">
            <v>BA</v>
          </cell>
          <cell r="E62">
            <v>7</v>
          </cell>
          <cell r="F62">
            <v>6180234.5800000001</v>
          </cell>
          <cell r="G62">
            <v>68779</v>
          </cell>
          <cell r="H62" t="str">
            <v>PEARSON       470026</v>
          </cell>
        </row>
        <row r="63">
          <cell r="A63">
            <v>470027</v>
          </cell>
          <cell r="B63">
            <v>998</v>
          </cell>
          <cell r="C63">
            <v>38315</v>
          </cell>
          <cell r="D63" t="str">
            <v>BA</v>
          </cell>
          <cell r="E63">
            <v>7</v>
          </cell>
          <cell r="F63">
            <v>12486732.85</v>
          </cell>
          <cell r="G63">
            <v>68756</v>
          </cell>
          <cell r="H63" t="str">
            <v>STAGECOACH    470027</v>
          </cell>
        </row>
        <row r="64">
          <cell r="A64">
            <v>470029</v>
          </cell>
          <cell r="B64">
            <v>998</v>
          </cell>
          <cell r="C64">
            <v>38265</v>
          </cell>
          <cell r="D64" t="str">
            <v>BA</v>
          </cell>
          <cell r="E64">
            <v>7</v>
          </cell>
          <cell r="F64">
            <v>11141003.550000001</v>
          </cell>
          <cell r="G64">
            <v>68782</v>
          </cell>
          <cell r="H64" t="str">
            <v>GUS PLC      470029</v>
          </cell>
        </row>
        <row r="65">
          <cell r="A65">
            <v>470030</v>
          </cell>
          <cell r="B65">
            <v>998</v>
          </cell>
          <cell r="C65">
            <v>39960</v>
          </cell>
          <cell r="D65" t="str">
            <v>BA</v>
          </cell>
          <cell r="E65">
            <v>7</v>
          </cell>
          <cell r="F65">
            <v>21279797.370000001</v>
          </cell>
          <cell r="G65">
            <v>68783</v>
          </cell>
          <cell r="H65" t="str">
            <v>MANNESMAN     470030</v>
          </cell>
        </row>
        <row r="66">
          <cell r="A66">
            <v>470032</v>
          </cell>
          <cell r="B66">
            <v>998</v>
          </cell>
          <cell r="C66">
            <v>40231</v>
          </cell>
          <cell r="D66" t="str">
            <v>BA</v>
          </cell>
          <cell r="E66">
            <v>7</v>
          </cell>
          <cell r="F66">
            <v>27498997.350000001</v>
          </cell>
          <cell r="G66">
            <v>68754</v>
          </cell>
          <cell r="H66" t="str">
            <v>FKI PLC 470032</v>
          </cell>
        </row>
        <row r="67">
          <cell r="A67">
            <v>470034</v>
          </cell>
          <cell r="B67">
            <v>998</v>
          </cell>
          <cell r="C67">
            <v>39114</v>
          </cell>
          <cell r="D67" t="str">
            <v>BA</v>
          </cell>
          <cell r="E67">
            <v>7</v>
          </cell>
          <cell r="F67">
            <v>36809520.810000002</v>
          </cell>
          <cell r="G67">
            <v>68790</v>
          </cell>
          <cell r="H67" t="str">
            <v>PEARSON      470034</v>
          </cell>
        </row>
        <row r="68">
          <cell r="A68">
            <v>470035</v>
          </cell>
          <cell r="B68">
            <v>998</v>
          </cell>
          <cell r="C68">
            <v>40267</v>
          </cell>
          <cell r="D68" t="str">
            <v>BA</v>
          </cell>
          <cell r="E68">
            <v>7</v>
          </cell>
          <cell r="F68">
            <v>21851782.48</v>
          </cell>
          <cell r="G68">
            <v>68713</v>
          </cell>
          <cell r="H68" t="str">
            <v>MARCONI PLC 470035</v>
          </cell>
        </row>
        <row r="69">
          <cell r="A69">
            <v>470036</v>
          </cell>
          <cell r="B69">
            <v>998</v>
          </cell>
          <cell r="C69">
            <v>39176</v>
          </cell>
          <cell r="D69" t="str">
            <v>BA</v>
          </cell>
          <cell r="E69">
            <v>7</v>
          </cell>
          <cell r="F69">
            <v>18730099.27</v>
          </cell>
          <cell r="G69">
            <v>68847</v>
          </cell>
          <cell r="H69" t="str">
            <v>TYCO INTL 470036</v>
          </cell>
        </row>
        <row r="70">
          <cell r="A70">
            <v>470037</v>
          </cell>
          <cell r="B70">
            <v>998</v>
          </cell>
          <cell r="C70">
            <v>40280</v>
          </cell>
          <cell r="D70" t="str">
            <v>BA</v>
          </cell>
          <cell r="E70">
            <v>7</v>
          </cell>
          <cell r="F70">
            <v>15608416.060000001</v>
          </cell>
          <cell r="G70">
            <v>68771</v>
          </cell>
          <cell r="H70" t="str">
            <v>SAFEWAY   470036</v>
          </cell>
        </row>
        <row r="71">
          <cell r="A71">
            <v>470038</v>
          </cell>
          <cell r="B71">
            <v>998</v>
          </cell>
          <cell r="C71">
            <v>40303</v>
          </cell>
          <cell r="D71" t="str">
            <v>BA</v>
          </cell>
          <cell r="E71">
            <v>7</v>
          </cell>
          <cell r="F71">
            <v>12486732.85</v>
          </cell>
          <cell r="G71">
            <v>68785</v>
          </cell>
          <cell r="H71" t="str">
            <v>REPSOL        470038</v>
          </cell>
        </row>
        <row r="72">
          <cell r="A72">
            <v>470039</v>
          </cell>
          <cell r="B72">
            <v>998</v>
          </cell>
          <cell r="C72">
            <v>39017</v>
          </cell>
          <cell r="D72" t="str">
            <v>BA</v>
          </cell>
          <cell r="E72">
            <v>7</v>
          </cell>
          <cell r="F72">
            <v>12205026.49</v>
          </cell>
          <cell r="G72">
            <v>68829</v>
          </cell>
          <cell r="H72" t="str">
            <v>VODAFONE 470039</v>
          </cell>
        </row>
        <row r="73">
          <cell r="A73">
            <v>470040</v>
          </cell>
          <cell r="B73">
            <v>998</v>
          </cell>
          <cell r="C73">
            <v>39202</v>
          </cell>
          <cell r="D73" t="str">
            <v>BA</v>
          </cell>
          <cell r="E73">
            <v>7</v>
          </cell>
          <cell r="F73">
            <v>15598619.640000001</v>
          </cell>
          <cell r="G73">
            <v>68857</v>
          </cell>
          <cell r="H73" t="str">
            <v>HOUSEHOLD FIN 470040</v>
          </cell>
        </row>
        <row r="74">
          <cell r="A74">
            <v>470041</v>
          </cell>
          <cell r="B74">
            <v>998</v>
          </cell>
          <cell r="C74">
            <v>39988</v>
          </cell>
          <cell r="D74" t="str">
            <v>BA</v>
          </cell>
          <cell r="E74">
            <v>7</v>
          </cell>
          <cell r="F74">
            <v>5999908.0700000003</v>
          </cell>
          <cell r="G74">
            <v>68875</v>
          </cell>
          <cell r="H74" t="str">
            <v>HOUSEHOLD FIN 470041</v>
          </cell>
        </row>
        <row r="75">
          <cell r="A75">
            <v>470042</v>
          </cell>
          <cell r="B75">
            <v>998</v>
          </cell>
          <cell r="C75">
            <v>39120</v>
          </cell>
          <cell r="D75" t="str">
            <v>BA</v>
          </cell>
          <cell r="E75">
            <v>7</v>
          </cell>
          <cell r="F75">
            <v>9764195.5500000007</v>
          </cell>
          <cell r="G75">
            <v>68903</v>
          </cell>
          <cell r="H75" t="str">
            <v>OTE HELLENIC 470042</v>
          </cell>
        </row>
        <row r="76">
          <cell r="A76">
            <v>470043</v>
          </cell>
          <cell r="B76">
            <v>998</v>
          </cell>
          <cell r="C76">
            <v>38511</v>
          </cell>
          <cell r="D76" t="str">
            <v>BA</v>
          </cell>
          <cell r="E76">
            <v>7</v>
          </cell>
          <cell r="F76">
            <v>9365049.6300000008</v>
          </cell>
          <cell r="G76">
            <v>68904</v>
          </cell>
          <cell r="H76" t="str">
            <v>KONINKLIYKE   470043</v>
          </cell>
        </row>
        <row r="77">
          <cell r="A77">
            <v>470044</v>
          </cell>
          <cell r="B77">
            <v>998</v>
          </cell>
          <cell r="C77">
            <v>38509</v>
          </cell>
          <cell r="D77" t="str">
            <v>BA</v>
          </cell>
          <cell r="E77">
            <v>7</v>
          </cell>
          <cell r="F77">
            <v>19571020.149999999</v>
          </cell>
          <cell r="G77">
            <v>68907</v>
          </cell>
          <cell r="H77" t="str">
            <v>GOODYEAR 470044</v>
          </cell>
        </row>
        <row r="78">
          <cell r="A78">
            <v>470045</v>
          </cell>
          <cell r="B78">
            <v>998</v>
          </cell>
          <cell r="C78">
            <v>39247</v>
          </cell>
          <cell r="D78" t="str">
            <v>BA</v>
          </cell>
          <cell r="E78">
            <v>7</v>
          </cell>
          <cell r="F78">
            <v>9365049.6300000008</v>
          </cell>
          <cell r="G78">
            <v>68911</v>
          </cell>
          <cell r="H78" t="str">
            <v>ROLLS ROYCE 470045</v>
          </cell>
        </row>
        <row r="79">
          <cell r="A79">
            <v>470046</v>
          </cell>
          <cell r="B79">
            <v>998</v>
          </cell>
          <cell r="C79">
            <v>39262</v>
          </cell>
          <cell r="D79" t="str">
            <v>BA</v>
          </cell>
          <cell r="E79">
            <v>7</v>
          </cell>
          <cell r="F79">
            <v>6243366.4199999999</v>
          </cell>
          <cell r="G79">
            <v>68945</v>
          </cell>
          <cell r="H79" t="str">
            <v>STORA ENSO  470046</v>
          </cell>
        </row>
        <row r="80">
          <cell r="A80">
            <v>470047</v>
          </cell>
          <cell r="B80">
            <v>998</v>
          </cell>
          <cell r="C80">
            <v>39275</v>
          </cell>
          <cell r="D80" t="str">
            <v>BA</v>
          </cell>
          <cell r="E80">
            <v>7</v>
          </cell>
          <cell r="F80">
            <v>15499965.119999999</v>
          </cell>
          <cell r="G80">
            <v>69016</v>
          </cell>
          <cell r="H80" t="str">
            <v>AIR PRODUCTS 470047</v>
          </cell>
        </row>
        <row r="81">
          <cell r="A81">
            <v>470048</v>
          </cell>
          <cell r="B81">
            <v>998</v>
          </cell>
          <cell r="C81">
            <v>38616</v>
          </cell>
          <cell r="D81" t="str">
            <v>BA</v>
          </cell>
          <cell r="E81">
            <v>7</v>
          </cell>
          <cell r="F81">
            <v>6243366.4199999999</v>
          </cell>
          <cell r="G81">
            <v>69065</v>
          </cell>
          <cell r="H81" t="str">
            <v>HOUSEHOLD FIN 470048</v>
          </cell>
        </row>
        <row r="82">
          <cell r="A82">
            <v>470049</v>
          </cell>
          <cell r="B82">
            <v>998</v>
          </cell>
          <cell r="C82">
            <v>40233</v>
          </cell>
          <cell r="D82" t="str">
            <v>BA</v>
          </cell>
          <cell r="E82">
            <v>7</v>
          </cell>
          <cell r="F82">
            <v>15107626.689999999</v>
          </cell>
          <cell r="G82">
            <v>69069</v>
          </cell>
          <cell r="H82" t="str">
            <v>FIAT FINANCE 470049</v>
          </cell>
        </row>
        <row r="83">
          <cell r="A83">
            <v>470050</v>
          </cell>
          <cell r="B83">
            <v>998</v>
          </cell>
          <cell r="C83">
            <v>40457</v>
          </cell>
          <cell r="D83" t="str">
            <v>BA</v>
          </cell>
          <cell r="E83">
            <v>7</v>
          </cell>
          <cell r="F83">
            <v>12486732.85</v>
          </cell>
          <cell r="G83">
            <v>69078</v>
          </cell>
          <cell r="H83" t="str">
            <v>SAIR GROUP FIN470050</v>
          </cell>
        </row>
        <row r="84">
          <cell r="A84">
            <v>470051</v>
          </cell>
          <cell r="B84">
            <v>998</v>
          </cell>
          <cell r="C84">
            <v>39171</v>
          </cell>
          <cell r="D84" t="str">
            <v>BA</v>
          </cell>
          <cell r="E84">
            <v>7</v>
          </cell>
          <cell r="F84">
            <v>19402744.91</v>
          </cell>
          <cell r="G84">
            <v>69082</v>
          </cell>
          <cell r="H84" t="str">
            <v>EATON CORP 470051</v>
          </cell>
        </row>
        <row r="85">
          <cell r="A85">
            <v>470053</v>
          </cell>
          <cell r="B85">
            <v>998</v>
          </cell>
          <cell r="C85">
            <v>40457</v>
          </cell>
          <cell r="D85" t="str">
            <v>BA</v>
          </cell>
          <cell r="E85">
            <v>7</v>
          </cell>
          <cell r="F85">
            <v>43640894.590000004</v>
          </cell>
          <cell r="G85">
            <v>69093</v>
          </cell>
          <cell r="H85" t="str">
            <v>GOLDMAN SACHS 470053</v>
          </cell>
        </row>
        <row r="86">
          <cell r="A86">
            <v>470054</v>
          </cell>
          <cell r="B86">
            <v>998</v>
          </cell>
          <cell r="C86">
            <v>40227</v>
          </cell>
          <cell r="D86" t="str">
            <v>BA</v>
          </cell>
          <cell r="E86">
            <v>7</v>
          </cell>
          <cell r="F86">
            <v>5983861.9400000004</v>
          </cell>
          <cell r="G86">
            <v>69135</v>
          </cell>
          <cell r="H86" t="str">
            <v>CORNING 470054</v>
          </cell>
        </row>
        <row r="87">
          <cell r="A87">
            <v>570053</v>
          </cell>
          <cell r="B87">
            <v>998</v>
          </cell>
          <cell r="C87">
            <v>38042</v>
          </cell>
          <cell r="D87" t="str">
            <v>BA</v>
          </cell>
          <cell r="E87">
            <v>1</v>
          </cell>
          <cell r="F87">
            <v>25000000</v>
          </cell>
          <cell r="G87">
            <v>68751</v>
          </cell>
          <cell r="H87" t="str">
            <v>MBNA EUROPE 570053</v>
          </cell>
        </row>
        <row r="88">
          <cell r="A88">
            <v>580016</v>
          </cell>
          <cell r="B88">
            <v>998</v>
          </cell>
          <cell r="C88">
            <v>46853</v>
          </cell>
          <cell r="D88" t="str">
            <v>BA</v>
          </cell>
          <cell r="E88">
            <v>1</v>
          </cell>
          <cell r="F88">
            <v>10167772.609999999</v>
          </cell>
          <cell r="G88">
            <v>68411</v>
          </cell>
          <cell r="H88" t="str">
            <v>THESIS 1 A1 580016</v>
          </cell>
        </row>
        <row r="89">
          <cell r="A89">
            <v>580017</v>
          </cell>
          <cell r="B89">
            <v>998</v>
          </cell>
          <cell r="C89">
            <v>46853</v>
          </cell>
          <cell r="D89" t="str">
            <v>BA</v>
          </cell>
          <cell r="E89">
            <v>1</v>
          </cell>
          <cell r="F89">
            <v>10571201.279999999</v>
          </cell>
          <cell r="G89">
            <v>68683</v>
          </cell>
          <cell r="H89" t="str">
            <v>THESIS 1 A4 580017</v>
          </cell>
        </row>
        <row r="90">
          <cell r="A90">
            <v>580021</v>
          </cell>
          <cell r="B90">
            <v>998</v>
          </cell>
          <cell r="C90">
            <v>39457</v>
          </cell>
          <cell r="D90" t="str">
            <v>BA</v>
          </cell>
          <cell r="E90">
            <v>1</v>
          </cell>
          <cell r="F90">
            <v>99133144.519999996</v>
          </cell>
          <cell r="G90">
            <v>68454</v>
          </cell>
          <cell r="H90" t="str">
            <v>ANNINGTON FIN 580021</v>
          </cell>
        </row>
        <row r="91">
          <cell r="A91">
            <v>580022</v>
          </cell>
          <cell r="B91">
            <v>998</v>
          </cell>
          <cell r="C91">
            <v>38812</v>
          </cell>
          <cell r="D91" t="str">
            <v>BA</v>
          </cell>
          <cell r="E91">
            <v>1</v>
          </cell>
          <cell r="F91">
            <v>5445288.0599999996</v>
          </cell>
          <cell r="G91">
            <v>68462</v>
          </cell>
          <cell r="H91" t="str">
            <v>BROADGATE PLC 580022</v>
          </cell>
        </row>
        <row r="92">
          <cell r="A92">
            <v>580023</v>
          </cell>
          <cell r="B92">
            <v>998</v>
          </cell>
          <cell r="C92">
            <v>41736</v>
          </cell>
          <cell r="D92" t="str">
            <v>BA</v>
          </cell>
          <cell r="E92">
            <v>1</v>
          </cell>
          <cell r="F92">
            <v>19866273.940000001</v>
          </cell>
          <cell r="G92">
            <v>68803</v>
          </cell>
          <cell r="H92" t="str">
            <v>BROADGATE PLC 580023</v>
          </cell>
        </row>
        <row r="93">
          <cell r="A93">
            <v>580024</v>
          </cell>
          <cell r="B93">
            <v>998</v>
          </cell>
          <cell r="C93">
            <v>45499</v>
          </cell>
          <cell r="D93" t="str">
            <v>BA</v>
          </cell>
          <cell r="E93">
            <v>1</v>
          </cell>
          <cell r="F93">
            <v>9771681.2300000004</v>
          </cell>
          <cell r="G93">
            <v>68760</v>
          </cell>
          <cell r="H93" t="str">
            <v>WIGHTLINK FIN 580024</v>
          </cell>
        </row>
        <row r="94">
          <cell r="A94">
            <v>580025</v>
          </cell>
          <cell r="B94">
            <v>998</v>
          </cell>
          <cell r="C94">
            <v>40451</v>
          </cell>
          <cell r="D94" t="str">
            <v>BA</v>
          </cell>
          <cell r="E94">
            <v>1</v>
          </cell>
          <cell r="F94">
            <v>28322658.960000001</v>
          </cell>
          <cell r="G94">
            <v>68805</v>
          </cell>
          <cell r="H94" t="str">
            <v>UNIQUE PUB 580025</v>
          </cell>
        </row>
        <row r="95">
          <cell r="A95">
            <v>580026</v>
          </cell>
          <cell r="B95">
            <v>998</v>
          </cell>
          <cell r="C95">
            <v>37880</v>
          </cell>
          <cell r="D95" t="str">
            <v>BA</v>
          </cell>
          <cell r="E95">
            <v>7</v>
          </cell>
          <cell r="F95">
            <v>31114478.370000001</v>
          </cell>
          <cell r="G95">
            <v>68432</v>
          </cell>
          <cell r="H95" t="str">
            <v>GELDILUX 2 B 580026</v>
          </cell>
        </row>
        <row r="96">
          <cell r="A96">
            <v>580028</v>
          </cell>
          <cell r="B96">
            <v>998</v>
          </cell>
          <cell r="C96">
            <v>37956</v>
          </cell>
          <cell r="D96" t="str">
            <v>BA</v>
          </cell>
          <cell r="E96">
            <v>1</v>
          </cell>
          <cell r="F96">
            <v>50407891.700000003</v>
          </cell>
          <cell r="G96">
            <v>68752</v>
          </cell>
          <cell r="H96" t="str">
            <v>BRITISH AERO 580028</v>
          </cell>
        </row>
        <row r="97">
          <cell r="A97">
            <v>580029</v>
          </cell>
          <cell r="B97">
            <v>998</v>
          </cell>
          <cell r="C97">
            <v>38313</v>
          </cell>
          <cell r="D97" t="str">
            <v>BA</v>
          </cell>
          <cell r="E97">
            <v>1</v>
          </cell>
          <cell r="F97">
            <v>4979015.75</v>
          </cell>
          <cell r="G97">
            <v>68565</v>
          </cell>
          <cell r="H97" t="str">
            <v>ALEHOUSE FIN 580029</v>
          </cell>
        </row>
        <row r="98">
          <cell r="A98">
            <v>580033</v>
          </cell>
          <cell r="B98">
            <v>998</v>
          </cell>
          <cell r="C98">
            <v>40595</v>
          </cell>
          <cell r="D98" t="str">
            <v>BA</v>
          </cell>
          <cell r="E98">
            <v>1</v>
          </cell>
          <cell r="F98">
            <v>13255815</v>
          </cell>
          <cell r="G98">
            <v>68672</v>
          </cell>
          <cell r="H98" t="str">
            <v>AVEBURY TRANCHE A1</v>
          </cell>
        </row>
        <row r="99">
          <cell r="A99">
            <v>580034</v>
          </cell>
          <cell r="B99">
            <v>998</v>
          </cell>
          <cell r="C99">
            <v>41484</v>
          </cell>
          <cell r="D99" t="str">
            <v>BA</v>
          </cell>
          <cell r="E99">
            <v>1</v>
          </cell>
          <cell r="F99">
            <v>13000000</v>
          </cell>
          <cell r="G99">
            <v>68673</v>
          </cell>
          <cell r="H99" t="str">
            <v>TRAFFORD CENTRE A1</v>
          </cell>
        </row>
        <row r="100">
          <cell r="A100">
            <v>580035</v>
          </cell>
          <cell r="B100">
            <v>998</v>
          </cell>
          <cell r="C100">
            <v>43038</v>
          </cell>
          <cell r="D100" t="str">
            <v>BA</v>
          </cell>
          <cell r="E100">
            <v>1</v>
          </cell>
          <cell r="F100">
            <v>23000000</v>
          </cell>
          <cell r="G100">
            <v>68674</v>
          </cell>
          <cell r="H100" t="str">
            <v>TRAFFORD CENTRE D1</v>
          </cell>
        </row>
        <row r="101">
          <cell r="A101">
            <v>580037</v>
          </cell>
          <cell r="B101">
            <v>998</v>
          </cell>
          <cell r="C101">
            <v>46853</v>
          </cell>
          <cell r="D101" t="str">
            <v>BA</v>
          </cell>
          <cell r="E101">
            <v>1</v>
          </cell>
          <cell r="F101">
            <v>21119907.030000001</v>
          </cell>
          <cell r="G101">
            <v>68682</v>
          </cell>
          <cell r="H101" t="str">
            <v>THESIS 1 A3 580037</v>
          </cell>
        </row>
        <row r="102">
          <cell r="A102">
            <v>580038</v>
          </cell>
          <cell r="B102">
            <v>998</v>
          </cell>
          <cell r="C102">
            <v>38338</v>
          </cell>
          <cell r="D102" t="str">
            <v>BA</v>
          </cell>
          <cell r="E102">
            <v>2</v>
          </cell>
          <cell r="F102">
            <v>11804278.130000001</v>
          </cell>
          <cell r="G102">
            <v>68709</v>
          </cell>
          <cell r="H102" t="str">
            <v>MAINE TRANCHE 1</v>
          </cell>
        </row>
        <row r="103">
          <cell r="A103">
            <v>580040</v>
          </cell>
          <cell r="B103">
            <v>998</v>
          </cell>
          <cell r="C103">
            <v>38681</v>
          </cell>
          <cell r="D103" t="str">
            <v>BA</v>
          </cell>
          <cell r="E103">
            <v>2</v>
          </cell>
          <cell r="F103">
            <v>17010614</v>
          </cell>
          <cell r="G103">
            <v>68890</v>
          </cell>
          <cell r="H103" t="str">
            <v>AVALON II 580040</v>
          </cell>
        </row>
        <row r="104">
          <cell r="A104">
            <v>580042</v>
          </cell>
          <cell r="B104">
            <v>998</v>
          </cell>
          <cell r="C104">
            <v>38531</v>
          </cell>
          <cell r="D104" t="str">
            <v>BA</v>
          </cell>
          <cell r="E104">
            <v>1</v>
          </cell>
          <cell r="F104">
            <v>19000000</v>
          </cell>
          <cell r="G104">
            <v>68943</v>
          </cell>
          <cell r="H104" t="str">
            <v>PUNCH FUNDING 580042</v>
          </cell>
        </row>
        <row r="105">
          <cell r="A105">
            <v>580043</v>
          </cell>
          <cell r="B105">
            <v>998</v>
          </cell>
          <cell r="C105">
            <v>38117</v>
          </cell>
          <cell r="D105" t="str">
            <v>BA</v>
          </cell>
          <cell r="E105">
            <v>1</v>
          </cell>
          <cell r="F105">
            <v>15026352.060000001</v>
          </cell>
          <cell r="G105">
            <v>68952</v>
          </cell>
          <cell r="H105" t="str">
            <v>HONOURS PLC 580043</v>
          </cell>
        </row>
        <row r="106">
          <cell r="A106">
            <v>580046</v>
          </cell>
          <cell r="B106">
            <v>998</v>
          </cell>
          <cell r="C106">
            <v>40154</v>
          </cell>
          <cell r="D106" t="str">
            <v>BA</v>
          </cell>
          <cell r="E106">
            <v>7</v>
          </cell>
          <cell r="F106">
            <v>18708724.949999999</v>
          </cell>
          <cell r="G106">
            <v>43521</v>
          </cell>
          <cell r="H106" t="str">
            <v>ITALEASE FIN 580046</v>
          </cell>
        </row>
        <row r="107">
          <cell r="A107">
            <v>580047</v>
          </cell>
          <cell r="B107">
            <v>998</v>
          </cell>
          <cell r="C107">
            <v>41164</v>
          </cell>
          <cell r="D107" t="str">
            <v>BA</v>
          </cell>
          <cell r="E107">
            <v>2</v>
          </cell>
          <cell r="F107">
            <v>11555581.300000001</v>
          </cell>
          <cell r="G107">
            <v>69056</v>
          </cell>
          <cell r="H107" t="str">
            <v>TCW GEM V 580047 A1</v>
          </cell>
        </row>
        <row r="108">
          <cell r="A108">
            <v>580049</v>
          </cell>
          <cell r="B108">
            <v>998</v>
          </cell>
          <cell r="C108">
            <v>39387</v>
          </cell>
          <cell r="D108" t="str">
            <v>BA</v>
          </cell>
          <cell r="E108">
            <v>1</v>
          </cell>
          <cell r="F108">
            <v>17001729.18</v>
          </cell>
          <cell r="G108">
            <v>69084</v>
          </cell>
          <cell r="H108" t="str">
            <v>EUROPEAN LOAN 580049</v>
          </cell>
        </row>
        <row r="109">
          <cell r="A109">
            <v>580050</v>
          </cell>
          <cell r="B109">
            <v>998</v>
          </cell>
          <cell r="C109">
            <v>39387</v>
          </cell>
          <cell r="D109" t="str">
            <v>BA</v>
          </cell>
          <cell r="E109">
            <v>1</v>
          </cell>
          <cell r="F109">
            <v>8000000</v>
          </cell>
          <cell r="G109">
            <v>69083</v>
          </cell>
          <cell r="H109" t="str">
            <v>EUROPEAN LOAN 580050</v>
          </cell>
        </row>
        <row r="110">
          <cell r="A110">
            <v>580058</v>
          </cell>
          <cell r="B110">
            <v>998</v>
          </cell>
          <cell r="C110">
            <v>41222</v>
          </cell>
          <cell r="D110" t="str">
            <v>BA</v>
          </cell>
          <cell r="E110">
            <v>2</v>
          </cell>
          <cell r="F110">
            <v>6127450.9800000004</v>
          </cell>
          <cell r="G110">
            <v>69127</v>
          </cell>
          <cell r="H110" t="str">
            <v>DRESDNER RCM 580058</v>
          </cell>
        </row>
        <row r="111">
          <cell r="A111">
            <v>580062</v>
          </cell>
          <cell r="B111">
            <v>998</v>
          </cell>
          <cell r="C111">
            <v>38306</v>
          </cell>
          <cell r="D111" t="str">
            <v>BA</v>
          </cell>
          <cell r="E111">
            <v>1</v>
          </cell>
          <cell r="F111">
            <v>16580000</v>
          </cell>
          <cell r="G111">
            <v>55006</v>
          </cell>
          <cell r="H111" t="str">
            <v>PARAGON AUTO 580062</v>
          </cell>
        </row>
        <row r="112">
          <cell r="A112">
            <v>580066</v>
          </cell>
          <cell r="B112">
            <v>998</v>
          </cell>
          <cell r="C112">
            <v>39846</v>
          </cell>
          <cell r="D112" t="str">
            <v>BA</v>
          </cell>
          <cell r="E112">
            <v>1</v>
          </cell>
          <cell r="F112">
            <v>18000000</v>
          </cell>
          <cell r="G112">
            <v>55034</v>
          </cell>
          <cell r="H112" t="str">
            <v>FXD LINK FIN 580066</v>
          </cell>
        </row>
        <row r="113">
          <cell r="A113">
            <v>580073</v>
          </cell>
          <cell r="B113">
            <v>998</v>
          </cell>
          <cell r="C113">
            <v>47030</v>
          </cell>
          <cell r="D113" t="str">
            <v>BA</v>
          </cell>
          <cell r="E113">
            <v>1</v>
          </cell>
          <cell r="F113">
            <v>5000000</v>
          </cell>
          <cell r="G113">
            <v>55058</v>
          </cell>
          <cell r="H113" t="str">
            <v>WERRETOWN SUPERMKTS</v>
          </cell>
        </row>
        <row r="114">
          <cell r="A114">
            <v>580080</v>
          </cell>
          <cell r="B114">
            <v>998</v>
          </cell>
          <cell r="C114">
            <v>39994</v>
          </cell>
          <cell r="D114" t="str">
            <v>BA</v>
          </cell>
          <cell r="E114">
            <v>1</v>
          </cell>
          <cell r="F114">
            <v>21798165.120000001</v>
          </cell>
          <cell r="G114">
            <v>68849</v>
          </cell>
          <cell r="H114" t="str">
            <v>PUBMASTER FIN 300190</v>
          </cell>
        </row>
        <row r="115">
          <cell r="A115">
            <v>580081</v>
          </cell>
          <cell r="B115">
            <v>998</v>
          </cell>
          <cell r="C115">
            <v>40632</v>
          </cell>
          <cell r="D115" t="str">
            <v>BA</v>
          </cell>
          <cell r="E115">
            <v>1</v>
          </cell>
          <cell r="F115">
            <v>2500000</v>
          </cell>
          <cell r="G115">
            <v>68850</v>
          </cell>
          <cell r="H115" t="str">
            <v>PUBMASTER FIN 300189</v>
          </cell>
        </row>
        <row r="116">
          <cell r="A116">
            <v>580083</v>
          </cell>
          <cell r="B116">
            <v>998</v>
          </cell>
          <cell r="C116">
            <v>40627</v>
          </cell>
          <cell r="D116" t="str">
            <v>BA</v>
          </cell>
          <cell r="E116">
            <v>7</v>
          </cell>
          <cell r="F116">
            <v>8116376.3499999996</v>
          </cell>
          <cell r="G116">
            <v>69407</v>
          </cell>
          <cell r="H116" t="str">
            <v>ARES FINANCE 580083</v>
          </cell>
        </row>
        <row r="117">
          <cell r="F117">
            <v>1889225214.9699998</v>
          </cell>
        </row>
      </sheetData>
      <sheetData sheetId="8" refreshError="1"/>
      <sheetData sheetId="9" refreshError="1">
        <row r="1">
          <cell r="A1" t="str">
            <v>HIRSCN</v>
          </cell>
          <cell r="B1" t="str">
            <v>HIRRTF</v>
          </cell>
          <cell r="C1" t="str">
            <v>HIRRTT</v>
          </cell>
          <cell r="D1" t="str">
            <v>HIRPLF</v>
          </cell>
        </row>
        <row r="2">
          <cell r="A2">
            <v>370060</v>
          </cell>
          <cell r="B2">
            <v>20010726</v>
          </cell>
          <cell r="C2">
            <v>20020127</v>
          </cell>
          <cell r="D2">
            <v>0.94950380000000001</v>
          </cell>
        </row>
        <row r="3">
          <cell r="A3">
            <v>370061</v>
          </cell>
          <cell r="B3">
            <v>20010720</v>
          </cell>
          <cell r="C3">
            <v>20020119</v>
          </cell>
          <cell r="D3">
            <v>0.97095200000000004</v>
          </cell>
        </row>
        <row r="4">
          <cell r="A4">
            <v>370094</v>
          </cell>
          <cell r="B4">
            <v>20010726</v>
          </cell>
          <cell r="C4">
            <v>20020127</v>
          </cell>
          <cell r="D4">
            <v>0.94950380000000001</v>
          </cell>
        </row>
        <row r="5">
          <cell r="A5">
            <v>370095</v>
          </cell>
          <cell r="B5">
            <v>20010720</v>
          </cell>
          <cell r="C5">
            <v>20020119</v>
          </cell>
          <cell r="D5">
            <v>0.97095200000000004</v>
          </cell>
        </row>
        <row r="6">
          <cell r="A6">
            <v>580003</v>
          </cell>
          <cell r="B6">
            <v>20010903</v>
          </cell>
          <cell r="C6">
            <v>20010930</v>
          </cell>
          <cell r="D6">
            <v>0.67486999999999997</v>
          </cell>
        </row>
        <row r="7">
          <cell r="A7">
            <v>580004</v>
          </cell>
          <cell r="B7">
            <v>20010817</v>
          </cell>
          <cell r="C7">
            <v>20011118</v>
          </cell>
          <cell r="D7">
            <v>0.59220399999999995</v>
          </cell>
        </row>
        <row r="8">
          <cell r="A8">
            <v>580005</v>
          </cell>
          <cell r="B8">
            <v>20010917</v>
          </cell>
          <cell r="C8">
            <v>20011216</v>
          </cell>
          <cell r="D8">
            <v>0.18955</v>
          </cell>
        </row>
        <row r="9">
          <cell r="A9">
            <v>580006</v>
          </cell>
          <cell r="B9">
            <v>20010731</v>
          </cell>
          <cell r="C9">
            <v>20011030</v>
          </cell>
          <cell r="D9">
            <v>1E-8</v>
          </cell>
        </row>
        <row r="10">
          <cell r="A10">
            <v>580007</v>
          </cell>
          <cell r="B10">
            <v>20010919</v>
          </cell>
          <cell r="C10">
            <v>20011218</v>
          </cell>
          <cell r="D10">
            <v>0.31881999999999999</v>
          </cell>
        </row>
        <row r="11">
          <cell r="A11">
            <v>580009</v>
          </cell>
          <cell r="B11">
            <v>20010910</v>
          </cell>
          <cell r="C11">
            <v>20011209</v>
          </cell>
          <cell r="D11">
            <v>0.34167500000000001</v>
          </cell>
        </row>
        <row r="12">
          <cell r="A12">
            <v>580011</v>
          </cell>
          <cell r="B12">
            <v>20010917</v>
          </cell>
          <cell r="C12">
            <v>20011014</v>
          </cell>
          <cell r="D12">
            <v>0.26939999999999997</v>
          </cell>
        </row>
        <row r="13">
          <cell r="A13">
            <v>580013</v>
          </cell>
          <cell r="B13">
            <v>20010928</v>
          </cell>
          <cell r="C13">
            <v>20011030</v>
          </cell>
          <cell r="D13">
            <v>0.91758300000000004</v>
          </cell>
        </row>
        <row r="14">
          <cell r="A14">
            <v>580014</v>
          </cell>
          <cell r="B14">
            <v>20010911</v>
          </cell>
          <cell r="C14">
            <v>20011210</v>
          </cell>
          <cell r="D14">
            <v>0.38039299999999998</v>
          </cell>
        </row>
        <row r="15">
          <cell r="A15">
            <v>580015</v>
          </cell>
          <cell r="B15">
            <v>20010913</v>
          </cell>
          <cell r="C15">
            <v>20011212</v>
          </cell>
          <cell r="D15">
            <v>0.56126600000000004</v>
          </cell>
        </row>
        <row r="16">
          <cell r="A16">
            <v>580016</v>
          </cell>
          <cell r="B16">
            <v>20010910</v>
          </cell>
          <cell r="C16">
            <v>20011009</v>
          </cell>
          <cell r="D16">
            <v>0.58764466000000004</v>
          </cell>
        </row>
        <row r="17">
          <cell r="A17">
            <v>580017</v>
          </cell>
          <cell r="B17">
            <v>20010910</v>
          </cell>
          <cell r="C17">
            <v>20011009</v>
          </cell>
          <cell r="D17">
            <v>1</v>
          </cell>
        </row>
        <row r="18">
          <cell r="A18">
            <v>580019</v>
          </cell>
          <cell r="B18">
            <v>20010815</v>
          </cell>
          <cell r="C18">
            <v>20011114</v>
          </cell>
          <cell r="D18">
            <v>1</v>
          </cell>
        </row>
        <row r="19">
          <cell r="A19">
            <v>580021</v>
          </cell>
          <cell r="B19">
            <v>20010710</v>
          </cell>
          <cell r="C19">
            <v>20011009</v>
          </cell>
          <cell r="D19">
            <v>1</v>
          </cell>
        </row>
        <row r="20">
          <cell r="A20">
            <v>580022</v>
          </cell>
          <cell r="B20">
            <v>20010705</v>
          </cell>
          <cell r="C20">
            <v>20011004</v>
          </cell>
          <cell r="D20">
            <v>0.64166000000000001</v>
          </cell>
        </row>
        <row r="21">
          <cell r="A21">
            <v>580023</v>
          </cell>
          <cell r="B21">
            <v>20010705</v>
          </cell>
          <cell r="C21">
            <v>20011004</v>
          </cell>
          <cell r="D21">
            <v>1</v>
          </cell>
        </row>
        <row r="22">
          <cell r="A22">
            <v>580024</v>
          </cell>
          <cell r="B22">
            <v>20010726</v>
          </cell>
          <cell r="C22">
            <v>20020127</v>
          </cell>
          <cell r="D22">
            <v>0.99299999999999999</v>
          </cell>
        </row>
        <row r="23">
          <cell r="A23">
            <v>580025</v>
          </cell>
          <cell r="B23">
            <v>20010928</v>
          </cell>
          <cell r="C23">
            <v>20011230</v>
          </cell>
          <cell r="D23">
            <v>1</v>
          </cell>
        </row>
        <row r="24">
          <cell r="A24">
            <v>580026</v>
          </cell>
          <cell r="B24">
            <v>20010912</v>
          </cell>
          <cell r="C24">
            <v>20011211</v>
          </cell>
          <cell r="D24">
            <v>1</v>
          </cell>
        </row>
        <row r="25">
          <cell r="A25">
            <v>580028</v>
          </cell>
          <cell r="B25">
            <v>20001129</v>
          </cell>
          <cell r="C25">
            <v>20011128</v>
          </cell>
          <cell r="D25">
            <v>0.77627000000000002</v>
          </cell>
        </row>
        <row r="26">
          <cell r="A26">
            <v>580029</v>
          </cell>
          <cell r="B26">
            <v>20010820</v>
          </cell>
          <cell r="C26">
            <v>20011119</v>
          </cell>
          <cell r="D26">
            <v>1</v>
          </cell>
        </row>
        <row r="27">
          <cell r="A27">
            <v>580030</v>
          </cell>
          <cell r="B27">
            <v>20010927</v>
          </cell>
          <cell r="C27">
            <v>20011226</v>
          </cell>
          <cell r="D27">
            <v>0.1946</v>
          </cell>
        </row>
        <row r="28">
          <cell r="A28">
            <v>580032</v>
          </cell>
          <cell r="B28">
            <v>20010813</v>
          </cell>
          <cell r="C28">
            <v>20011112</v>
          </cell>
          <cell r="D28">
            <v>0.70699999999999996</v>
          </cell>
        </row>
        <row r="29">
          <cell r="A29">
            <v>580033</v>
          </cell>
          <cell r="B29">
            <v>20010820</v>
          </cell>
          <cell r="C29">
            <v>20011119</v>
          </cell>
          <cell r="D29">
            <v>0.88372099999999998</v>
          </cell>
        </row>
        <row r="30">
          <cell r="A30">
            <v>580034</v>
          </cell>
          <cell r="B30">
            <v>20010730</v>
          </cell>
          <cell r="C30">
            <v>20011028</v>
          </cell>
          <cell r="D30">
            <v>1</v>
          </cell>
        </row>
        <row r="31">
          <cell r="A31">
            <v>580035</v>
          </cell>
          <cell r="B31">
            <v>20010730</v>
          </cell>
          <cell r="C31">
            <v>20011028</v>
          </cell>
          <cell r="D31">
            <v>1</v>
          </cell>
        </row>
        <row r="32">
          <cell r="A32">
            <v>580037</v>
          </cell>
          <cell r="B32">
            <v>20010910</v>
          </cell>
          <cell r="C32">
            <v>20011009</v>
          </cell>
          <cell r="D32">
            <v>1</v>
          </cell>
        </row>
        <row r="33">
          <cell r="A33">
            <v>580038</v>
          </cell>
          <cell r="B33">
            <v>20010917</v>
          </cell>
          <cell r="C33">
            <v>20011216</v>
          </cell>
          <cell r="D33">
            <v>0.68989999999999996</v>
          </cell>
        </row>
        <row r="34">
          <cell r="A34">
            <v>580039</v>
          </cell>
          <cell r="B34">
            <v>20010808</v>
          </cell>
          <cell r="C34">
            <v>20011107</v>
          </cell>
          <cell r="D34">
            <v>1</v>
          </cell>
        </row>
        <row r="35">
          <cell r="A35">
            <v>580040</v>
          </cell>
          <cell r="B35">
            <v>20010824</v>
          </cell>
          <cell r="C35">
            <v>20011125</v>
          </cell>
          <cell r="D35">
            <v>1</v>
          </cell>
        </row>
        <row r="36">
          <cell r="A36">
            <v>580041</v>
          </cell>
          <cell r="B36">
            <v>20010903</v>
          </cell>
          <cell r="C36">
            <v>20010930</v>
          </cell>
          <cell r="D36">
            <v>0.99000809999999995</v>
          </cell>
        </row>
        <row r="37">
          <cell r="A37">
            <v>580042</v>
          </cell>
          <cell r="B37">
            <v>20010928</v>
          </cell>
          <cell r="C37">
            <v>20011227</v>
          </cell>
          <cell r="D37">
            <v>1</v>
          </cell>
        </row>
        <row r="38">
          <cell r="A38">
            <v>580043</v>
          </cell>
          <cell r="B38">
            <v>20010910</v>
          </cell>
          <cell r="C38">
            <v>20011009</v>
          </cell>
          <cell r="D38">
            <v>0.36208077</v>
          </cell>
        </row>
        <row r="39">
          <cell r="A39">
            <v>580046</v>
          </cell>
          <cell r="B39">
            <v>20010907</v>
          </cell>
          <cell r="C39">
            <v>20011206</v>
          </cell>
          <cell r="D39">
            <v>1</v>
          </cell>
        </row>
        <row r="40">
          <cell r="A40">
            <v>580047</v>
          </cell>
          <cell r="B40">
            <v>20010912</v>
          </cell>
          <cell r="C40">
            <v>20020311</v>
          </cell>
          <cell r="D40">
            <v>1</v>
          </cell>
        </row>
        <row r="41">
          <cell r="A41">
            <v>580048</v>
          </cell>
          <cell r="B41">
            <v>20010913</v>
          </cell>
          <cell r="C41">
            <v>20011212</v>
          </cell>
          <cell r="D41">
            <v>0.79818999999999996</v>
          </cell>
        </row>
        <row r="42">
          <cell r="A42">
            <v>580049</v>
          </cell>
          <cell r="B42">
            <v>20010801</v>
          </cell>
          <cell r="C42">
            <v>20011031</v>
          </cell>
          <cell r="D42">
            <v>1</v>
          </cell>
        </row>
        <row r="43">
          <cell r="A43">
            <v>580050</v>
          </cell>
          <cell r="B43">
            <v>20010801</v>
          </cell>
          <cell r="C43">
            <v>20011031</v>
          </cell>
          <cell r="D43">
            <v>1</v>
          </cell>
        </row>
        <row r="44">
          <cell r="A44">
            <v>580051</v>
          </cell>
          <cell r="B44">
            <v>20010917</v>
          </cell>
          <cell r="C44">
            <v>20011216</v>
          </cell>
          <cell r="D44">
            <v>0.95738712999999998</v>
          </cell>
        </row>
        <row r="45">
          <cell r="A45">
            <v>580052</v>
          </cell>
          <cell r="B45">
            <v>20010903</v>
          </cell>
          <cell r="C45">
            <v>20010930</v>
          </cell>
          <cell r="D45">
            <v>0.96572979999999997</v>
          </cell>
        </row>
        <row r="46">
          <cell r="A46">
            <v>580053</v>
          </cell>
          <cell r="B46">
            <v>20010831</v>
          </cell>
          <cell r="C46">
            <v>20011129</v>
          </cell>
          <cell r="D46">
            <v>0.2732811</v>
          </cell>
        </row>
        <row r="47">
          <cell r="A47">
            <v>580054</v>
          </cell>
          <cell r="B47">
            <v>20010814</v>
          </cell>
          <cell r="C47">
            <v>20011113</v>
          </cell>
          <cell r="D47">
            <v>0.79110219999999998</v>
          </cell>
        </row>
        <row r="48">
          <cell r="A48">
            <v>580057</v>
          </cell>
          <cell r="B48">
            <v>20010917</v>
          </cell>
          <cell r="C48">
            <v>20011014</v>
          </cell>
          <cell r="D48">
            <v>0.70700700000000005</v>
          </cell>
        </row>
        <row r="49">
          <cell r="A49">
            <v>580058</v>
          </cell>
          <cell r="B49">
            <v>20010510</v>
          </cell>
          <cell r="C49">
            <v>20011112</v>
          </cell>
          <cell r="D49">
            <v>1</v>
          </cell>
        </row>
        <row r="50">
          <cell r="A50">
            <v>580060</v>
          </cell>
          <cell r="B50">
            <v>20010726</v>
          </cell>
          <cell r="C50">
            <v>20020125</v>
          </cell>
          <cell r="D50">
            <v>0.94950380000000001</v>
          </cell>
        </row>
        <row r="51">
          <cell r="A51">
            <v>580061</v>
          </cell>
          <cell r="B51">
            <v>20010716</v>
          </cell>
          <cell r="C51">
            <v>20011015</v>
          </cell>
          <cell r="D51">
            <v>1</v>
          </cell>
        </row>
        <row r="52">
          <cell r="A52">
            <v>580062</v>
          </cell>
          <cell r="B52">
            <v>20010815</v>
          </cell>
          <cell r="C52">
            <v>20011114</v>
          </cell>
          <cell r="D52">
            <v>1</v>
          </cell>
        </row>
        <row r="53">
          <cell r="A53">
            <v>580064</v>
          </cell>
          <cell r="B53">
            <v>20010808</v>
          </cell>
          <cell r="C53">
            <v>20011107</v>
          </cell>
          <cell r="D53">
            <v>1</v>
          </cell>
        </row>
        <row r="54">
          <cell r="A54">
            <v>580065</v>
          </cell>
          <cell r="B54">
            <v>20010228</v>
          </cell>
          <cell r="C54">
            <v>20070731</v>
          </cell>
          <cell r="D54">
            <v>1</v>
          </cell>
        </row>
        <row r="55">
          <cell r="A55">
            <v>580066</v>
          </cell>
          <cell r="B55">
            <v>20010801</v>
          </cell>
          <cell r="C55">
            <v>20020131</v>
          </cell>
          <cell r="D55">
            <v>1</v>
          </cell>
        </row>
        <row r="56">
          <cell r="A56">
            <v>580067</v>
          </cell>
          <cell r="B56">
            <v>20010807</v>
          </cell>
          <cell r="C56">
            <v>20011106</v>
          </cell>
          <cell r="D56">
            <v>0.97798700000000005</v>
          </cell>
        </row>
        <row r="57">
          <cell r="A57">
            <v>580068</v>
          </cell>
          <cell r="B57">
            <v>20010912</v>
          </cell>
          <cell r="C57">
            <v>20011211</v>
          </cell>
          <cell r="D57">
            <v>0.96794139999999995</v>
          </cell>
        </row>
        <row r="58">
          <cell r="A58">
            <v>580069</v>
          </cell>
          <cell r="B58">
            <v>20010716</v>
          </cell>
          <cell r="C58">
            <v>20011014</v>
          </cell>
          <cell r="D58">
            <v>1</v>
          </cell>
        </row>
        <row r="59">
          <cell r="A59">
            <v>580070</v>
          </cell>
          <cell r="B59">
            <v>20010917</v>
          </cell>
          <cell r="C59">
            <v>20011014</v>
          </cell>
          <cell r="D59">
            <v>0.97059635</v>
          </cell>
        </row>
        <row r="60">
          <cell r="A60">
            <v>580071</v>
          </cell>
          <cell r="B60">
            <v>20010912</v>
          </cell>
          <cell r="C60">
            <v>20011211</v>
          </cell>
          <cell r="D60">
            <v>0.1809751</v>
          </cell>
        </row>
        <row r="61">
          <cell r="A61">
            <v>580072</v>
          </cell>
          <cell r="B61">
            <v>20010628</v>
          </cell>
          <cell r="C61">
            <v>20011017</v>
          </cell>
          <cell r="D61">
            <v>1</v>
          </cell>
        </row>
        <row r="62">
          <cell r="A62">
            <v>580073</v>
          </cell>
          <cell r="B62">
            <v>20010620</v>
          </cell>
          <cell r="C62">
            <v>20011003</v>
          </cell>
          <cell r="D62">
            <v>1</v>
          </cell>
        </row>
        <row r="63">
          <cell r="A63">
            <v>580074</v>
          </cell>
          <cell r="B63">
            <v>20010917</v>
          </cell>
          <cell r="C63">
            <v>20011216</v>
          </cell>
          <cell r="D63">
            <v>0.49899844999999998</v>
          </cell>
        </row>
        <row r="64">
          <cell r="A64">
            <v>580075</v>
          </cell>
          <cell r="B64">
            <v>20010718</v>
          </cell>
          <cell r="C64">
            <v>20011104</v>
          </cell>
          <cell r="D64">
            <v>1</v>
          </cell>
        </row>
        <row r="65">
          <cell r="A65">
            <v>580076</v>
          </cell>
          <cell r="B65">
            <v>20010921</v>
          </cell>
          <cell r="C65">
            <v>20011220</v>
          </cell>
          <cell r="D65">
            <v>0.93554999999999999</v>
          </cell>
        </row>
        <row r="66">
          <cell r="A66">
            <v>580078</v>
          </cell>
          <cell r="B66">
            <v>20010726</v>
          </cell>
          <cell r="C66">
            <v>20020114</v>
          </cell>
          <cell r="D66">
            <v>1</v>
          </cell>
        </row>
        <row r="67">
          <cell r="A67">
            <v>580079</v>
          </cell>
          <cell r="B67">
            <v>20010903</v>
          </cell>
          <cell r="C67">
            <v>20010930</v>
          </cell>
          <cell r="D67">
            <v>0.999498</v>
          </cell>
        </row>
        <row r="68">
          <cell r="A68">
            <v>580080</v>
          </cell>
          <cell r="B68">
            <v>20010928</v>
          </cell>
          <cell r="C68">
            <v>20011227</v>
          </cell>
          <cell r="D68">
            <v>0.90825688000000004</v>
          </cell>
        </row>
        <row r="69">
          <cell r="A69">
            <v>580081</v>
          </cell>
          <cell r="B69">
            <v>20010928</v>
          </cell>
          <cell r="C69">
            <v>20011227</v>
          </cell>
          <cell r="D69">
            <v>1</v>
          </cell>
        </row>
        <row r="70">
          <cell r="A70">
            <v>580082</v>
          </cell>
          <cell r="B70">
            <v>20010718</v>
          </cell>
          <cell r="C70">
            <v>20011017</v>
          </cell>
          <cell r="D70">
            <v>0.69172800000000001</v>
          </cell>
        </row>
        <row r="71">
          <cell r="A71">
            <v>580083</v>
          </cell>
          <cell r="B71">
            <v>20010918</v>
          </cell>
          <cell r="C71">
            <v>20020324</v>
          </cell>
          <cell r="D71">
            <v>1</v>
          </cell>
        </row>
        <row r="72">
          <cell r="A72">
            <v>580087</v>
          </cell>
          <cell r="B72">
            <v>20010928</v>
          </cell>
          <cell r="C72">
            <v>20020120</v>
          </cell>
          <cell r="D72">
            <v>1</v>
          </cell>
        </row>
      </sheetData>
      <sheetData sheetId="10" refreshError="1"/>
      <sheetData sheetId="11" refreshError="1">
        <row r="1">
          <cell r="A1">
            <v>1</v>
          </cell>
          <cell r="B1" t="str">
            <v>GBP</v>
          </cell>
          <cell r="C1">
            <v>1</v>
          </cell>
        </row>
        <row r="2">
          <cell r="A2">
            <v>1</v>
          </cell>
          <cell r="B2" t="str">
            <v>GBP</v>
          </cell>
          <cell r="C2">
            <v>1</v>
          </cell>
        </row>
        <row r="3">
          <cell r="A3">
            <v>2</v>
          </cell>
          <cell r="B3" t="str">
            <v>USD</v>
          </cell>
          <cell r="C3">
            <v>1.4688000000000001</v>
          </cell>
        </row>
        <row r="4">
          <cell r="A4">
            <v>3</v>
          </cell>
          <cell r="B4" t="str">
            <v>DEM</v>
          </cell>
          <cell r="C4">
            <v>2.4443000000000001</v>
          </cell>
        </row>
        <row r="5">
          <cell r="A5">
            <v>4</v>
          </cell>
          <cell r="B5" t="str">
            <v>CHF</v>
          </cell>
          <cell r="C5">
            <v>2.3673999999999999</v>
          </cell>
        </row>
        <row r="6">
          <cell r="A6">
            <v>5</v>
          </cell>
          <cell r="B6" t="str">
            <v>JPY</v>
          </cell>
          <cell r="C6">
            <v>174.48</v>
          </cell>
        </row>
        <row r="7">
          <cell r="A7">
            <v>6</v>
          </cell>
          <cell r="B7" t="str">
            <v>ITL</v>
          </cell>
          <cell r="C7">
            <v>2748.13</v>
          </cell>
        </row>
        <row r="8">
          <cell r="A8">
            <v>7</v>
          </cell>
          <cell r="B8" t="str">
            <v>EUR</v>
          </cell>
          <cell r="C8">
            <v>1.6016999999999999</v>
          </cell>
        </row>
        <row r="9">
          <cell r="A9">
            <v>8</v>
          </cell>
          <cell r="B9" t="str">
            <v>CAD</v>
          </cell>
          <cell r="C9">
            <v>2.3166000000000002</v>
          </cell>
        </row>
        <row r="10">
          <cell r="A10">
            <v>9</v>
          </cell>
          <cell r="B10" t="str">
            <v>SEK</v>
          </cell>
          <cell r="C10">
            <v>15.634499999999999</v>
          </cell>
        </row>
        <row r="11">
          <cell r="A11">
            <v>10</v>
          </cell>
          <cell r="B11" t="str">
            <v>IEP</v>
          </cell>
          <cell r="C11">
            <v>1.1208</v>
          </cell>
        </row>
        <row r="12">
          <cell r="A12">
            <v>11</v>
          </cell>
          <cell r="B12" t="str">
            <v>NLG</v>
          </cell>
          <cell r="C12">
            <v>3.1282999999999999</v>
          </cell>
        </row>
        <row r="13">
          <cell r="A13">
            <v>12</v>
          </cell>
          <cell r="B13" t="str">
            <v>DKK</v>
          </cell>
          <cell r="C13">
            <v>12.703200000000001</v>
          </cell>
        </row>
        <row r="14">
          <cell r="A14">
            <v>13</v>
          </cell>
          <cell r="B14" t="str">
            <v>HKD</v>
          </cell>
          <cell r="C14">
            <v>11.455299999999999</v>
          </cell>
        </row>
        <row r="15">
          <cell r="A15">
            <v>14</v>
          </cell>
          <cell r="B15" t="str">
            <v>BEF</v>
          </cell>
          <cell r="C15">
            <v>1</v>
          </cell>
        </row>
        <row r="16">
          <cell r="A16">
            <v>15</v>
          </cell>
          <cell r="B16" t="str">
            <v>FRF</v>
          </cell>
          <cell r="C16">
            <v>1</v>
          </cell>
        </row>
        <row r="17">
          <cell r="A17">
            <v>16</v>
          </cell>
          <cell r="B17" t="str">
            <v>AUD</v>
          </cell>
          <cell r="C17">
            <v>1</v>
          </cell>
        </row>
        <row r="18">
          <cell r="A18">
            <v>17</v>
          </cell>
          <cell r="B18" t="str">
            <v>NZD</v>
          </cell>
          <cell r="C18">
            <v>1</v>
          </cell>
        </row>
        <row r="19">
          <cell r="A19">
            <v>18</v>
          </cell>
          <cell r="B19" t="str">
            <v>PTE</v>
          </cell>
          <cell r="C19">
            <v>1</v>
          </cell>
        </row>
        <row r="20">
          <cell r="A20">
            <v>19</v>
          </cell>
          <cell r="B20" t="str">
            <v>NOK</v>
          </cell>
          <cell r="C20">
            <v>1</v>
          </cell>
        </row>
        <row r="21">
          <cell r="A21">
            <v>20</v>
          </cell>
          <cell r="B21" t="str">
            <v>GRD</v>
          </cell>
          <cell r="C21">
            <v>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Procedures"/>
      <sheetName val="review"/>
      <sheetName val="Inputs"/>
      <sheetName val="Fraud"/>
      <sheetName val="data"/>
      <sheetName val="Summary"/>
      <sheetName val="cbs picked"/>
      <sheetName val="godiva picked"/>
      <sheetName val="BCAD preparation"/>
      <sheetName val="BCAD"/>
      <sheetName val="used for CovBonds"/>
      <sheetName val="SC at orig"/>
    </sheetNames>
    <sheetDataSet>
      <sheetData sheetId="0"/>
      <sheetData sheetId="1"/>
      <sheetData sheetId="2"/>
      <sheetData sheetId="3"/>
      <sheetData sheetId="4"/>
      <sheetData sheetId="5"/>
      <sheetData sheetId="6"/>
      <sheetData sheetId="7">
        <row r="1">
          <cell r="F1" t="str">
            <v>CBD_ACCOUNT_NO</v>
          </cell>
        </row>
        <row r="2">
          <cell r="F2" t="str">
            <v>12026691</v>
          </cell>
        </row>
        <row r="3">
          <cell r="F3" t="str">
            <v>16624697</v>
          </cell>
        </row>
        <row r="4">
          <cell r="F4" t="str">
            <v>16617712</v>
          </cell>
        </row>
        <row r="5">
          <cell r="F5" t="str">
            <v>16615435</v>
          </cell>
        </row>
        <row r="6">
          <cell r="F6" t="str">
            <v>16608222</v>
          </cell>
        </row>
        <row r="7">
          <cell r="F7" t="str">
            <v>16598418</v>
          </cell>
        </row>
        <row r="8">
          <cell r="F8">
            <v>0</v>
          </cell>
        </row>
        <row r="9">
          <cell r="F9">
            <v>0</v>
          </cell>
        </row>
        <row r="10">
          <cell r="F10">
            <v>0</v>
          </cell>
        </row>
        <row r="11">
          <cell r="F11">
            <v>0</v>
          </cell>
        </row>
        <row r="12">
          <cell r="F12">
            <v>0</v>
          </cell>
        </row>
        <row r="13">
          <cell r="F13">
            <v>0</v>
          </cell>
        </row>
        <row r="14">
          <cell r="F14">
            <v>0</v>
          </cell>
        </row>
        <row r="15">
          <cell r="F15">
            <v>0</v>
          </cell>
        </row>
        <row r="16">
          <cell r="F16">
            <v>0</v>
          </cell>
        </row>
        <row r="17">
          <cell r="F17">
            <v>0</v>
          </cell>
        </row>
        <row r="18">
          <cell r="F18">
            <v>0</v>
          </cell>
        </row>
        <row r="19">
          <cell r="F19">
            <v>0</v>
          </cell>
        </row>
        <row r="20">
          <cell r="F20">
            <v>0</v>
          </cell>
        </row>
        <row r="21">
          <cell r="F21">
            <v>0</v>
          </cell>
        </row>
        <row r="22">
          <cell r="F22">
            <v>0</v>
          </cell>
        </row>
        <row r="23">
          <cell r="F23">
            <v>0</v>
          </cell>
        </row>
      </sheetData>
      <sheetData sheetId="8">
        <row r="1">
          <cell r="D1" t="str">
            <v>SC at orig</v>
          </cell>
        </row>
        <row r="2">
          <cell r="D2">
            <v>0</v>
          </cell>
        </row>
        <row r="3">
          <cell r="D3">
            <v>0</v>
          </cell>
        </row>
        <row r="4">
          <cell r="D4">
            <v>0</v>
          </cell>
        </row>
        <row r="5">
          <cell r="D5">
            <v>0</v>
          </cell>
        </row>
        <row r="6">
          <cell r="D6">
            <v>0</v>
          </cell>
        </row>
        <row r="7">
          <cell r="D7">
            <v>0</v>
          </cell>
        </row>
        <row r="8">
          <cell r="D8">
            <v>0</v>
          </cell>
        </row>
        <row r="9">
          <cell r="D9">
            <v>0</v>
          </cell>
        </row>
        <row r="10">
          <cell r="D10">
            <v>0</v>
          </cell>
        </row>
        <row r="11">
          <cell r="D11">
            <v>0</v>
          </cell>
        </row>
        <row r="12">
          <cell r="D12">
            <v>0</v>
          </cell>
        </row>
        <row r="13">
          <cell r="D13">
            <v>0</v>
          </cell>
        </row>
        <row r="14">
          <cell r="D14">
            <v>0</v>
          </cell>
        </row>
        <row r="15">
          <cell r="D15">
            <v>0</v>
          </cell>
        </row>
        <row r="16">
          <cell r="D16">
            <v>0</v>
          </cell>
        </row>
        <row r="17">
          <cell r="D17">
            <v>0</v>
          </cell>
        </row>
        <row r="18">
          <cell r="D18">
            <v>0</v>
          </cell>
        </row>
        <row r="19">
          <cell r="D19">
            <v>0</v>
          </cell>
        </row>
        <row r="20">
          <cell r="D20">
            <v>0</v>
          </cell>
        </row>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0</v>
          </cell>
        </row>
        <row r="116">
          <cell r="D116">
            <v>0</v>
          </cell>
        </row>
        <row r="117">
          <cell r="D117">
            <v>0</v>
          </cell>
        </row>
        <row r="118">
          <cell r="D118">
            <v>0</v>
          </cell>
        </row>
        <row r="119">
          <cell r="D119">
            <v>0</v>
          </cell>
        </row>
        <row r="120">
          <cell r="D120">
            <v>0</v>
          </cell>
        </row>
        <row r="121">
          <cell r="D121">
            <v>0</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row r="153">
          <cell r="D153">
            <v>0</v>
          </cell>
        </row>
        <row r="154">
          <cell r="D154">
            <v>0</v>
          </cell>
        </row>
        <row r="155">
          <cell r="D155">
            <v>0</v>
          </cell>
        </row>
        <row r="156">
          <cell r="D156">
            <v>0</v>
          </cell>
        </row>
        <row r="157">
          <cell r="D157">
            <v>0</v>
          </cell>
        </row>
        <row r="158">
          <cell r="D158">
            <v>0</v>
          </cell>
        </row>
        <row r="159">
          <cell r="D159">
            <v>0</v>
          </cell>
        </row>
        <row r="160">
          <cell r="D160">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0</v>
          </cell>
        </row>
        <row r="170">
          <cell r="D170">
            <v>0</v>
          </cell>
        </row>
        <row r="171">
          <cell r="D171">
            <v>0</v>
          </cell>
        </row>
        <row r="172">
          <cell r="D172">
            <v>0</v>
          </cell>
        </row>
        <row r="173">
          <cell r="D173">
            <v>0</v>
          </cell>
        </row>
        <row r="174">
          <cell r="D174">
            <v>0</v>
          </cell>
        </row>
        <row r="175">
          <cell r="D175">
            <v>0</v>
          </cell>
        </row>
        <row r="176">
          <cell r="D176">
            <v>0</v>
          </cell>
        </row>
        <row r="177">
          <cell r="D177">
            <v>0</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0</v>
          </cell>
        </row>
        <row r="188">
          <cell r="D188">
            <v>0</v>
          </cell>
        </row>
        <row r="189">
          <cell r="D189">
            <v>0</v>
          </cell>
        </row>
        <row r="190">
          <cell r="D190">
            <v>0</v>
          </cell>
        </row>
        <row r="191">
          <cell r="D191">
            <v>0</v>
          </cell>
        </row>
        <row r="192">
          <cell r="D192">
            <v>0</v>
          </cell>
        </row>
        <row r="193">
          <cell r="D193">
            <v>0</v>
          </cell>
        </row>
        <row r="194">
          <cell r="D194">
            <v>0</v>
          </cell>
        </row>
        <row r="195">
          <cell r="D195">
            <v>0</v>
          </cell>
        </row>
        <row r="196">
          <cell r="D196">
            <v>0</v>
          </cell>
        </row>
        <row r="197">
          <cell r="D197">
            <v>0</v>
          </cell>
        </row>
        <row r="198">
          <cell r="D198">
            <v>0</v>
          </cell>
        </row>
        <row r="199">
          <cell r="D199">
            <v>0</v>
          </cell>
        </row>
        <row r="200">
          <cell r="D200">
            <v>0</v>
          </cell>
        </row>
        <row r="201">
          <cell r="D201">
            <v>0</v>
          </cell>
        </row>
        <row r="202">
          <cell r="D202">
            <v>0</v>
          </cell>
        </row>
        <row r="203">
          <cell r="D203">
            <v>0</v>
          </cell>
        </row>
        <row r="204">
          <cell r="D204">
            <v>0</v>
          </cell>
        </row>
        <row r="205">
          <cell r="D205">
            <v>0</v>
          </cell>
        </row>
        <row r="206">
          <cell r="D206">
            <v>0</v>
          </cell>
        </row>
        <row r="207">
          <cell r="D207">
            <v>0</v>
          </cell>
        </row>
        <row r="208">
          <cell r="D208">
            <v>0</v>
          </cell>
        </row>
        <row r="209">
          <cell r="D209">
            <v>0</v>
          </cell>
        </row>
        <row r="210">
          <cell r="D210">
            <v>0</v>
          </cell>
        </row>
        <row r="211">
          <cell r="D211">
            <v>0</v>
          </cell>
        </row>
        <row r="212">
          <cell r="D212">
            <v>0</v>
          </cell>
        </row>
        <row r="213">
          <cell r="D213">
            <v>0</v>
          </cell>
        </row>
        <row r="214">
          <cell r="D214">
            <v>0</v>
          </cell>
        </row>
        <row r="215">
          <cell r="D215">
            <v>0</v>
          </cell>
        </row>
        <row r="216">
          <cell r="D216">
            <v>0</v>
          </cell>
        </row>
        <row r="217">
          <cell r="D217">
            <v>0</v>
          </cell>
        </row>
        <row r="218">
          <cell r="D218">
            <v>0</v>
          </cell>
        </row>
        <row r="219">
          <cell r="D219">
            <v>0</v>
          </cell>
        </row>
        <row r="220">
          <cell r="D220">
            <v>0</v>
          </cell>
        </row>
        <row r="221">
          <cell r="D221">
            <v>0</v>
          </cell>
        </row>
        <row r="222">
          <cell r="D222">
            <v>0</v>
          </cell>
        </row>
        <row r="223">
          <cell r="D223">
            <v>0</v>
          </cell>
        </row>
        <row r="224">
          <cell r="D224">
            <v>0</v>
          </cell>
        </row>
        <row r="225">
          <cell r="D225">
            <v>0</v>
          </cell>
        </row>
        <row r="226">
          <cell r="D226">
            <v>0</v>
          </cell>
        </row>
        <row r="227">
          <cell r="D227">
            <v>0</v>
          </cell>
        </row>
        <row r="228">
          <cell r="D228">
            <v>0</v>
          </cell>
        </row>
        <row r="229">
          <cell r="D229">
            <v>0</v>
          </cell>
        </row>
        <row r="230">
          <cell r="D230">
            <v>0</v>
          </cell>
        </row>
        <row r="231">
          <cell r="D231">
            <v>0</v>
          </cell>
        </row>
        <row r="232">
          <cell r="D232">
            <v>0</v>
          </cell>
        </row>
        <row r="233">
          <cell r="D233">
            <v>0</v>
          </cell>
        </row>
        <row r="234">
          <cell r="D234">
            <v>0</v>
          </cell>
        </row>
        <row r="235">
          <cell r="D235">
            <v>0</v>
          </cell>
        </row>
        <row r="236">
          <cell r="D236">
            <v>0</v>
          </cell>
        </row>
        <row r="237">
          <cell r="D237">
            <v>0</v>
          </cell>
        </row>
        <row r="238">
          <cell r="D238">
            <v>0</v>
          </cell>
        </row>
        <row r="239">
          <cell r="D239">
            <v>0</v>
          </cell>
        </row>
        <row r="240">
          <cell r="D240">
            <v>0</v>
          </cell>
        </row>
        <row r="241">
          <cell r="D241">
            <v>0</v>
          </cell>
        </row>
        <row r="242">
          <cell r="D242">
            <v>0</v>
          </cell>
        </row>
        <row r="243">
          <cell r="D243">
            <v>0</v>
          </cell>
        </row>
        <row r="244">
          <cell r="D244">
            <v>0</v>
          </cell>
        </row>
        <row r="245">
          <cell r="D245">
            <v>0</v>
          </cell>
        </row>
        <row r="246">
          <cell r="D246">
            <v>0</v>
          </cell>
        </row>
        <row r="247">
          <cell r="D247">
            <v>0</v>
          </cell>
        </row>
        <row r="248">
          <cell r="D248">
            <v>0</v>
          </cell>
        </row>
        <row r="249">
          <cell r="D249">
            <v>0</v>
          </cell>
        </row>
        <row r="250">
          <cell r="D250">
            <v>0</v>
          </cell>
        </row>
        <row r="251">
          <cell r="D251">
            <v>0</v>
          </cell>
        </row>
        <row r="252">
          <cell r="D252">
            <v>0</v>
          </cell>
        </row>
        <row r="253">
          <cell r="D253">
            <v>0</v>
          </cell>
        </row>
        <row r="254">
          <cell r="D254">
            <v>0</v>
          </cell>
        </row>
        <row r="255">
          <cell r="D255">
            <v>0</v>
          </cell>
        </row>
        <row r="256">
          <cell r="D256">
            <v>0</v>
          </cell>
        </row>
        <row r="257">
          <cell r="D257">
            <v>0</v>
          </cell>
        </row>
        <row r="258">
          <cell r="D258">
            <v>0</v>
          </cell>
        </row>
        <row r="259">
          <cell r="D259">
            <v>0</v>
          </cell>
        </row>
        <row r="260">
          <cell r="D260">
            <v>0</v>
          </cell>
        </row>
        <row r="261">
          <cell r="D261">
            <v>0</v>
          </cell>
        </row>
        <row r="262">
          <cell r="D262">
            <v>0</v>
          </cell>
        </row>
        <row r="263">
          <cell r="D263">
            <v>0</v>
          </cell>
        </row>
        <row r="264">
          <cell r="D264">
            <v>0</v>
          </cell>
        </row>
        <row r="265">
          <cell r="D265">
            <v>0</v>
          </cell>
        </row>
        <row r="266">
          <cell r="D266">
            <v>0</v>
          </cell>
        </row>
        <row r="267">
          <cell r="D267">
            <v>0</v>
          </cell>
        </row>
        <row r="268">
          <cell r="D268">
            <v>0</v>
          </cell>
        </row>
        <row r="269">
          <cell r="D269">
            <v>0</v>
          </cell>
        </row>
        <row r="270">
          <cell r="D270">
            <v>0</v>
          </cell>
        </row>
        <row r="271">
          <cell r="D271">
            <v>0</v>
          </cell>
        </row>
        <row r="272">
          <cell r="D272">
            <v>0</v>
          </cell>
        </row>
        <row r="273">
          <cell r="D273">
            <v>0</v>
          </cell>
        </row>
        <row r="274">
          <cell r="D274">
            <v>0</v>
          </cell>
        </row>
        <row r="275">
          <cell r="D275">
            <v>0</v>
          </cell>
        </row>
        <row r="276">
          <cell r="D276">
            <v>0</v>
          </cell>
        </row>
        <row r="277">
          <cell r="D277">
            <v>0</v>
          </cell>
        </row>
        <row r="278">
          <cell r="D278">
            <v>0</v>
          </cell>
        </row>
        <row r="279">
          <cell r="D279">
            <v>0</v>
          </cell>
        </row>
        <row r="280">
          <cell r="D280">
            <v>0</v>
          </cell>
        </row>
        <row r="281">
          <cell r="D281">
            <v>0</v>
          </cell>
        </row>
        <row r="282">
          <cell r="D282">
            <v>0</v>
          </cell>
        </row>
        <row r="283">
          <cell r="D283">
            <v>0</v>
          </cell>
        </row>
        <row r="284">
          <cell r="D284">
            <v>0</v>
          </cell>
        </row>
        <row r="285">
          <cell r="D285">
            <v>0</v>
          </cell>
        </row>
        <row r="286">
          <cell r="D286">
            <v>0</v>
          </cell>
        </row>
        <row r="287">
          <cell r="D287">
            <v>0</v>
          </cell>
        </row>
        <row r="288">
          <cell r="D288">
            <v>0</v>
          </cell>
        </row>
        <row r="289">
          <cell r="D289">
            <v>0</v>
          </cell>
        </row>
        <row r="290">
          <cell r="D290">
            <v>0</v>
          </cell>
        </row>
        <row r="291">
          <cell r="D291">
            <v>0</v>
          </cell>
        </row>
        <row r="292">
          <cell r="D292">
            <v>0</v>
          </cell>
        </row>
        <row r="293">
          <cell r="D293">
            <v>0</v>
          </cell>
        </row>
        <row r="294">
          <cell r="D294">
            <v>0</v>
          </cell>
        </row>
        <row r="295">
          <cell r="D295">
            <v>0</v>
          </cell>
        </row>
        <row r="296">
          <cell r="D296">
            <v>0</v>
          </cell>
        </row>
        <row r="297">
          <cell r="D297">
            <v>0</v>
          </cell>
        </row>
        <row r="298">
          <cell r="D298">
            <v>0</v>
          </cell>
        </row>
        <row r="299">
          <cell r="D299">
            <v>0</v>
          </cell>
        </row>
        <row r="300">
          <cell r="D300">
            <v>0</v>
          </cell>
        </row>
        <row r="301">
          <cell r="D301">
            <v>0</v>
          </cell>
        </row>
        <row r="302">
          <cell r="D302">
            <v>0</v>
          </cell>
        </row>
        <row r="303">
          <cell r="D303">
            <v>0</v>
          </cell>
        </row>
        <row r="304">
          <cell r="D304">
            <v>0</v>
          </cell>
        </row>
        <row r="305">
          <cell r="D305">
            <v>0</v>
          </cell>
        </row>
        <row r="306">
          <cell r="D306">
            <v>0</v>
          </cell>
        </row>
        <row r="307">
          <cell r="D307">
            <v>0</v>
          </cell>
        </row>
        <row r="308">
          <cell r="D308">
            <v>0</v>
          </cell>
        </row>
        <row r="309">
          <cell r="D309">
            <v>0</v>
          </cell>
        </row>
        <row r="310">
          <cell r="D310">
            <v>0</v>
          </cell>
        </row>
        <row r="311">
          <cell r="D311">
            <v>0</v>
          </cell>
        </row>
        <row r="312">
          <cell r="D312">
            <v>0</v>
          </cell>
        </row>
        <row r="313">
          <cell r="D313">
            <v>0</v>
          </cell>
        </row>
        <row r="314">
          <cell r="D314">
            <v>0</v>
          </cell>
        </row>
        <row r="315">
          <cell r="D315">
            <v>0</v>
          </cell>
        </row>
        <row r="316">
          <cell r="D316">
            <v>0</v>
          </cell>
        </row>
        <row r="317">
          <cell r="D317">
            <v>0</v>
          </cell>
        </row>
        <row r="318">
          <cell r="D318">
            <v>0</v>
          </cell>
        </row>
        <row r="319">
          <cell r="D319">
            <v>0</v>
          </cell>
        </row>
        <row r="320">
          <cell r="D320">
            <v>0</v>
          </cell>
        </row>
        <row r="321">
          <cell r="D321">
            <v>0</v>
          </cell>
        </row>
        <row r="322">
          <cell r="D322">
            <v>0</v>
          </cell>
        </row>
        <row r="323">
          <cell r="D323">
            <v>0</v>
          </cell>
        </row>
        <row r="324">
          <cell r="D324">
            <v>0</v>
          </cell>
        </row>
        <row r="325">
          <cell r="D325">
            <v>0</v>
          </cell>
        </row>
        <row r="326">
          <cell r="D326">
            <v>0</v>
          </cell>
        </row>
        <row r="327">
          <cell r="D327">
            <v>0</v>
          </cell>
        </row>
        <row r="328">
          <cell r="D328">
            <v>0</v>
          </cell>
        </row>
        <row r="329">
          <cell r="D329">
            <v>0</v>
          </cell>
        </row>
        <row r="330">
          <cell r="D330">
            <v>0</v>
          </cell>
        </row>
        <row r="331">
          <cell r="D331">
            <v>0</v>
          </cell>
        </row>
        <row r="332">
          <cell r="D332">
            <v>0</v>
          </cell>
        </row>
        <row r="333">
          <cell r="D333">
            <v>0</v>
          </cell>
        </row>
        <row r="334">
          <cell r="D334">
            <v>0</v>
          </cell>
        </row>
        <row r="335">
          <cell r="D335">
            <v>0</v>
          </cell>
        </row>
        <row r="336">
          <cell r="D336">
            <v>0</v>
          </cell>
        </row>
        <row r="337">
          <cell r="D337">
            <v>0</v>
          </cell>
        </row>
        <row r="338">
          <cell r="D338">
            <v>0</v>
          </cell>
        </row>
        <row r="339">
          <cell r="D339">
            <v>0</v>
          </cell>
        </row>
        <row r="340">
          <cell r="D340">
            <v>0</v>
          </cell>
        </row>
        <row r="341">
          <cell r="D341">
            <v>0</v>
          </cell>
        </row>
        <row r="342">
          <cell r="D342">
            <v>0</v>
          </cell>
        </row>
        <row r="343">
          <cell r="D343">
            <v>0</v>
          </cell>
        </row>
        <row r="344">
          <cell r="D344">
            <v>0</v>
          </cell>
        </row>
        <row r="345">
          <cell r="D345">
            <v>0</v>
          </cell>
        </row>
        <row r="346">
          <cell r="D346">
            <v>0</v>
          </cell>
        </row>
        <row r="347">
          <cell r="D347">
            <v>0</v>
          </cell>
        </row>
        <row r="348">
          <cell r="D348">
            <v>0</v>
          </cell>
        </row>
        <row r="349">
          <cell r="D349">
            <v>0</v>
          </cell>
        </row>
        <row r="350">
          <cell r="D350">
            <v>0</v>
          </cell>
        </row>
        <row r="351">
          <cell r="D351">
            <v>0</v>
          </cell>
        </row>
        <row r="352">
          <cell r="D352">
            <v>0</v>
          </cell>
        </row>
        <row r="353">
          <cell r="D353">
            <v>0</v>
          </cell>
        </row>
        <row r="354">
          <cell r="D354">
            <v>0</v>
          </cell>
        </row>
        <row r="355">
          <cell r="D355">
            <v>0</v>
          </cell>
        </row>
        <row r="356">
          <cell r="D356">
            <v>0</v>
          </cell>
        </row>
        <row r="357">
          <cell r="D357">
            <v>0</v>
          </cell>
        </row>
        <row r="358">
          <cell r="D358">
            <v>0</v>
          </cell>
        </row>
        <row r="359">
          <cell r="D359">
            <v>0</v>
          </cell>
        </row>
        <row r="360">
          <cell r="D360">
            <v>0</v>
          </cell>
        </row>
        <row r="361">
          <cell r="D361">
            <v>0</v>
          </cell>
        </row>
        <row r="362">
          <cell r="D362">
            <v>0</v>
          </cell>
        </row>
        <row r="363">
          <cell r="D363">
            <v>0</v>
          </cell>
        </row>
        <row r="364">
          <cell r="D364">
            <v>0</v>
          </cell>
        </row>
        <row r="365">
          <cell r="D365">
            <v>0</v>
          </cell>
        </row>
        <row r="366">
          <cell r="D366">
            <v>0</v>
          </cell>
        </row>
        <row r="367">
          <cell r="D367">
            <v>0</v>
          </cell>
        </row>
        <row r="368">
          <cell r="D368">
            <v>0</v>
          </cell>
        </row>
        <row r="369">
          <cell r="D369">
            <v>0</v>
          </cell>
        </row>
        <row r="370">
          <cell r="D370">
            <v>0</v>
          </cell>
        </row>
        <row r="371">
          <cell r="D371">
            <v>0</v>
          </cell>
        </row>
        <row r="372">
          <cell r="D372">
            <v>0</v>
          </cell>
        </row>
        <row r="373">
          <cell r="D373">
            <v>0</v>
          </cell>
        </row>
        <row r="374">
          <cell r="D374">
            <v>0</v>
          </cell>
        </row>
        <row r="375">
          <cell r="D375">
            <v>0</v>
          </cell>
        </row>
        <row r="376">
          <cell r="D376">
            <v>0</v>
          </cell>
        </row>
        <row r="377">
          <cell r="D377">
            <v>0</v>
          </cell>
        </row>
        <row r="378">
          <cell r="D378">
            <v>0</v>
          </cell>
        </row>
        <row r="379">
          <cell r="D379">
            <v>0</v>
          </cell>
        </row>
        <row r="380">
          <cell r="D380">
            <v>0</v>
          </cell>
        </row>
        <row r="381">
          <cell r="D381">
            <v>0</v>
          </cell>
        </row>
        <row r="382">
          <cell r="D382">
            <v>0</v>
          </cell>
        </row>
        <row r="383">
          <cell r="D383">
            <v>0</v>
          </cell>
        </row>
        <row r="384">
          <cell r="D384">
            <v>0</v>
          </cell>
        </row>
        <row r="385">
          <cell r="D385">
            <v>0</v>
          </cell>
        </row>
        <row r="386">
          <cell r="D386">
            <v>0</v>
          </cell>
        </row>
        <row r="387">
          <cell r="D387">
            <v>0</v>
          </cell>
        </row>
        <row r="388">
          <cell r="D388">
            <v>0</v>
          </cell>
        </row>
        <row r="389">
          <cell r="D389">
            <v>0</v>
          </cell>
        </row>
        <row r="390">
          <cell r="D390">
            <v>0</v>
          </cell>
        </row>
        <row r="391">
          <cell r="D391">
            <v>0</v>
          </cell>
        </row>
        <row r="392">
          <cell r="D392">
            <v>0</v>
          </cell>
        </row>
        <row r="393">
          <cell r="D393">
            <v>0</v>
          </cell>
        </row>
        <row r="394">
          <cell r="D394">
            <v>0</v>
          </cell>
        </row>
        <row r="395">
          <cell r="D395">
            <v>0</v>
          </cell>
        </row>
        <row r="396">
          <cell r="D396">
            <v>0</v>
          </cell>
        </row>
        <row r="397">
          <cell r="D397">
            <v>0</v>
          </cell>
        </row>
        <row r="398">
          <cell r="D398">
            <v>0</v>
          </cell>
        </row>
        <row r="399">
          <cell r="D399">
            <v>0</v>
          </cell>
        </row>
        <row r="400">
          <cell r="D400">
            <v>0</v>
          </cell>
        </row>
        <row r="401">
          <cell r="D401">
            <v>0</v>
          </cell>
        </row>
        <row r="402">
          <cell r="D402">
            <v>0</v>
          </cell>
        </row>
        <row r="403">
          <cell r="D403">
            <v>0</v>
          </cell>
        </row>
        <row r="404">
          <cell r="D404">
            <v>0</v>
          </cell>
        </row>
        <row r="405">
          <cell r="D405">
            <v>0</v>
          </cell>
        </row>
        <row r="406">
          <cell r="D406">
            <v>0</v>
          </cell>
        </row>
        <row r="407">
          <cell r="D407">
            <v>0</v>
          </cell>
        </row>
        <row r="408">
          <cell r="D408">
            <v>0</v>
          </cell>
        </row>
        <row r="409">
          <cell r="D409">
            <v>0</v>
          </cell>
        </row>
        <row r="410">
          <cell r="D410">
            <v>0</v>
          </cell>
        </row>
        <row r="411">
          <cell r="D411">
            <v>0</v>
          </cell>
        </row>
        <row r="412">
          <cell r="D412">
            <v>0</v>
          </cell>
        </row>
        <row r="413">
          <cell r="D413">
            <v>0</v>
          </cell>
        </row>
        <row r="414">
          <cell r="D414">
            <v>0</v>
          </cell>
        </row>
        <row r="415">
          <cell r="D415">
            <v>0</v>
          </cell>
        </row>
        <row r="416">
          <cell r="D416">
            <v>0</v>
          </cell>
        </row>
        <row r="417">
          <cell r="D417">
            <v>0</v>
          </cell>
        </row>
        <row r="418">
          <cell r="D418">
            <v>0</v>
          </cell>
        </row>
        <row r="419">
          <cell r="D419">
            <v>0</v>
          </cell>
        </row>
        <row r="420">
          <cell r="D420">
            <v>0</v>
          </cell>
        </row>
        <row r="421">
          <cell r="D421">
            <v>0</v>
          </cell>
        </row>
        <row r="422">
          <cell r="D422">
            <v>0</v>
          </cell>
        </row>
        <row r="423">
          <cell r="D423">
            <v>0</v>
          </cell>
        </row>
        <row r="424">
          <cell r="D424">
            <v>0</v>
          </cell>
        </row>
        <row r="425">
          <cell r="D425">
            <v>0</v>
          </cell>
        </row>
        <row r="426">
          <cell r="D426">
            <v>0</v>
          </cell>
        </row>
        <row r="427">
          <cell r="D427">
            <v>0</v>
          </cell>
        </row>
        <row r="428">
          <cell r="D428">
            <v>0</v>
          </cell>
        </row>
        <row r="429">
          <cell r="D429">
            <v>0</v>
          </cell>
        </row>
        <row r="430">
          <cell r="D430">
            <v>0</v>
          </cell>
        </row>
        <row r="431">
          <cell r="D431">
            <v>0</v>
          </cell>
        </row>
        <row r="432">
          <cell r="D432">
            <v>0</v>
          </cell>
        </row>
        <row r="433">
          <cell r="D433">
            <v>0</v>
          </cell>
        </row>
        <row r="434">
          <cell r="D434">
            <v>0</v>
          </cell>
        </row>
        <row r="435">
          <cell r="D435">
            <v>0</v>
          </cell>
        </row>
        <row r="436">
          <cell r="D436">
            <v>0</v>
          </cell>
        </row>
        <row r="437">
          <cell r="D437">
            <v>0</v>
          </cell>
        </row>
        <row r="438">
          <cell r="D438">
            <v>0</v>
          </cell>
        </row>
        <row r="439">
          <cell r="D439">
            <v>0</v>
          </cell>
        </row>
        <row r="440">
          <cell r="D440">
            <v>0</v>
          </cell>
        </row>
        <row r="441">
          <cell r="D441">
            <v>0</v>
          </cell>
        </row>
        <row r="442">
          <cell r="D442">
            <v>0</v>
          </cell>
        </row>
        <row r="443">
          <cell r="D443">
            <v>0</v>
          </cell>
        </row>
        <row r="444">
          <cell r="D444">
            <v>0</v>
          </cell>
        </row>
        <row r="445">
          <cell r="D445">
            <v>0</v>
          </cell>
        </row>
        <row r="446">
          <cell r="D446">
            <v>0</v>
          </cell>
        </row>
        <row r="447">
          <cell r="D447">
            <v>0</v>
          </cell>
        </row>
        <row r="448">
          <cell r="D448">
            <v>0</v>
          </cell>
        </row>
        <row r="449">
          <cell r="D449">
            <v>0</v>
          </cell>
        </row>
        <row r="450">
          <cell r="D450">
            <v>0</v>
          </cell>
        </row>
        <row r="451">
          <cell r="D451">
            <v>0</v>
          </cell>
        </row>
        <row r="452">
          <cell r="D452">
            <v>0</v>
          </cell>
        </row>
        <row r="453">
          <cell r="D453">
            <v>0</v>
          </cell>
        </row>
        <row r="454">
          <cell r="D454">
            <v>0</v>
          </cell>
        </row>
        <row r="455">
          <cell r="D455">
            <v>0</v>
          </cell>
        </row>
        <row r="456">
          <cell r="D456">
            <v>0</v>
          </cell>
        </row>
        <row r="457">
          <cell r="D457">
            <v>0</v>
          </cell>
        </row>
        <row r="458">
          <cell r="D458">
            <v>0</v>
          </cell>
        </row>
        <row r="459">
          <cell r="D459">
            <v>0</v>
          </cell>
        </row>
        <row r="460">
          <cell r="D460">
            <v>0</v>
          </cell>
        </row>
        <row r="461">
          <cell r="D461">
            <v>0</v>
          </cell>
        </row>
        <row r="462">
          <cell r="D462">
            <v>0</v>
          </cell>
        </row>
        <row r="463">
          <cell r="D463">
            <v>0</v>
          </cell>
        </row>
        <row r="464">
          <cell r="D464">
            <v>0</v>
          </cell>
        </row>
        <row r="465">
          <cell r="D465">
            <v>0</v>
          </cell>
        </row>
        <row r="466">
          <cell r="D466">
            <v>0</v>
          </cell>
        </row>
        <row r="467">
          <cell r="D467">
            <v>0</v>
          </cell>
        </row>
        <row r="468">
          <cell r="D468">
            <v>0</v>
          </cell>
        </row>
        <row r="469">
          <cell r="D469">
            <v>0</v>
          </cell>
        </row>
        <row r="470">
          <cell r="D470">
            <v>0</v>
          </cell>
        </row>
        <row r="471">
          <cell r="D471">
            <v>0</v>
          </cell>
        </row>
        <row r="472">
          <cell r="D472">
            <v>0</v>
          </cell>
        </row>
        <row r="473">
          <cell r="D473">
            <v>0</v>
          </cell>
        </row>
        <row r="474">
          <cell r="D474">
            <v>0</v>
          </cell>
        </row>
        <row r="475">
          <cell r="D475">
            <v>0</v>
          </cell>
        </row>
        <row r="476">
          <cell r="D476">
            <v>0</v>
          </cell>
        </row>
        <row r="477">
          <cell r="D477">
            <v>0</v>
          </cell>
        </row>
        <row r="478">
          <cell r="D478">
            <v>0</v>
          </cell>
        </row>
        <row r="479">
          <cell r="D479">
            <v>0</v>
          </cell>
        </row>
        <row r="480">
          <cell r="D480">
            <v>0</v>
          </cell>
        </row>
        <row r="481">
          <cell r="D481">
            <v>0</v>
          </cell>
        </row>
        <row r="482">
          <cell r="D482">
            <v>0</v>
          </cell>
        </row>
        <row r="483">
          <cell r="D483">
            <v>0</v>
          </cell>
        </row>
        <row r="484">
          <cell r="D484">
            <v>0</v>
          </cell>
        </row>
        <row r="485">
          <cell r="D485">
            <v>0</v>
          </cell>
        </row>
        <row r="486">
          <cell r="D486">
            <v>0</v>
          </cell>
        </row>
        <row r="487">
          <cell r="D487">
            <v>0</v>
          </cell>
        </row>
        <row r="488">
          <cell r="D488">
            <v>0</v>
          </cell>
        </row>
        <row r="489">
          <cell r="D489">
            <v>0</v>
          </cell>
        </row>
        <row r="490">
          <cell r="D490">
            <v>0</v>
          </cell>
        </row>
        <row r="491">
          <cell r="D491">
            <v>0</v>
          </cell>
        </row>
        <row r="492">
          <cell r="D492">
            <v>0</v>
          </cell>
        </row>
        <row r="493">
          <cell r="D493">
            <v>0</v>
          </cell>
        </row>
        <row r="494">
          <cell r="D494">
            <v>0</v>
          </cell>
        </row>
        <row r="495">
          <cell r="D495">
            <v>0</v>
          </cell>
        </row>
        <row r="496">
          <cell r="D496">
            <v>0</v>
          </cell>
        </row>
        <row r="497">
          <cell r="D497">
            <v>0</v>
          </cell>
        </row>
        <row r="498">
          <cell r="D498">
            <v>0</v>
          </cell>
        </row>
        <row r="499">
          <cell r="D499">
            <v>0</v>
          </cell>
        </row>
        <row r="500">
          <cell r="D500">
            <v>0</v>
          </cell>
        </row>
        <row r="501">
          <cell r="D501">
            <v>0</v>
          </cell>
        </row>
        <row r="502">
          <cell r="D502">
            <v>0</v>
          </cell>
        </row>
        <row r="503">
          <cell r="D503">
            <v>0</v>
          </cell>
        </row>
        <row r="504">
          <cell r="D504">
            <v>0</v>
          </cell>
        </row>
        <row r="505">
          <cell r="D505">
            <v>0</v>
          </cell>
        </row>
        <row r="506">
          <cell r="D506">
            <v>0</v>
          </cell>
        </row>
        <row r="507">
          <cell r="D507">
            <v>0</v>
          </cell>
        </row>
        <row r="508">
          <cell r="D508">
            <v>0</v>
          </cell>
        </row>
        <row r="509">
          <cell r="D509">
            <v>0</v>
          </cell>
        </row>
        <row r="510">
          <cell r="D510">
            <v>0</v>
          </cell>
        </row>
        <row r="511">
          <cell r="D511">
            <v>0</v>
          </cell>
        </row>
        <row r="512">
          <cell r="D512">
            <v>0</v>
          </cell>
        </row>
        <row r="513">
          <cell r="D513">
            <v>0</v>
          </cell>
        </row>
        <row r="514">
          <cell r="D514">
            <v>0</v>
          </cell>
        </row>
        <row r="515">
          <cell r="D515">
            <v>0</v>
          </cell>
        </row>
        <row r="516">
          <cell r="D516">
            <v>0</v>
          </cell>
        </row>
        <row r="517">
          <cell r="D517">
            <v>0</v>
          </cell>
        </row>
        <row r="518">
          <cell r="D518">
            <v>0</v>
          </cell>
        </row>
        <row r="519">
          <cell r="D519">
            <v>0</v>
          </cell>
        </row>
        <row r="520">
          <cell r="D520">
            <v>0</v>
          </cell>
        </row>
        <row r="521">
          <cell r="D521">
            <v>0</v>
          </cell>
        </row>
        <row r="522">
          <cell r="D522">
            <v>0</v>
          </cell>
        </row>
        <row r="523">
          <cell r="D523">
            <v>0</v>
          </cell>
        </row>
        <row r="524">
          <cell r="D524">
            <v>0</v>
          </cell>
        </row>
        <row r="525">
          <cell r="D525">
            <v>0</v>
          </cell>
        </row>
        <row r="526">
          <cell r="D526">
            <v>0</v>
          </cell>
        </row>
        <row r="527">
          <cell r="D527">
            <v>0</v>
          </cell>
        </row>
        <row r="528">
          <cell r="D528">
            <v>0</v>
          </cell>
        </row>
        <row r="529">
          <cell r="D529">
            <v>0</v>
          </cell>
        </row>
        <row r="530">
          <cell r="D530">
            <v>0</v>
          </cell>
        </row>
        <row r="531">
          <cell r="D531">
            <v>0</v>
          </cell>
        </row>
        <row r="532">
          <cell r="D532">
            <v>0</v>
          </cell>
        </row>
        <row r="533">
          <cell r="D533">
            <v>0</v>
          </cell>
        </row>
        <row r="534">
          <cell r="D534">
            <v>0</v>
          </cell>
        </row>
        <row r="535">
          <cell r="D535">
            <v>0</v>
          </cell>
        </row>
        <row r="536">
          <cell r="D536">
            <v>0</v>
          </cell>
        </row>
        <row r="537">
          <cell r="D537">
            <v>0</v>
          </cell>
        </row>
        <row r="538">
          <cell r="D538">
            <v>0</v>
          </cell>
        </row>
        <row r="539">
          <cell r="D539">
            <v>0</v>
          </cell>
        </row>
        <row r="540">
          <cell r="D540">
            <v>0</v>
          </cell>
        </row>
        <row r="541">
          <cell r="D541">
            <v>0</v>
          </cell>
        </row>
        <row r="542">
          <cell r="D542">
            <v>0</v>
          </cell>
        </row>
        <row r="543">
          <cell r="D543">
            <v>0</v>
          </cell>
        </row>
        <row r="544">
          <cell r="D544">
            <v>0</v>
          </cell>
        </row>
        <row r="545">
          <cell r="D545">
            <v>0</v>
          </cell>
        </row>
        <row r="546">
          <cell r="D546">
            <v>0</v>
          </cell>
        </row>
        <row r="547">
          <cell r="D547">
            <v>0</v>
          </cell>
        </row>
        <row r="548">
          <cell r="D548">
            <v>0</v>
          </cell>
        </row>
        <row r="549">
          <cell r="D549">
            <v>0</v>
          </cell>
        </row>
        <row r="550">
          <cell r="D550">
            <v>0</v>
          </cell>
        </row>
        <row r="551">
          <cell r="D551">
            <v>0</v>
          </cell>
        </row>
        <row r="552">
          <cell r="D552">
            <v>0</v>
          </cell>
        </row>
        <row r="553">
          <cell r="D553">
            <v>0</v>
          </cell>
        </row>
        <row r="554">
          <cell r="D554">
            <v>0</v>
          </cell>
        </row>
        <row r="555">
          <cell r="D555">
            <v>0</v>
          </cell>
        </row>
        <row r="556">
          <cell r="D556">
            <v>0</v>
          </cell>
        </row>
        <row r="557">
          <cell r="D557">
            <v>0</v>
          </cell>
        </row>
        <row r="558">
          <cell r="D558">
            <v>0</v>
          </cell>
        </row>
        <row r="559">
          <cell r="D559">
            <v>0</v>
          </cell>
        </row>
        <row r="560">
          <cell r="D560">
            <v>0</v>
          </cell>
        </row>
        <row r="561">
          <cell r="D561">
            <v>0</v>
          </cell>
        </row>
        <row r="562">
          <cell r="D562">
            <v>0</v>
          </cell>
        </row>
        <row r="563">
          <cell r="D563">
            <v>0</v>
          </cell>
        </row>
        <row r="564">
          <cell r="D564">
            <v>0</v>
          </cell>
        </row>
        <row r="565">
          <cell r="D565">
            <v>0</v>
          </cell>
        </row>
        <row r="566">
          <cell r="D566">
            <v>0</v>
          </cell>
        </row>
        <row r="567">
          <cell r="D567">
            <v>0</v>
          </cell>
        </row>
        <row r="568">
          <cell r="D568">
            <v>0</v>
          </cell>
        </row>
        <row r="569">
          <cell r="D569">
            <v>0</v>
          </cell>
        </row>
        <row r="570">
          <cell r="D570">
            <v>0</v>
          </cell>
        </row>
        <row r="571">
          <cell r="D571">
            <v>0</v>
          </cell>
        </row>
        <row r="572">
          <cell r="D572">
            <v>0</v>
          </cell>
        </row>
        <row r="573">
          <cell r="D573">
            <v>0</v>
          </cell>
        </row>
        <row r="574">
          <cell r="D574">
            <v>0</v>
          </cell>
        </row>
        <row r="575">
          <cell r="D575">
            <v>0</v>
          </cell>
        </row>
        <row r="576">
          <cell r="D576">
            <v>0</v>
          </cell>
        </row>
        <row r="577">
          <cell r="D577">
            <v>0</v>
          </cell>
        </row>
        <row r="578">
          <cell r="D578">
            <v>0</v>
          </cell>
        </row>
        <row r="579">
          <cell r="D579">
            <v>0</v>
          </cell>
        </row>
        <row r="580">
          <cell r="D580">
            <v>0</v>
          </cell>
        </row>
        <row r="581">
          <cell r="D581">
            <v>0</v>
          </cell>
        </row>
        <row r="582">
          <cell r="D582">
            <v>0</v>
          </cell>
        </row>
        <row r="583">
          <cell r="D583">
            <v>0</v>
          </cell>
        </row>
        <row r="584">
          <cell r="D584">
            <v>0</v>
          </cell>
        </row>
        <row r="585">
          <cell r="D585">
            <v>0</v>
          </cell>
        </row>
        <row r="586">
          <cell r="D586">
            <v>0</v>
          </cell>
        </row>
        <row r="587">
          <cell r="D587">
            <v>0</v>
          </cell>
        </row>
        <row r="588">
          <cell r="D588">
            <v>0</v>
          </cell>
        </row>
        <row r="589">
          <cell r="D589">
            <v>0</v>
          </cell>
        </row>
        <row r="590">
          <cell r="D590">
            <v>0</v>
          </cell>
        </row>
        <row r="591">
          <cell r="D591">
            <v>0</v>
          </cell>
        </row>
        <row r="592">
          <cell r="D592">
            <v>0</v>
          </cell>
        </row>
        <row r="593">
          <cell r="D593">
            <v>0</v>
          </cell>
        </row>
        <row r="594">
          <cell r="D594">
            <v>0</v>
          </cell>
        </row>
        <row r="595">
          <cell r="D595">
            <v>0</v>
          </cell>
        </row>
        <row r="596">
          <cell r="D596">
            <v>0</v>
          </cell>
        </row>
        <row r="597">
          <cell r="D597">
            <v>0</v>
          </cell>
        </row>
        <row r="598">
          <cell r="D598">
            <v>0</v>
          </cell>
        </row>
        <row r="599">
          <cell r="D599">
            <v>0</v>
          </cell>
        </row>
        <row r="600">
          <cell r="D600">
            <v>0</v>
          </cell>
        </row>
        <row r="601">
          <cell r="D601">
            <v>0</v>
          </cell>
        </row>
        <row r="602">
          <cell r="D602">
            <v>0</v>
          </cell>
        </row>
        <row r="603">
          <cell r="D603">
            <v>0</v>
          </cell>
        </row>
        <row r="604">
          <cell r="D604">
            <v>0</v>
          </cell>
        </row>
        <row r="605">
          <cell r="D605">
            <v>0</v>
          </cell>
        </row>
      </sheetData>
      <sheetData sheetId="9">
        <row r="13">
          <cell r="L13" t="str">
            <v>CBS</v>
          </cell>
          <cell r="M13">
            <v>1</v>
          </cell>
          <cell r="N13">
            <v>40</v>
          </cell>
          <cell r="O13">
            <v>2040</v>
          </cell>
          <cell r="P13">
            <v>1040</v>
          </cell>
        </row>
        <row r="14">
          <cell r="L14" t="str">
            <v>Godiva</v>
          </cell>
          <cell r="M14">
            <v>5</v>
          </cell>
          <cell r="N14">
            <v>60</v>
          </cell>
          <cell r="O14">
            <v>2040</v>
          </cell>
          <cell r="P14">
            <v>1040</v>
          </cell>
        </row>
        <row r="15">
          <cell r="L15">
            <v>0</v>
          </cell>
          <cell r="M15">
            <v>0</v>
          </cell>
          <cell r="N15">
            <v>0</v>
          </cell>
          <cell r="O15">
            <v>0</v>
          </cell>
          <cell r="P15">
            <v>0</v>
          </cell>
        </row>
        <row r="16">
          <cell r="L16">
            <v>0</v>
          </cell>
          <cell r="M16">
            <v>0</v>
          </cell>
          <cell r="N16">
            <v>0</v>
          </cell>
          <cell r="O16">
            <v>0</v>
          </cell>
          <cell r="P16">
            <v>0</v>
          </cell>
        </row>
        <row r="17">
          <cell r="L17" t="str">
            <v>13.New Build</v>
          </cell>
          <cell r="M17">
            <v>0</v>
          </cell>
          <cell r="N17">
            <v>0</v>
          </cell>
          <cell r="O17">
            <v>0</v>
          </cell>
          <cell r="P17">
            <v>0</v>
          </cell>
        </row>
        <row r="18">
          <cell r="L18" t="str">
            <v>4.OLTV&gt;85</v>
          </cell>
          <cell r="M18">
            <v>0</v>
          </cell>
          <cell r="N18">
            <v>0</v>
          </cell>
          <cell r="O18">
            <v>0</v>
          </cell>
          <cell r="P18">
            <v>0</v>
          </cell>
        </row>
        <row r="19">
          <cell r="L19" t="str">
            <v>17.Prior bakruptcy/IVA</v>
          </cell>
          <cell r="M19">
            <v>0</v>
          </cell>
          <cell r="N19">
            <v>0</v>
          </cell>
          <cell r="O19">
            <v>0</v>
          </cell>
          <cell r="P19">
            <v>9000</v>
          </cell>
        </row>
        <row r="20">
          <cell r="L20" t="str">
            <v>3.ULTV&gt;90</v>
          </cell>
          <cell r="M20">
            <v>0</v>
          </cell>
          <cell r="N20">
            <v>0</v>
          </cell>
          <cell r="O20">
            <v>0</v>
          </cell>
          <cell r="P20">
            <v>0</v>
          </cell>
        </row>
        <row r="21">
          <cell r="L21" t="str">
            <v>9.Offset</v>
          </cell>
          <cell r="M21">
            <v>0</v>
          </cell>
          <cell r="N21">
            <v>0</v>
          </cell>
          <cell r="O21">
            <v>0</v>
          </cell>
          <cell r="P21">
            <v>0</v>
          </cell>
        </row>
        <row r="22">
          <cell r="L22" t="str">
            <v>15.Final maturity date</v>
          </cell>
          <cell r="M22">
            <v>0</v>
          </cell>
          <cell r="N22">
            <v>0</v>
          </cell>
          <cell r="O22">
            <v>0</v>
          </cell>
          <cell r="P22">
            <v>0</v>
          </cell>
        </row>
        <row r="23">
          <cell r="L23" t="str">
            <v>6.Arrears&gt;=1</v>
          </cell>
          <cell r="M23">
            <v>0</v>
          </cell>
          <cell r="N23">
            <v>0</v>
          </cell>
          <cell r="O23">
            <v>0</v>
          </cell>
          <cell r="P23">
            <v>0</v>
          </cell>
        </row>
        <row r="24">
          <cell r="L24" t="str">
            <v>19.In arrears prior 12m</v>
          </cell>
          <cell r="M24">
            <v>0</v>
          </cell>
          <cell r="N24">
            <v>0</v>
          </cell>
          <cell r="O24">
            <v>0</v>
          </cell>
          <cell r="P24">
            <v>9000</v>
          </cell>
        </row>
      </sheetData>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view"/>
      <sheetName val="Procedures"/>
      <sheetName val="Timetable"/>
      <sheetName val="Summary"/>
      <sheetName val="Waterfall"/>
      <sheetName val="Workings"/>
      <sheetName val="Reconciliation"/>
      <sheetName val="Cash check"/>
      <sheetName val="Journal"/>
      <sheetName val="Current Inputs"/>
      <sheetName val="Sonia Int"/>
      <sheetName val="GL"/>
      <sheetName val="CODE"/>
      <sheetName val="PNR Report"/>
      <sheetName val="Static Inputs"/>
      <sheetName val="Adjustments"/>
      <sheetName val="Payment Holidays"/>
      <sheetName val="Servicer Inv"/>
      <sheetName val="Known differences"/>
      <sheetName val="Cash Flow"/>
      <sheetName val="Mortgage sale"/>
      <sheetName val="questions"/>
      <sheetName val="requests"/>
      <sheetName val="Definitions"/>
      <sheetName val="TT EMI&gt;EXTERNAL"/>
      <sheetName val="TT EMI to CBS"/>
      <sheetName val="Reconciliation 2"/>
    </sheetNames>
    <sheetDataSet>
      <sheetData sheetId="0"/>
      <sheetData sheetId="1"/>
      <sheetData sheetId="2"/>
      <sheetData sheetId="3"/>
      <sheetData sheetId="4"/>
      <sheetData sheetId="5">
        <row r="7">
          <cell r="E7">
            <v>3430658.1900000004</v>
          </cell>
        </row>
      </sheetData>
      <sheetData sheetId="6">
        <row r="3">
          <cell r="F3">
            <v>44834</v>
          </cell>
        </row>
      </sheetData>
      <sheetData sheetId="7">
        <row r="128">
          <cell r="E128">
            <v>-11023</v>
          </cell>
        </row>
      </sheetData>
      <sheetData sheetId="8"/>
      <sheetData sheetId="9"/>
      <sheetData sheetId="10"/>
      <sheetData sheetId="11"/>
      <sheetData sheetId="12"/>
      <sheetData sheetId="13" refreshError="1"/>
      <sheetData sheetId="14"/>
      <sheetData sheetId="15">
        <row r="132">
          <cell r="C132"/>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t overall Summary"/>
      <sheetName val="App Corp bonds"/>
      <sheetName val="App ABS_MBS"/>
      <sheetName val="App ABS"/>
      <sheetName val="App MBS"/>
      <sheetName val="Summary"/>
      <sheetName val="Charts"/>
      <sheetName val="Liquidity calcs"/>
      <sheetName val="YTD info"/>
      <sheetName val="Check sheet"/>
      <sheetName val="Baracus calc"/>
      <sheetName val="First Nationwide"/>
      <sheetName val="Tranches held"/>
      <sheetName val="New Costs of Barac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0">
          <cell r="A60" t="str">
            <v>Month</v>
          </cell>
          <cell r="B60">
            <v>37376</v>
          </cell>
          <cell r="C60">
            <v>37407</v>
          </cell>
          <cell r="D60">
            <v>37437</v>
          </cell>
          <cell r="E60">
            <v>37468</v>
          </cell>
          <cell r="F60">
            <v>37499</v>
          </cell>
          <cell r="G60">
            <v>37529</v>
          </cell>
          <cell r="H60">
            <v>37560</v>
          </cell>
          <cell r="I60">
            <v>37590</v>
          </cell>
          <cell r="J60">
            <v>37621</v>
          </cell>
          <cell r="K60">
            <v>37652</v>
          </cell>
          <cell r="L60">
            <v>37680</v>
          </cell>
          <cell r="M60">
            <v>37711</v>
          </cell>
          <cell r="N60" t="str">
            <v>Total</v>
          </cell>
        </row>
        <row r="62">
          <cell r="A62" t="str">
            <v>No of days</v>
          </cell>
          <cell r="B62">
            <v>26</v>
          </cell>
          <cell r="C62">
            <v>31</v>
          </cell>
          <cell r="D62">
            <v>30</v>
          </cell>
          <cell r="E62">
            <v>31</v>
          </cell>
          <cell r="F62">
            <v>31</v>
          </cell>
          <cell r="G62">
            <v>30</v>
          </cell>
          <cell r="H62">
            <v>0</v>
          </cell>
          <cell r="I62">
            <v>0</v>
          </cell>
          <cell r="J62">
            <v>0</v>
          </cell>
          <cell r="K62">
            <v>0</v>
          </cell>
          <cell r="L62">
            <v>0</v>
          </cell>
          <cell r="M62">
            <v>0</v>
          </cell>
          <cell r="N62">
            <v>179</v>
          </cell>
        </row>
        <row r="64">
          <cell r="A64" t="str">
            <v>Overall</v>
          </cell>
          <cell r="B64">
            <v>211295.57740814053</v>
          </cell>
          <cell r="C64">
            <v>215714.14598629874</v>
          </cell>
          <cell r="D64">
            <v>217051.1344354157</v>
          </cell>
          <cell r="E64">
            <v>209915.30836747517</v>
          </cell>
          <cell r="F64">
            <v>209005.70235159528</v>
          </cell>
          <cell r="G64">
            <v>206233.69327396702</v>
          </cell>
          <cell r="N64">
            <v>211541.45084781887</v>
          </cell>
        </row>
        <row r="65">
          <cell r="A65" t="str">
            <v>MBS</v>
          </cell>
          <cell r="B65">
            <v>61764.65</v>
          </cell>
          <cell r="C65">
            <v>64891.700000000004</v>
          </cell>
          <cell r="D65">
            <v>65547</v>
          </cell>
          <cell r="E65">
            <v>65085.100000000006</v>
          </cell>
          <cell r="F65">
            <v>64559.600000000006</v>
          </cell>
          <cell r="G65">
            <v>63483.913150000008</v>
          </cell>
          <cell r="H65">
            <v>0</v>
          </cell>
          <cell r="I65">
            <v>0</v>
          </cell>
          <cell r="J65">
            <v>0</v>
          </cell>
          <cell r="K65">
            <v>0</v>
          </cell>
          <cell r="L65">
            <v>0</v>
          </cell>
          <cell r="M65">
            <v>0</v>
          </cell>
          <cell r="N65">
            <v>64287.355835195536</v>
          </cell>
        </row>
        <row r="66">
          <cell r="A66" t="str">
            <v>ABS</v>
          </cell>
          <cell r="B66">
            <v>73394.900000000009</v>
          </cell>
          <cell r="C66">
            <v>73491.400000000009</v>
          </cell>
          <cell r="D66">
            <v>73485.3</v>
          </cell>
          <cell r="E66">
            <v>72064.7</v>
          </cell>
          <cell r="F66">
            <v>71754.100000000006</v>
          </cell>
          <cell r="G66">
            <v>70814.639599999995</v>
          </cell>
          <cell r="H66">
            <v>0</v>
          </cell>
          <cell r="I66">
            <v>0</v>
          </cell>
          <cell r="J66">
            <v>0</v>
          </cell>
          <cell r="K66">
            <v>0</v>
          </cell>
          <cell r="L66">
            <v>0</v>
          </cell>
          <cell r="M66">
            <v>0</v>
          </cell>
          <cell r="N66">
            <v>72479.786525139658</v>
          </cell>
        </row>
        <row r="67">
          <cell r="A67" t="str">
            <v>Corp Bonds In</v>
          </cell>
          <cell r="B67">
            <v>17585.080000000002</v>
          </cell>
          <cell r="C67">
            <v>17716.740000000002</v>
          </cell>
          <cell r="D67">
            <v>17885.740000000002</v>
          </cell>
          <cell r="E67">
            <v>17570.340000000004</v>
          </cell>
          <cell r="F67">
            <v>17262</v>
          </cell>
          <cell r="G67">
            <v>17054.964520000005</v>
          </cell>
          <cell r="H67">
            <v>0</v>
          </cell>
          <cell r="I67">
            <v>0</v>
          </cell>
          <cell r="J67">
            <v>0</v>
          </cell>
          <cell r="K67">
            <v>0</v>
          </cell>
          <cell r="L67">
            <v>0</v>
          </cell>
          <cell r="M67">
            <v>0</v>
          </cell>
          <cell r="N67">
            <v>17510.92008715084</v>
          </cell>
        </row>
        <row r="68">
          <cell r="A68" t="str">
            <v>Corp Bonds Out</v>
          </cell>
          <cell r="B68">
            <v>29601.300000000003</v>
          </cell>
          <cell r="C68">
            <v>29650.800000000003</v>
          </cell>
          <cell r="D68">
            <v>29709.9</v>
          </cell>
          <cell r="E68">
            <v>25787.100000000002</v>
          </cell>
          <cell r="F68">
            <v>25685.5</v>
          </cell>
          <cell r="G68">
            <v>25410.999</v>
          </cell>
          <cell r="H68">
            <v>0</v>
          </cell>
          <cell r="I68">
            <v>0</v>
          </cell>
          <cell r="J68">
            <v>0</v>
          </cell>
          <cell r="K68">
            <v>0</v>
          </cell>
          <cell r="L68">
            <v>0</v>
          </cell>
          <cell r="M68">
            <v>0</v>
          </cell>
          <cell r="N68">
            <v>27587.073575418995</v>
          </cell>
        </row>
        <row r="69">
          <cell r="A69" t="str">
            <v>First Loss Piece (€46.8m / spot rate at month end)</v>
          </cell>
          <cell r="B69">
            <v>28949.647408140539</v>
          </cell>
          <cell r="C69">
            <v>29963.505986298736</v>
          </cell>
          <cell r="D69">
            <v>30423.19443541572</v>
          </cell>
          <cell r="E69">
            <v>29408.068367475182</v>
          </cell>
          <cell r="F69">
            <v>29744.502351595274</v>
          </cell>
          <cell r="G69">
            <v>29469.177003967005</v>
          </cell>
          <cell r="N69">
            <v>29676.314824913861</v>
          </cell>
        </row>
      </sheetData>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ivot"/>
      <sheetName val="cats"/>
    </sheetNames>
    <sheetDataSet>
      <sheetData sheetId="0" refreshError="1"/>
      <sheetData sheetId="1" refreshError="1"/>
      <sheetData sheetId="2" refreshError="1">
        <row r="13">
          <cell r="A13" t="str">
            <v>Activity</v>
          </cell>
          <cell r="B13" t="str">
            <v>Product</v>
          </cell>
          <cell r="C13" t="str">
            <v>Category</v>
          </cell>
        </row>
        <row r="14">
          <cell r="A14">
            <v>2260</v>
          </cell>
          <cell r="B14" t="str">
            <v>Brand Marketing</v>
          </cell>
          <cell r="C14">
            <v>0</v>
          </cell>
        </row>
        <row r="15">
          <cell r="A15">
            <v>2270</v>
          </cell>
          <cell r="B15" t="str">
            <v>Brand Marketing</v>
          </cell>
          <cell r="C15">
            <v>0</v>
          </cell>
        </row>
        <row r="16">
          <cell r="A16">
            <v>2280</v>
          </cell>
          <cell r="B16" t="str">
            <v>Brand Marketing</v>
          </cell>
          <cell r="C16">
            <v>0</v>
          </cell>
        </row>
        <row r="17">
          <cell r="A17">
            <v>3280</v>
          </cell>
          <cell r="B17" t="str">
            <v>Brand Marketing</v>
          </cell>
          <cell r="C17">
            <v>0</v>
          </cell>
        </row>
        <row r="18">
          <cell r="A18">
            <v>3290</v>
          </cell>
          <cell r="B18" t="str">
            <v>Brand Marketing</v>
          </cell>
          <cell r="C18">
            <v>0</v>
          </cell>
        </row>
        <row r="19">
          <cell r="A19">
            <v>2070</v>
          </cell>
          <cell r="B19" t="str">
            <v>Brand Marketing</v>
          </cell>
          <cell r="C19">
            <v>0</v>
          </cell>
        </row>
        <row r="20">
          <cell r="A20">
            <v>2090</v>
          </cell>
          <cell r="B20" t="str">
            <v>Brand Marketing</v>
          </cell>
          <cell r="C20">
            <v>0</v>
          </cell>
        </row>
        <row r="21">
          <cell r="A21">
            <v>2150</v>
          </cell>
          <cell r="B21" t="str">
            <v>Brand Marketing</v>
          </cell>
          <cell r="C21">
            <v>0</v>
          </cell>
        </row>
        <row r="22">
          <cell r="A22">
            <v>2290</v>
          </cell>
          <cell r="B22" t="str">
            <v>Brand Marketing</v>
          </cell>
          <cell r="C22">
            <v>0</v>
          </cell>
        </row>
        <row r="23">
          <cell r="A23">
            <v>2300</v>
          </cell>
          <cell r="B23" t="str">
            <v>Brand Marketing</v>
          </cell>
          <cell r="C23">
            <v>0</v>
          </cell>
        </row>
        <row r="24">
          <cell r="A24">
            <v>3301</v>
          </cell>
          <cell r="B24" t="str">
            <v>Brand Marketing</v>
          </cell>
          <cell r="C24">
            <v>0</v>
          </cell>
        </row>
        <row r="25">
          <cell r="A25">
            <v>3305</v>
          </cell>
          <cell r="B25" t="str">
            <v>Brand Marketing</v>
          </cell>
          <cell r="C25">
            <v>0</v>
          </cell>
        </row>
        <row r="26">
          <cell r="A26">
            <v>3080</v>
          </cell>
          <cell r="B26" t="str">
            <v>Commercial Lending</v>
          </cell>
          <cell r="C26">
            <v>1</v>
          </cell>
        </row>
        <row r="27">
          <cell r="A27">
            <v>3090</v>
          </cell>
          <cell r="B27" t="str">
            <v>Commercial Lending</v>
          </cell>
          <cell r="C27">
            <v>3</v>
          </cell>
        </row>
        <row r="28">
          <cell r="A28">
            <v>3110</v>
          </cell>
          <cell r="B28" t="str">
            <v>Commercial Lending</v>
          </cell>
          <cell r="C28" t="str">
            <v>Split</v>
          </cell>
        </row>
        <row r="29">
          <cell r="A29">
            <v>3120</v>
          </cell>
          <cell r="B29" t="str">
            <v>Commercial Lending</v>
          </cell>
          <cell r="C29">
            <v>5</v>
          </cell>
        </row>
        <row r="30">
          <cell r="A30">
            <v>3140</v>
          </cell>
          <cell r="B30" t="str">
            <v>Commercial Lending</v>
          </cell>
          <cell r="C30">
            <v>6</v>
          </cell>
        </row>
        <row r="31">
          <cell r="A31">
            <v>3081</v>
          </cell>
          <cell r="B31" t="str">
            <v>Commercial Lending</v>
          </cell>
          <cell r="C31">
            <v>1</v>
          </cell>
        </row>
        <row r="32">
          <cell r="A32">
            <v>3100</v>
          </cell>
          <cell r="B32" t="str">
            <v>Commercial Lending</v>
          </cell>
          <cell r="C32">
            <v>3</v>
          </cell>
        </row>
        <row r="33">
          <cell r="A33">
            <v>2810</v>
          </cell>
          <cell r="B33" t="str">
            <v>Corporate Markets</v>
          </cell>
          <cell r="C33">
            <v>1</v>
          </cell>
        </row>
        <row r="34">
          <cell r="A34">
            <v>2820</v>
          </cell>
          <cell r="B34" t="str">
            <v>Corporate Markets</v>
          </cell>
          <cell r="C34" t="str">
            <v>?</v>
          </cell>
        </row>
        <row r="35">
          <cell r="A35">
            <v>2821</v>
          </cell>
          <cell r="B35" t="str">
            <v>Corporate Markets</v>
          </cell>
          <cell r="C35">
            <v>4</v>
          </cell>
        </row>
        <row r="36">
          <cell r="A36">
            <v>2822</v>
          </cell>
          <cell r="B36" t="str">
            <v>Corporate Markets</v>
          </cell>
          <cell r="C36">
            <v>6</v>
          </cell>
        </row>
        <row r="37">
          <cell r="A37">
            <v>2830</v>
          </cell>
          <cell r="B37" t="str">
            <v>Corporate Markets</v>
          </cell>
          <cell r="C37">
            <v>5</v>
          </cell>
        </row>
        <row r="38">
          <cell r="A38">
            <v>2840</v>
          </cell>
          <cell r="B38" t="str">
            <v>Corporate Markets</v>
          </cell>
          <cell r="C38">
            <v>1</v>
          </cell>
        </row>
        <row r="39">
          <cell r="A39">
            <v>2850</v>
          </cell>
          <cell r="B39" t="str">
            <v>Corporate Markets</v>
          </cell>
          <cell r="C39" t="str">
            <v>?</v>
          </cell>
        </row>
        <row r="40">
          <cell r="A40">
            <v>2851</v>
          </cell>
          <cell r="B40" t="str">
            <v>Corporate Markets</v>
          </cell>
          <cell r="C40">
            <v>4</v>
          </cell>
        </row>
        <row r="41">
          <cell r="A41">
            <v>2852</v>
          </cell>
          <cell r="B41" t="str">
            <v>Corporate Markets</v>
          </cell>
          <cell r="C41">
            <v>6</v>
          </cell>
        </row>
        <row r="42">
          <cell r="A42">
            <v>2860</v>
          </cell>
          <cell r="B42" t="str">
            <v>Corporate Markets</v>
          </cell>
          <cell r="C42">
            <v>5</v>
          </cell>
        </row>
        <row r="43">
          <cell r="A43">
            <v>2835</v>
          </cell>
          <cell r="B43" t="str">
            <v>Corporate Markets</v>
          </cell>
          <cell r="C43">
            <v>5</v>
          </cell>
        </row>
        <row r="44">
          <cell r="A44">
            <v>3330</v>
          </cell>
          <cell r="B44" t="str">
            <v>Credit card</v>
          </cell>
          <cell r="C44">
            <v>1</v>
          </cell>
        </row>
        <row r="45">
          <cell r="A45">
            <v>3310</v>
          </cell>
          <cell r="B45" t="str">
            <v>Credit card</v>
          </cell>
          <cell r="C45">
            <v>10</v>
          </cell>
        </row>
        <row r="46">
          <cell r="A46">
            <v>3320</v>
          </cell>
          <cell r="B46" t="str">
            <v>Credit card</v>
          </cell>
          <cell r="C46">
            <v>5</v>
          </cell>
        </row>
        <row r="47">
          <cell r="A47">
            <v>3335</v>
          </cell>
          <cell r="B47" t="str">
            <v>Credit card</v>
          </cell>
          <cell r="C47">
            <v>5</v>
          </cell>
        </row>
        <row r="48">
          <cell r="A48">
            <v>3340</v>
          </cell>
          <cell r="B48" t="str">
            <v>Credit card</v>
          </cell>
          <cell r="C48">
            <v>5</v>
          </cell>
        </row>
        <row r="49">
          <cell r="A49">
            <v>1920</v>
          </cell>
          <cell r="B49" t="str">
            <v>Current</v>
          </cell>
          <cell r="C49">
            <v>5</v>
          </cell>
        </row>
        <row r="50">
          <cell r="A50">
            <v>2000</v>
          </cell>
          <cell r="B50" t="str">
            <v>Current</v>
          </cell>
          <cell r="C50">
            <v>10</v>
          </cell>
        </row>
        <row r="51">
          <cell r="A51">
            <v>2730</v>
          </cell>
          <cell r="B51" t="str">
            <v>Current</v>
          </cell>
          <cell r="C51">
            <v>1</v>
          </cell>
        </row>
        <row r="52">
          <cell r="A52">
            <v>2740</v>
          </cell>
          <cell r="B52" t="str">
            <v>Current</v>
          </cell>
          <cell r="C52">
            <v>2</v>
          </cell>
        </row>
        <row r="53">
          <cell r="A53">
            <v>2750</v>
          </cell>
          <cell r="B53" t="str">
            <v>Current</v>
          </cell>
          <cell r="C53">
            <v>4</v>
          </cell>
        </row>
        <row r="54">
          <cell r="A54">
            <v>2760</v>
          </cell>
          <cell r="B54" t="str">
            <v>Current</v>
          </cell>
          <cell r="C54">
            <v>5</v>
          </cell>
        </row>
        <row r="55">
          <cell r="A55">
            <v>2765</v>
          </cell>
          <cell r="B55" t="str">
            <v>Current</v>
          </cell>
          <cell r="C55">
            <v>5</v>
          </cell>
        </row>
        <row r="56">
          <cell r="A56">
            <v>2770</v>
          </cell>
          <cell r="B56" t="str">
            <v>Current</v>
          </cell>
          <cell r="C56">
            <v>5</v>
          </cell>
        </row>
        <row r="57">
          <cell r="A57">
            <v>2780</v>
          </cell>
          <cell r="B57" t="str">
            <v>Current</v>
          </cell>
          <cell r="C57">
            <v>6</v>
          </cell>
        </row>
        <row r="58">
          <cell r="A58">
            <v>2790</v>
          </cell>
          <cell r="B58" t="str">
            <v>Current</v>
          </cell>
          <cell r="C58">
            <v>5</v>
          </cell>
        </row>
        <row r="59">
          <cell r="A59">
            <v>2800</v>
          </cell>
          <cell r="B59" t="str">
            <v>Current</v>
          </cell>
          <cell r="C59">
            <v>5</v>
          </cell>
        </row>
        <row r="60">
          <cell r="A60">
            <v>1950</v>
          </cell>
          <cell r="B60" t="str">
            <v>Current</v>
          </cell>
          <cell r="C60">
            <v>7</v>
          </cell>
        </row>
        <row r="61">
          <cell r="A61">
            <v>2050</v>
          </cell>
          <cell r="B61" t="str">
            <v>Current</v>
          </cell>
          <cell r="C61">
            <v>10</v>
          </cell>
        </row>
        <row r="62">
          <cell r="A62">
            <v>2180</v>
          </cell>
          <cell r="B62" t="str">
            <v>Current</v>
          </cell>
          <cell r="C62">
            <v>10</v>
          </cell>
        </row>
        <row r="63">
          <cell r="A63">
            <v>2230</v>
          </cell>
          <cell r="B63" t="str">
            <v>Current</v>
          </cell>
          <cell r="C63">
            <v>10</v>
          </cell>
        </row>
        <row r="64">
          <cell r="A64">
            <v>2263</v>
          </cell>
          <cell r="B64" t="str">
            <v>Current</v>
          </cell>
          <cell r="C64">
            <v>10</v>
          </cell>
        </row>
        <row r="65">
          <cell r="A65">
            <v>2751</v>
          </cell>
          <cell r="B65" t="str">
            <v>Current</v>
          </cell>
          <cell r="C65">
            <v>5</v>
          </cell>
        </row>
        <row r="66">
          <cell r="A66">
            <v>2610</v>
          </cell>
          <cell r="B66" t="str">
            <v>Deposit</v>
          </cell>
          <cell r="C66">
            <v>1</v>
          </cell>
        </row>
        <row r="67">
          <cell r="A67">
            <v>2630</v>
          </cell>
          <cell r="B67" t="str">
            <v>Deposit</v>
          </cell>
          <cell r="C67">
            <v>4</v>
          </cell>
        </row>
        <row r="68">
          <cell r="A68">
            <v>2640</v>
          </cell>
          <cell r="B68" t="str">
            <v>Deposit</v>
          </cell>
          <cell r="C68">
            <v>5</v>
          </cell>
        </row>
        <row r="69">
          <cell r="A69">
            <v>2641</v>
          </cell>
          <cell r="B69" t="str">
            <v>Deposit</v>
          </cell>
          <cell r="C69">
            <v>5</v>
          </cell>
        </row>
        <row r="70">
          <cell r="A70">
            <v>2650</v>
          </cell>
          <cell r="B70" t="str">
            <v>Deposit</v>
          </cell>
          <cell r="C70">
            <v>5</v>
          </cell>
        </row>
        <row r="71">
          <cell r="A71">
            <v>2660</v>
          </cell>
          <cell r="B71" t="str">
            <v>Deposit</v>
          </cell>
          <cell r="C71">
            <v>6</v>
          </cell>
        </row>
        <row r="72">
          <cell r="A72">
            <v>3260</v>
          </cell>
          <cell r="B72" t="str">
            <v>Deposit</v>
          </cell>
          <cell r="C72">
            <v>5</v>
          </cell>
        </row>
        <row r="73">
          <cell r="A73">
            <v>1990</v>
          </cell>
          <cell r="B73" t="str">
            <v>Deposit</v>
          </cell>
          <cell r="C73">
            <v>10</v>
          </cell>
        </row>
        <row r="74">
          <cell r="A74">
            <v>2040</v>
          </cell>
          <cell r="B74" t="str">
            <v>Deposit</v>
          </cell>
          <cell r="C74">
            <v>10</v>
          </cell>
        </row>
        <row r="75">
          <cell r="A75">
            <v>2110</v>
          </cell>
          <cell r="B75" t="str">
            <v>Deposit</v>
          </cell>
          <cell r="C75">
            <v>10</v>
          </cell>
        </row>
        <row r="76">
          <cell r="A76">
            <v>2170</v>
          </cell>
          <cell r="B76" t="str">
            <v>Deposit</v>
          </cell>
          <cell r="C76">
            <v>10</v>
          </cell>
        </row>
        <row r="77">
          <cell r="A77">
            <v>2220</v>
          </cell>
          <cell r="B77" t="str">
            <v>Deposit</v>
          </cell>
          <cell r="C77">
            <v>10</v>
          </cell>
        </row>
        <row r="78">
          <cell r="A78">
            <v>2262</v>
          </cell>
          <cell r="B78" t="str">
            <v>Deposit</v>
          </cell>
          <cell r="C78">
            <v>10</v>
          </cell>
        </row>
        <row r="79">
          <cell r="A79">
            <v>2645</v>
          </cell>
          <cell r="B79" t="str">
            <v>Deposit</v>
          </cell>
          <cell r="C79">
            <v>5</v>
          </cell>
        </row>
        <row r="80">
          <cell r="A80">
            <v>4000</v>
          </cell>
          <cell r="B80" t="str">
            <v>Depreciation</v>
          </cell>
          <cell r="C80">
            <v>0</v>
          </cell>
        </row>
        <row r="81">
          <cell r="A81">
            <v>4010</v>
          </cell>
          <cell r="B81" t="str">
            <v>Depreciation</v>
          </cell>
          <cell r="C81">
            <v>0</v>
          </cell>
        </row>
        <row r="82">
          <cell r="A82">
            <v>4020</v>
          </cell>
          <cell r="B82" t="str">
            <v>Depreciation</v>
          </cell>
          <cell r="C82">
            <v>0</v>
          </cell>
        </row>
        <row r="83">
          <cell r="A83">
            <v>4040</v>
          </cell>
          <cell r="B83" t="str">
            <v>Depreciation</v>
          </cell>
          <cell r="C83">
            <v>0</v>
          </cell>
        </row>
        <row r="84">
          <cell r="A84">
            <v>4050</v>
          </cell>
          <cell r="B84" t="str">
            <v>Depreciation</v>
          </cell>
          <cell r="C84">
            <v>0</v>
          </cell>
        </row>
        <row r="85">
          <cell r="A85">
            <v>1000</v>
          </cell>
          <cell r="B85" t="str">
            <v>General Services</v>
          </cell>
          <cell r="C85">
            <v>0</v>
          </cell>
        </row>
        <row r="86">
          <cell r="A86">
            <v>1020</v>
          </cell>
          <cell r="B86" t="str">
            <v>General Services</v>
          </cell>
          <cell r="C86">
            <v>0</v>
          </cell>
        </row>
        <row r="87">
          <cell r="A87">
            <v>1030</v>
          </cell>
          <cell r="B87" t="str">
            <v>General Services</v>
          </cell>
          <cell r="C87">
            <v>0</v>
          </cell>
        </row>
        <row r="88">
          <cell r="A88">
            <v>1040</v>
          </cell>
          <cell r="B88" t="str">
            <v>General Services</v>
          </cell>
          <cell r="C88">
            <v>0</v>
          </cell>
        </row>
        <row r="89">
          <cell r="A89">
            <v>1050</v>
          </cell>
          <cell r="B89" t="str">
            <v>General Services</v>
          </cell>
          <cell r="C89">
            <v>0</v>
          </cell>
        </row>
        <row r="90">
          <cell r="A90">
            <v>1110</v>
          </cell>
          <cell r="B90" t="str">
            <v>General Services</v>
          </cell>
          <cell r="C90">
            <v>0</v>
          </cell>
        </row>
        <row r="91">
          <cell r="A91">
            <v>1120</v>
          </cell>
          <cell r="B91" t="str">
            <v>General Services</v>
          </cell>
          <cell r="C91">
            <v>0</v>
          </cell>
        </row>
        <row r="92">
          <cell r="A92">
            <v>1130</v>
          </cell>
          <cell r="B92" t="str">
            <v>General Services</v>
          </cell>
          <cell r="C92">
            <v>0</v>
          </cell>
        </row>
        <row r="93">
          <cell r="A93">
            <v>1140</v>
          </cell>
          <cell r="B93" t="str">
            <v>General Services</v>
          </cell>
          <cell r="C93">
            <v>0</v>
          </cell>
        </row>
        <row r="94">
          <cell r="A94">
            <v>1160</v>
          </cell>
          <cell r="B94" t="str">
            <v>General Services</v>
          </cell>
          <cell r="C94">
            <v>0</v>
          </cell>
        </row>
        <row r="95">
          <cell r="A95">
            <v>1170</v>
          </cell>
          <cell r="B95" t="str">
            <v>General Services</v>
          </cell>
          <cell r="C95">
            <v>0</v>
          </cell>
        </row>
        <row r="96">
          <cell r="A96">
            <v>1180</v>
          </cell>
          <cell r="B96" t="str">
            <v>General Services</v>
          </cell>
          <cell r="C96">
            <v>0</v>
          </cell>
        </row>
        <row r="97">
          <cell r="A97">
            <v>1190</v>
          </cell>
          <cell r="B97" t="str">
            <v>General Services</v>
          </cell>
          <cell r="C97">
            <v>0</v>
          </cell>
        </row>
        <row r="98">
          <cell r="A98">
            <v>1240</v>
          </cell>
          <cell r="B98" t="str">
            <v>General Services</v>
          </cell>
          <cell r="C98">
            <v>0</v>
          </cell>
        </row>
        <row r="99">
          <cell r="A99">
            <v>1260</v>
          </cell>
          <cell r="B99" t="str">
            <v>General Services</v>
          </cell>
          <cell r="C99">
            <v>0</v>
          </cell>
        </row>
        <row r="100">
          <cell r="A100">
            <v>1290</v>
          </cell>
          <cell r="B100" t="str">
            <v>General Services</v>
          </cell>
          <cell r="C100">
            <v>0</v>
          </cell>
        </row>
        <row r="101">
          <cell r="A101">
            <v>1010</v>
          </cell>
          <cell r="B101" t="str">
            <v>General Services</v>
          </cell>
          <cell r="C101">
            <v>0</v>
          </cell>
        </row>
        <row r="102">
          <cell r="A102">
            <v>1150</v>
          </cell>
          <cell r="B102" t="str">
            <v>General Services</v>
          </cell>
          <cell r="C102">
            <v>0</v>
          </cell>
        </row>
        <row r="103">
          <cell r="A103">
            <v>1161</v>
          </cell>
          <cell r="B103" t="str">
            <v>General Services</v>
          </cell>
          <cell r="C103">
            <v>0</v>
          </cell>
        </row>
        <row r="104">
          <cell r="A104">
            <v>1210</v>
          </cell>
          <cell r="B104" t="str">
            <v>General Services</v>
          </cell>
          <cell r="C104">
            <v>0</v>
          </cell>
        </row>
        <row r="105">
          <cell r="A105">
            <v>1270</v>
          </cell>
          <cell r="B105" t="str">
            <v>General Services</v>
          </cell>
          <cell r="C105">
            <v>0</v>
          </cell>
        </row>
        <row r="106">
          <cell r="A106">
            <v>1280</v>
          </cell>
          <cell r="B106" t="str">
            <v>General Services</v>
          </cell>
          <cell r="C106">
            <v>0</v>
          </cell>
        </row>
        <row r="107">
          <cell r="A107">
            <v>3185</v>
          </cell>
          <cell r="B107" t="str">
            <v>General Services</v>
          </cell>
          <cell r="C107">
            <v>5</v>
          </cell>
        </row>
        <row r="108">
          <cell r="A108">
            <v>2250</v>
          </cell>
          <cell r="B108" t="str">
            <v>GI</v>
          </cell>
          <cell r="C108">
            <v>10</v>
          </cell>
        </row>
        <row r="109">
          <cell r="A109">
            <v>3000</v>
          </cell>
          <cell r="B109" t="str">
            <v>GI</v>
          </cell>
          <cell r="C109">
            <v>1</v>
          </cell>
        </row>
        <row r="110">
          <cell r="A110">
            <v>3010</v>
          </cell>
          <cell r="B110" t="str">
            <v>GI</v>
          </cell>
          <cell r="C110">
            <v>3</v>
          </cell>
        </row>
        <row r="111">
          <cell r="A111">
            <v>3020</v>
          </cell>
          <cell r="B111" t="str">
            <v>GI</v>
          </cell>
          <cell r="C111">
            <v>3</v>
          </cell>
        </row>
        <row r="112">
          <cell r="A112">
            <v>3030</v>
          </cell>
          <cell r="B112" t="str">
            <v>GI</v>
          </cell>
          <cell r="C112">
            <v>4</v>
          </cell>
        </row>
        <row r="113">
          <cell r="A113">
            <v>3040</v>
          </cell>
          <cell r="B113" t="str">
            <v>GI</v>
          </cell>
          <cell r="C113">
            <v>5</v>
          </cell>
        </row>
        <row r="114">
          <cell r="A114">
            <v>3045</v>
          </cell>
          <cell r="B114" t="str">
            <v>GI</v>
          </cell>
          <cell r="C114">
            <v>5</v>
          </cell>
        </row>
        <row r="115">
          <cell r="A115">
            <v>3050</v>
          </cell>
          <cell r="B115" t="str">
            <v>GI</v>
          </cell>
          <cell r="C115">
            <v>5</v>
          </cell>
        </row>
        <row r="116">
          <cell r="A116">
            <v>3070</v>
          </cell>
          <cell r="B116" t="str">
            <v>GI</v>
          </cell>
          <cell r="C116">
            <v>5</v>
          </cell>
        </row>
        <row r="117">
          <cell r="A117">
            <v>2020</v>
          </cell>
          <cell r="B117" t="str">
            <v>GI</v>
          </cell>
          <cell r="C117">
            <v>10</v>
          </cell>
        </row>
        <row r="118">
          <cell r="A118">
            <v>2080</v>
          </cell>
          <cell r="B118" t="str">
            <v>GI</v>
          </cell>
          <cell r="C118">
            <v>10</v>
          </cell>
        </row>
        <row r="119">
          <cell r="A119">
            <v>2265</v>
          </cell>
          <cell r="B119" t="str">
            <v>GI</v>
          </cell>
          <cell r="C119">
            <v>10</v>
          </cell>
        </row>
        <row r="120">
          <cell r="A120">
            <v>3060</v>
          </cell>
          <cell r="B120" t="str">
            <v>GI</v>
          </cell>
          <cell r="C120">
            <v>6</v>
          </cell>
        </row>
        <row r="121">
          <cell r="A121">
            <v>2670</v>
          </cell>
          <cell r="B121" t="str">
            <v>Invest Direct</v>
          </cell>
          <cell r="C121">
            <v>1</v>
          </cell>
        </row>
        <row r="122">
          <cell r="A122">
            <v>2690</v>
          </cell>
          <cell r="B122" t="str">
            <v>Invest Direct</v>
          </cell>
          <cell r="C122">
            <v>4</v>
          </cell>
        </row>
        <row r="123">
          <cell r="A123">
            <v>2700</v>
          </cell>
          <cell r="B123" t="str">
            <v>Invest Direct</v>
          </cell>
          <cell r="C123">
            <v>5</v>
          </cell>
        </row>
        <row r="124">
          <cell r="A124">
            <v>2705</v>
          </cell>
          <cell r="B124" t="str">
            <v>Invest Direct</v>
          </cell>
          <cell r="C124">
            <v>5</v>
          </cell>
        </row>
        <row r="125">
          <cell r="A125">
            <v>2710</v>
          </cell>
          <cell r="B125" t="str">
            <v>Invest Direct</v>
          </cell>
          <cell r="C125">
            <v>5</v>
          </cell>
        </row>
        <row r="126">
          <cell r="A126">
            <v>2720</v>
          </cell>
          <cell r="B126" t="str">
            <v>Invest Direct</v>
          </cell>
          <cell r="C126">
            <v>6</v>
          </cell>
        </row>
        <row r="127">
          <cell r="A127">
            <v>2930</v>
          </cell>
          <cell r="B127" t="str">
            <v>Life</v>
          </cell>
          <cell r="C127">
            <v>1</v>
          </cell>
        </row>
        <row r="128">
          <cell r="A128">
            <v>2940</v>
          </cell>
          <cell r="B128" t="str">
            <v>Life</v>
          </cell>
          <cell r="C128">
            <v>2</v>
          </cell>
        </row>
        <row r="129">
          <cell r="A129">
            <v>2950</v>
          </cell>
          <cell r="B129" t="str">
            <v>Life</v>
          </cell>
          <cell r="C129">
            <v>3</v>
          </cell>
        </row>
        <row r="130">
          <cell r="A130">
            <v>2960</v>
          </cell>
          <cell r="B130" t="str">
            <v>Life</v>
          </cell>
          <cell r="C130">
            <v>4</v>
          </cell>
        </row>
        <row r="131">
          <cell r="A131">
            <v>2970</v>
          </cell>
          <cell r="B131" t="str">
            <v>Life</v>
          </cell>
          <cell r="C131">
            <v>5</v>
          </cell>
        </row>
        <row r="132">
          <cell r="A132">
            <v>2980</v>
          </cell>
          <cell r="B132" t="str">
            <v>Life</v>
          </cell>
          <cell r="C132">
            <v>5</v>
          </cell>
        </row>
        <row r="133">
          <cell r="A133">
            <v>2990</v>
          </cell>
          <cell r="B133" t="str">
            <v>Life</v>
          </cell>
          <cell r="C133">
            <v>6</v>
          </cell>
        </row>
        <row r="134">
          <cell r="A134">
            <v>3210</v>
          </cell>
          <cell r="B134" t="str">
            <v>Life</v>
          </cell>
          <cell r="C134">
            <v>5</v>
          </cell>
        </row>
        <row r="135">
          <cell r="A135">
            <v>2010</v>
          </cell>
          <cell r="B135" t="str">
            <v>Life</v>
          </cell>
          <cell r="C135">
            <v>10</v>
          </cell>
        </row>
        <row r="136">
          <cell r="A136">
            <v>2060</v>
          </cell>
          <cell r="B136" t="str">
            <v>Life</v>
          </cell>
          <cell r="C136">
            <v>10</v>
          </cell>
        </row>
        <row r="137">
          <cell r="A137">
            <v>2190</v>
          </cell>
          <cell r="B137" t="str">
            <v>Life</v>
          </cell>
          <cell r="C137">
            <v>10</v>
          </cell>
        </row>
        <row r="138">
          <cell r="A138">
            <v>2240</v>
          </cell>
          <cell r="B138" t="str">
            <v>Life</v>
          </cell>
          <cell r="C138">
            <v>10</v>
          </cell>
        </row>
        <row r="139">
          <cell r="A139">
            <v>2264</v>
          </cell>
          <cell r="B139" t="str">
            <v>Life</v>
          </cell>
          <cell r="C139">
            <v>10</v>
          </cell>
        </row>
        <row r="140">
          <cell r="A140">
            <v>2975</v>
          </cell>
          <cell r="B140" t="str">
            <v>Life</v>
          </cell>
          <cell r="C140">
            <v>5</v>
          </cell>
        </row>
        <row r="141">
          <cell r="A141">
            <v>1500</v>
          </cell>
          <cell r="B141" t="str">
            <v>Management &amp; Control</v>
          </cell>
          <cell r="C141">
            <v>0</v>
          </cell>
        </row>
        <row r="142">
          <cell r="A142">
            <v>1510</v>
          </cell>
          <cell r="B142" t="str">
            <v>Management &amp; Control</v>
          </cell>
          <cell r="C142">
            <v>0</v>
          </cell>
        </row>
        <row r="143">
          <cell r="A143">
            <v>1520</v>
          </cell>
          <cell r="B143" t="str">
            <v>Management &amp; Control</v>
          </cell>
          <cell r="C143">
            <v>0</v>
          </cell>
        </row>
        <row r="144">
          <cell r="A144">
            <v>1550</v>
          </cell>
          <cell r="B144" t="str">
            <v>Management &amp; Control</v>
          </cell>
          <cell r="C144">
            <v>0</v>
          </cell>
        </row>
        <row r="145">
          <cell r="A145">
            <v>1560</v>
          </cell>
          <cell r="B145" t="str">
            <v>Management &amp; Control</v>
          </cell>
          <cell r="C145">
            <v>0</v>
          </cell>
        </row>
        <row r="146">
          <cell r="A146">
            <v>1570</v>
          </cell>
          <cell r="B146" t="str">
            <v>Management &amp; Control</v>
          </cell>
          <cell r="C146">
            <v>0</v>
          </cell>
        </row>
        <row r="147">
          <cell r="A147">
            <v>1580</v>
          </cell>
          <cell r="B147" t="str">
            <v>Management &amp; Control</v>
          </cell>
          <cell r="C147">
            <v>0</v>
          </cell>
        </row>
        <row r="148">
          <cell r="A148">
            <v>1590</v>
          </cell>
          <cell r="B148" t="str">
            <v>Management &amp; Control</v>
          </cell>
          <cell r="C148">
            <v>0</v>
          </cell>
        </row>
        <row r="149">
          <cell r="A149">
            <v>1600</v>
          </cell>
          <cell r="B149" t="str">
            <v>Management &amp; Control</v>
          </cell>
          <cell r="C149">
            <v>0</v>
          </cell>
        </row>
        <row r="150">
          <cell r="A150">
            <v>1610</v>
          </cell>
          <cell r="B150" t="str">
            <v>Management &amp; Control</v>
          </cell>
          <cell r="C150">
            <v>0</v>
          </cell>
        </row>
        <row r="151">
          <cell r="A151">
            <v>1620</v>
          </cell>
          <cell r="B151" t="str">
            <v>Management &amp; Control</v>
          </cell>
          <cell r="C151">
            <v>0</v>
          </cell>
        </row>
        <row r="152">
          <cell r="A152">
            <v>1640</v>
          </cell>
          <cell r="B152" t="str">
            <v>Management &amp; Control</v>
          </cell>
          <cell r="C152">
            <v>0</v>
          </cell>
        </row>
        <row r="153">
          <cell r="A153">
            <v>1650</v>
          </cell>
          <cell r="B153" t="str">
            <v>Management &amp; Control</v>
          </cell>
          <cell r="C153">
            <v>0</v>
          </cell>
        </row>
        <row r="154">
          <cell r="A154">
            <v>1660</v>
          </cell>
          <cell r="B154" t="str">
            <v>Management &amp; Control</v>
          </cell>
          <cell r="C154">
            <v>0</v>
          </cell>
        </row>
        <row r="155">
          <cell r="A155">
            <v>1670</v>
          </cell>
          <cell r="B155" t="str">
            <v>Management &amp; Control</v>
          </cell>
          <cell r="C155">
            <v>0</v>
          </cell>
        </row>
        <row r="156">
          <cell r="A156">
            <v>1690</v>
          </cell>
          <cell r="B156" t="str">
            <v>Management &amp; Control</v>
          </cell>
          <cell r="C156">
            <v>0</v>
          </cell>
        </row>
        <row r="157">
          <cell r="A157">
            <v>1700</v>
          </cell>
          <cell r="B157" t="str">
            <v>Management &amp; Control</v>
          </cell>
          <cell r="C157">
            <v>0</v>
          </cell>
        </row>
        <row r="158">
          <cell r="A158">
            <v>1720</v>
          </cell>
          <cell r="B158" t="str">
            <v>Management &amp; Control</v>
          </cell>
          <cell r="C158">
            <v>0</v>
          </cell>
        </row>
        <row r="159">
          <cell r="A159">
            <v>1730</v>
          </cell>
          <cell r="B159" t="str">
            <v>Management &amp; Control</v>
          </cell>
          <cell r="C159">
            <v>0</v>
          </cell>
        </row>
        <row r="160">
          <cell r="A160">
            <v>1760</v>
          </cell>
          <cell r="B160" t="str">
            <v>Management &amp; Control</v>
          </cell>
          <cell r="C160">
            <v>0</v>
          </cell>
        </row>
        <row r="161">
          <cell r="A161">
            <v>1770</v>
          </cell>
          <cell r="B161" t="str">
            <v>Management &amp; Control</v>
          </cell>
          <cell r="C161">
            <v>0</v>
          </cell>
        </row>
        <row r="162">
          <cell r="A162">
            <v>1780</v>
          </cell>
          <cell r="B162" t="str">
            <v>Management &amp; Control</v>
          </cell>
          <cell r="C162">
            <v>0</v>
          </cell>
        </row>
        <row r="163">
          <cell r="A163">
            <v>1790</v>
          </cell>
          <cell r="B163" t="str">
            <v>Management &amp; Control</v>
          </cell>
          <cell r="C163">
            <v>0</v>
          </cell>
        </row>
        <row r="164">
          <cell r="A164">
            <v>1800</v>
          </cell>
          <cell r="B164" t="str">
            <v>Management &amp; Control</v>
          </cell>
          <cell r="C164">
            <v>0</v>
          </cell>
        </row>
        <row r="165">
          <cell r="A165">
            <v>1810</v>
          </cell>
          <cell r="B165" t="str">
            <v>Management &amp; Control</v>
          </cell>
          <cell r="C165">
            <v>0</v>
          </cell>
        </row>
        <row r="166">
          <cell r="A166">
            <v>1840</v>
          </cell>
          <cell r="B166" t="str">
            <v>Management &amp; Control</v>
          </cell>
          <cell r="C166">
            <v>0</v>
          </cell>
        </row>
        <row r="167">
          <cell r="A167">
            <v>1860</v>
          </cell>
          <cell r="B167" t="str">
            <v>Management &amp; Control</v>
          </cell>
          <cell r="C167">
            <v>0</v>
          </cell>
        </row>
        <row r="168">
          <cell r="A168">
            <v>1870</v>
          </cell>
          <cell r="B168" t="str">
            <v>Management &amp; Control</v>
          </cell>
          <cell r="C168">
            <v>0</v>
          </cell>
        </row>
        <row r="169">
          <cell r="A169">
            <v>1880</v>
          </cell>
          <cell r="B169" t="str">
            <v>Management &amp; Control</v>
          </cell>
          <cell r="C169">
            <v>0</v>
          </cell>
        </row>
        <row r="170">
          <cell r="A170">
            <v>2320</v>
          </cell>
          <cell r="B170" t="str">
            <v>Management &amp; Control</v>
          </cell>
          <cell r="C170">
            <v>0</v>
          </cell>
        </row>
        <row r="171">
          <cell r="A171">
            <v>2330</v>
          </cell>
          <cell r="B171" t="str">
            <v>Management &amp; Control</v>
          </cell>
          <cell r="C171">
            <v>0</v>
          </cell>
        </row>
        <row r="172">
          <cell r="A172">
            <v>3200</v>
          </cell>
          <cell r="B172" t="str">
            <v>Management &amp; Control</v>
          </cell>
          <cell r="C172">
            <v>0</v>
          </cell>
        </row>
        <row r="173">
          <cell r="A173">
            <v>1530</v>
          </cell>
          <cell r="B173" t="str">
            <v>Management &amp; Control</v>
          </cell>
          <cell r="C173">
            <v>0</v>
          </cell>
        </row>
        <row r="174">
          <cell r="A174">
            <v>1540</v>
          </cell>
          <cell r="B174" t="str">
            <v>Management &amp; Control</v>
          </cell>
          <cell r="C174">
            <v>0</v>
          </cell>
        </row>
        <row r="175">
          <cell r="A175">
            <v>1680</v>
          </cell>
          <cell r="B175" t="str">
            <v>Management &amp; Control</v>
          </cell>
          <cell r="C175">
            <v>0</v>
          </cell>
        </row>
        <row r="176">
          <cell r="A176">
            <v>1710</v>
          </cell>
          <cell r="B176" t="str">
            <v>Management &amp; Control</v>
          </cell>
          <cell r="C176">
            <v>0</v>
          </cell>
        </row>
        <row r="177">
          <cell r="A177">
            <v>1740</v>
          </cell>
          <cell r="B177" t="str">
            <v>Management &amp; Control</v>
          </cell>
          <cell r="C177">
            <v>0</v>
          </cell>
        </row>
        <row r="178">
          <cell r="A178">
            <v>1750</v>
          </cell>
          <cell r="B178" t="str">
            <v>Management &amp; Control</v>
          </cell>
          <cell r="C178">
            <v>0</v>
          </cell>
        </row>
        <row r="179">
          <cell r="A179">
            <v>1820</v>
          </cell>
          <cell r="B179" t="str">
            <v>Management &amp; Control</v>
          </cell>
          <cell r="C179">
            <v>0</v>
          </cell>
        </row>
        <row r="180">
          <cell r="A180">
            <v>1900</v>
          </cell>
          <cell r="B180" t="str">
            <v>Mortgage</v>
          </cell>
          <cell r="C180">
            <v>5</v>
          </cell>
        </row>
        <row r="181">
          <cell r="A181">
            <v>1910</v>
          </cell>
          <cell r="B181" t="str">
            <v>Mortgage</v>
          </cell>
          <cell r="C181">
            <v>5</v>
          </cell>
        </row>
        <row r="182">
          <cell r="A182">
            <v>1940</v>
          </cell>
          <cell r="B182" t="str">
            <v>Mortgage</v>
          </cell>
          <cell r="C182">
            <v>7</v>
          </cell>
        </row>
        <row r="183">
          <cell r="A183">
            <v>1960</v>
          </cell>
          <cell r="B183" t="str">
            <v>Mortgage</v>
          </cell>
          <cell r="C183">
            <v>7</v>
          </cell>
        </row>
        <row r="184">
          <cell r="A184">
            <v>1970</v>
          </cell>
          <cell r="B184" t="str">
            <v>Mortgage</v>
          </cell>
          <cell r="C184">
            <v>7</v>
          </cell>
        </row>
        <row r="185">
          <cell r="A185">
            <v>1980</v>
          </cell>
          <cell r="B185" t="str">
            <v>Mortgage</v>
          </cell>
          <cell r="C185">
            <v>10</v>
          </cell>
        </row>
        <row r="186">
          <cell r="A186">
            <v>2340</v>
          </cell>
          <cell r="B186" t="str">
            <v>Mortgage</v>
          </cell>
          <cell r="C186">
            <v>1</v>
          </cell>
        </row>
        <row r="187">
          <cell r="A187">
            <v>2350</v>
          </cell>
          <cell r="B187" t="str">
            <v>Mortgage</v>
          </cell>
          <cell r="C187">
            <v>2</v>
          </cell>
        </row>
        <row r="188">
          <cell r="A188">
            <v>2360</v>
          </cell>
          <cell r="B188" t="str">
            <v>Mortgage</v>
          </cell>
          <cell r="C188">
            <v>3</v>
          </cell>
        </row>
        <row r="189">
          <cell r="A189">
            <v>2370</v>
          </cell>
          <cell r="B189" t="str">
            <v>Mortgage</v>
          </cell>
          <cell r="C189">
            <v>3</v>
          </cell>
        </row>
        <row r="190">
          <cell r="A190">
            <v>2380</v>
          </cell>
          <cell r="B190" t="str">
            <v>Mortgage</v>
          </cell>
          <cell r="C190">
            <v>3</v>
          </cell>
        </row>
        <row r="191">
          <cell r="A191">
            <v>2390</v>
          </cell>
          <cell r="B191" t="str">
            <v>Mortgage</v>
          </cell>
          <cell r="C191">
            <v>3</v>
          </cell>
        </row>
        <row r="192">
          <cell r="A192">
            <v>2400</v>
          </cell>
          <cell r="B192" t="str">
            <v>Mortgage</v>
          </cell>
          <cell r="C192">
            <v>3</v>
          </cell>
        </row>
        <row r="193">
          <cell r="A193">
            <v>2410</v>
          </cell>
          <cell r="B193" t="str">
            <v>Mortgage</v>
          </cell>
          <cell r="C193">
            <v>3</v>
          </cell>
        </row>
        <row r="194">
          <cell r="A194">
            <v>2420</v>
          </cell>
          <cell r="B194" t="str">
            <v>Mortgage</v>
          </cell>
          <cell r="C194">
            <v>4</v>
          </cell>
        </row>
        <row r="195">
          <cell r="A195">
            <v>2440</v>
          </cell>
          <cell r="B195" t="str">
            <v>Mortgage</v>
          </cell>
          <cell r="C195">
            <v>4</v>
          </cell>
        </row>
        <row r="196">
          <cell r="A196">
            <v>2450</v>
          </cell>
          <cell r="B196" t="str">
            <v>Mortgage</v>
          </cell>
          <cell r="C196">
            <v>4</v>
          </cell>
        </row>
        <row r="197">
          <cell r="A197">
            <v>2460</v>
          </cell>
          <cell r="B197" t="str">
            <v>Mortgage</v>
          </cell>
          <cell r="C197">
            <v>5</v>
          </cell>
        </row>
        <row r="198">
          <cell r="A198">
            <v>2470</v>
          </cell>
          <cell r="B198" t="str">
            <v>Mortgage</v>
          </cell>
          <cell r="C198">
            <v>5</v>
          </cell>
        </row>
        <row r="199">
          <cell r="A199">
            <v>2471</v>
          </cell>
          <cell r="B199" t="str">
            <v>Mortgage</v>
          </cell>
          <cell r="C199">
            <v>5</v>
          </cell>
        </row>
        <row r="200">
          <cell r="A200">
            <v>2490</v>
          </cell>
          <cell r="B200" t="str">
            <v>Mortgage</v>
          </cell>
          <cell r="C200">
            <v>5</v>
          </cell>
        </row>
        <row r="201">
          <cell r="A201">
            <v>2500</v>
          </cell>
          <cell r="B201" t="str">
            <v>Mortgage</v>
          </cell>
          <cell r="C201">
            <v>6</v>
          </cell>
        </row>
        <row r="202">
          <cell r="A202">
            <v>2510</v>
          </cell>
          <cell r="B202" t="str">
            <v>Mortgage</v>
          </cell>
          <cell r="C202">
            <v>5</v>
          </cell>
        </row>
        <row r="203">
          <cell r="A203">
            <v>2520</v>
          </cell>
          <cell r="B203" t="str">
            <v>Mortgage</v>
          </cell>
          <cell r="C203">
            <v>5</v>
          </cell>
        </row>
        <row r="204">
          <cell r="A204">
            <v>2530</v>
          </cell>
          <cell r="B204" t="str">
            <v>Mortgage</v>
          </cell>
          <cell r="C204">
            <v>5</v>
          </cell>
        </row>
        <row r="205">
          <cell r="A205">
            <v>3270</v>
          </cell>
          <cell r="B205" t="str">
            <v>Mortgage</v>
          </cell>
          <cell r="C205">
            <v>1</v>
          </cell>
        </row>
        <row r="206">
          <cell r="A206">
            <v>1930</v>
          </cell>
          <cell r="B206" t="str">
            <v>Mortgage</v>
          </cell>
          <cell r="C206">
            <v>3</v>
          </cell>
        </row>
        <row r="207">
          <cell r="A207">
            <v>2030</v>
          </cell>
          <cell r="B207" t="str">
            <v>Mortgage</v>
          </cell>
          <cell r="C207">
            <v>10</v>
          </cell>
        </row>
        <row r="208">
          <cell r="A208">
            <v>2160</v>
          </cell>
          <cell r="B208" t="str">
            <v>Mortgage</v>
          </cell>
          <cell r="C208">
            <v>10</v>
          </cell>
        </row>
        <row r="209">
          <cell r="A209">
            <v>2210</v>
          </cell>
          <cell r="B209" t="str">
            <v>Mortgage</v>
          </cell>
          <cell r="C209">
            <v>10</v>
          </cell>
        </row>
        <row r="210">
          <cell r="A210">
            <v>2261</v>
          </cell>
          <cell r="B210" t="str">
            <v>Mortgage</v>
          </cell>
          <cell r="C210">
            <v>10</v>
          </cell>
        </row>
        <row r="211">
          <cell r="A211">
            <v>2480</v>
          </cell>
          <cell r="B211" t="str">
            <v>Mortgage</v>
          </cell>
          <cell r="C211">
            <v>5</v>
          </cell>
        </row>
        <row r="212">
          <cell r="A212">
            <v>1495</v>
          </cell>
          <cell r="B212" t="str">
            <v>Other Costs</v>
          </cell>
          <cell r="C212">
            <v>0</v>
          </cell>
        </row>
        <row r="213">
          <cell r="A213">
            <v>1830</v>
          </cell>
          <cell r="B213" t="str">
            <v>Other Costs</v>
          </cell>
          <cell r="C213">
            <v>0</v>
          </cell>
        </row>
        <row r="214">
          <cell r="A214">
            <v>1890</v>
          </cell>
          <cell r="B214" t="str">
            <v>Other Costs</v>
          </cell>
          <cell r="C214">
            <v>0</v>
          </cell>
        </row>
        <row r="215">
          <cell r="A215">
            <v>3150</v>
          </cell>
          <cell r="B215" t="str">
            <v>Other Costs</v>
          </cell>
          <cell r="C215">
            <v>0</v>
          </cell>
        </row>
        <row r="216">
          <cell r="A216">
            <v>3300</v>
          </cell>
          <cell r="B216" t="str">
            <v>Other Costs</v>
          </cell>
          <cell r="C216">
            <v>0</v>
          </cell>
        </row>
        <row r="217">
          <cell r="A217">
            <v>1060</v>
          </cell>
          <cell r="B217" t="str">
            <v>Other Costs</v>
          </cell>
          <cell r="C217">
            <v>0</v>
          </cell>
        </row>
        <row r="218">
          <cell r="A218">
            <v>1070</v>
          </cell>
          <cell r="B218" t="str">
            <v>Other Costs</v>
          </cell>
          <cell r="C218">
            <v>0</v>
          </cell>
        </row>
        <row r="219">
          <cell r="A219">
            <v>1080</v>
          </cell>
          <cell r="B219" t="str">
            <v>Other Costs</v>
          </cell>
          <cell r="C219">
            <v>0</v>
          </cell>
        </row>
        <row r="220">
          <cell r="A220">
            <v>1090</v>
          </cell>
          <cell r="B220" t="str">
            <v>Other Costs</v>
          </cell>
          <cell r="C220">
            <v>0</v>
          </cell>
        </row>
        <row r="221">
          <cell r="A221">
            <v>1100</v>
          </cell>
          <cell r="B221" t="str">
            <v>Other Costs</v>
          </cell>
          <cell r="C221">
            <v>0</v>
          </cell>
        </row>
        <row r="222">
          <cell r="A222">
            <v>1200</v>
          </cell>
          <cell r="B222" t="str">
            <v>Other Costs</v>
          </cell>
          <cell r="C222">
            <v>0</v>
          </cell>
        </row>
        <row r="223">
          <cell r="A223">
            <v>1220</v>
          </cell>
          <cell r="B223" t="str">
            <v>Other Costs</v>
          </cell>
          <cell r="C223">
            <v>0</v>
          </cell>
        </row>
        <row r="224">
          <cell r="A224">
            <v>1221</v>
          </cell>
          <cell r="B224" t="str">
            <v>Other Costs</v>
          </cell>
          <cell r="C224">
            <v>0</v>
          </cell>
        </row>
        <row r="225">
          <cell r="A225">
            <v>2025</v>
          </cell>
          <cell r="B225" t="str">
            <v>Other Costs</v>
          </cell>
          <cell r="C225">
            <v>0</v>
          </cell>
        </row>
        <row r="226">
          <cell r="A226">
            <v>2266</v>
          </cell>
          <cell r="B226" t="str">
            <v>Other Costs</v>
          </cell>
          <cell r="C226">
            <v>0</v>
          </cell>
        </row>
        <row r="227">
          <cell r="A227">
            <v>2865</v>
          </cell>
          <cell r="B227" t="str">
            <v>Other Costs</v>
          </cell>
          <cell r="C227">
            <v>0</v>
          </cell>
        </row>
        <row r="228">
          <cell r="A228" t="e">
            <v>#VALUE!</v>
          </cell>
          <cell r="B228" t="str">
            <v>Other Costs</v>
          </cell>
          <cell r="C228">
            <v>0</v>
          </cell>
        </row>
        <row r="229">
          <cell r="A229" t="e">
            <v>#VALUE!</v>
          </cell>
          <cell r="B229" t="str">
            <v>Other Costs</v>
          </cell>
          <cell r="C229">
            <v>0</v>
          </cell>
        </row>
        <row r="230">
          <cell r="A230" t="e">
            <v>#VALUE!</v>
          </cell>
          <cell r="B230" t="str">
            <v>Other Costs</v>
          </cell>
          <cell r="C230">
            <v>0</v>
          </cell>
        </row>
        <row r="231">
          <cell r="A231" t="e">
            <v>#VALUE!</v>
          </cell>
          <cell r="B231" t="str">
            <v>Other Costs</v>
          </cell>
          <cell r="C231">
            <v>0</v>
          </cell>
        </row>
        <row r="232">
          <cell r="A232">
            <v>3160</v>
          </cell>
          <cell r="B232" t="str">
            <v>Personal loans</v>
          </cell>
          <cell r="C232">
            <v>1</v>
          </cell>
        </row>
        <row r="233">
          <cell r="A233">
            <v>3170</v>
          </cell>
          <cell r="B233" t="str">
            <v>Personal loans</v>
          </cell>
          <cell r="C233">
            <v>3</v>
          </cell>
        </row>
        <row r="234">
          <cell r="A234">
            <v>1310</v>
          </cell>
          <cell r="B234" t="str">
            <v>Personnel &amp; Training</v>
          </cell>
          <cell r="C234">
            <v>0</v>
          </cell>
        </row>
        <row r="235">
          <cell r="A235">
            <v>1320</v>
          </cell>
          <cell r="B235" t="str">
            <v>Personnel &amp; Training</v>
          </cell>
          <cell r="C235">
            <v>0</v>
          </cell>
        </row>
        <row r="236">
          <cell r="A236">
            <v>1330</v>
          </cell>
          <cell r="B236" t="str">
            <v>Personnel &amp; Training</v>
          </cell>
          <cell r="C236">
            <v>0</v>
          </cell>
        </row>
        <row r="237">
          <cell r="A237">
            <v>1340</v>
          </cell>
          <cell r="B237" t="str">
            <v>Personnel &amp; Training</v>
          </cell>
          <cell r="C237">
            <v>0</v>
          </cell>
        </row>
        <row r="238">
          <cell r="A238">
            <v>1350</v>
          </cell>
          <cell r="B238" t="str">
            <v>Personnel &amp; Training</v>
          </cell>
          <cell r="C238">
            <v>0</v>
          </cell>
        </row>
        <row r="239">
          <cell r="A239">
            <v>1360</v>
          </cell>
          <cell r="B239" t="str">
            <v>Personnel &amp; Training</v>
          </cell>
          <cell r="C239">
            <v>0</v>
          </cell>
        </row>
        <row r="240">
          <cell r="A240">
            <v>1370</v>
          </cell>
          <cell r="B240" t="str">
            <v>Personnel &amp; Training</v>
          </cell>
          <cell r="C240">
            <v>0</v>
          </cell>
        </row>
        <row r="241">
          <cell r="A241">
            <v>1380</v>
          </cell>
          <cell r="B241" t="str">
            <v>Personnel &amp; Training</v>
          </cell>
          <cell r="C241">
            <v>0</v>
          </cell>
        </row>
        <row r="242">
          <cell r="A242">
            <v>1390</v>
          </cell>
          <cell r="B242" t="str">
            <v>Personnel &amp; Training</v>
          </cell>
          <cell r="C242">
            <v>0</v>
          </cell>
        </row>
        <row r="243">
          <cell r="A243">
            <v>1400</v>
          </cell>
          <cell r="B243" t="str">
            <v>Personnel &amp; Training</v>
          </cell>
          <cell r="C243">
            <v>0</v>
          </cell>
        </row>
        <row r="244">
          <cell r="A244">
            <v>1410</v>
          </cell>
          <cell r="B244" t="str">
            <v>Personnel &amp; Training</v>
          </cell>
          <cell r="C244">
            <v>0</v>
          </cell>
        </row>
        <row r="245">
          <cell r="A245">
            <v>1430</v>
          </cell>
          <cell r="B245" t="str">
            <v>Personnel &amp; Training</v>
          </cell>
          <cell r="C245">
            <v>0</v>
          </cell>
        </row>
        <row r="246">
          <cell r="A246">
            <v>1440</v>
          </cell>
          <cell r="B246" t="str">
            <v>Personnel &amp; Training</v>
          </cell>
          <cell r="C246">
            <v>0</v>
          </cell>
        </row>
        <row r="247">
          <cell r="A247">
            <v>1450</v>
          </cell>
          <cell r="B247" t="str">
            <v>Personnel &amp; Training</v>
          </cell>
          <cell r="C247">
            <v>0</v>
          </cell>
        </row>
        <row r="248">
          <cell r="A248">
            <v>1460</v>
          </cell>
          <cell r="B248" t="str">
            <v>Personnel &amp; Training</v>
          </cell>
          <cell r="C248">
            <v>0</v>
          </cell>
        </row>
        <row r="249">
          <cell r="A249">
            <v>1470</v>
          </cell>
          <cell r="B249" t="str">
            <v>Personnel &amp; Training</v>
          </cell>
          <cell r="C249">
            <v>0</v>
          </cell>
        </row>
        <row r="250">
          <cell r="A250">
            <v>1480</v>
          </cell>
          <cell r="B250" t="str">
            <v>Personnel &amp; Training</v>
          </cell>
          <cell r="C250">
            <v>0</v>
          </cell>
        </row>
        <row r="251">
          <cell r="A251">
            <v>1490</v>
          </cell>
          <cell r="B251" t="str">
            <v>Personnel &amp; Training</v>
          </cell>
          <cell r="C251">
            <v>0</v>
          </cell>
        </row>
        <row r="252">
          <cell r="A252">
            <v>3240</v>
          </cell>
          <cell r="B252" t="str">
            <v>Personnel &amp; Training</v>
          </cell>
          <cell r="C252">
            <v>0</v>
          </cell>
        </row>
        <row r="253">
          <cell r="A253">
            <v>3250</v>
          </cell>
          <cell r="B253" t="str">
            <v>Personnel &amp; Training</v>
          </cell>
          <cell r="C253">
            <v>0</v>
          </cell>
        </row>
        <row r="254">
          <cell r="A254">
            <v>1415</v>
          </cell>
          <cell r="B254" t="str">
            <v>Personnel &amp; Training</v>
          </cell>
          <cell r="C254">
            <v>0</v>
          </cell>
        </row>
        <row r="255">
          <cell r="A255">
            <v>1630</v>
          </cell>
          <cell r="B255" t="str">
            <v>Subsidiaries</v>
          </cell>
          <cell r="C255">
            <v>0</v>
          </cell>
        </row>
        <row r="256">
          <cell r="A256">
            <v>1850</v>
          </cell>
          <cell r="B256" t="str">
            <v>Subsidiaries</v>
          </cell>
          <cell r="C256">
            <v>0</v>
          </cell>
        </row>
        <row r="257">
          <cell r="A257">
            <v>3410</v>
          </cell>
          <cell r="B257" t="str">
            <v>Subsidiaries</v>
          </cell>
          <cell r="C257">
            <v>0</v>
          </cell>
        </row>
        <row r="258">
          <cell r="A258">
            <v>1230</v>
          </cell>
          <cell r="B258" t="str">
            <v>Subsidiaries</v>
          </cell>
          <cell r="C258">
            <v>0</v>
          </cell>
        </row>
        <row r="259">
          <cell r="A259">
            <v>2310</v>
          </cell>
          <cell r="B259" t="str">
            <v>Subsidiaries</v>
          </cell>
          <cell r="C259">
            <v>0</v>
          </cell>
        </row>
        <row r="260">
          <cell r="A260">
            <v>2540</v>
          </cell>
          <cell r="B260" t="str">
            <v>Subsidiaries</v>
          </cell>
          <cell r="C260">
            <v>0</v>
          </cell>
        </row>
        <row r="261">
          <cell r="A261">
            <v>3470</v>
          </cell>
          <cell r="B261" t="str">
            <v>Subsidiaries</v>
          </cell>
          <cell r="C261">
            <v>0</v>
          </cell>
        </row>
        <row r="262">
          <cell r="A262">
            <v>2880</v>
          </cell>
          <cell r="B262" t="str">
            <v>Technology</v>
          </cell>
          <cell r="C262">
            <v>0</v>
          </cell>
        </row>
        <row r="263">
          <cell r="A263">
            <v>2910</v>
          </cell>
          <cell r="B263" t="str">
            <v>Technology</v>
          </cell>
          <cell r="C263">
            <v>0</v>
          </cell>
        </row>
        <row r="264">
          <cell r="A264">
            <v>2920</v>
          </cell>
          <cell r="B264" t="str">
            <v>Technology</v>
          </cell>
          <cell r="C264">
            <v>0</v>
          </cell>
        </row>
        <row r="265">
          <cell r="A265">
            <v>3350</v>
          </cell>
          <cell r="B265" t="str">
            <v>Technology</v>
          </cell>
          <cell r="C265">
            <v>0</v>
          </cell>
        </row>
        <row r="266">
          <cell r="A266">
            <v>3360</v>
          </cell>
          <cell r="B266" t="str">
            <v>Technology</v>
          </cell>
          <cell r="C266">
            <v>0</v>
          </cell>
        </row>
        <row r="267">
          <cell r="A267">
            <v>3370</v>
          </cell>
          <cell r="B267" t="str">
            <v>Technology</v>
          </cell>
          <cell r="C267">
            <v>0</v>
          </cell>
        </row>
        <row r="268">
          <cell r="A268">
            <v>3380</v>
          </cell>
          <cell r="B268" t="str">
            <v>Technology</v>
          </cell>
          <cell r="C268">
            <v>0</v>
          </cell>
        </row>
        <row r="269">
          <cell r="A269">
            <v>3390</v>
          </cell>
          <cell r="B269" t="str">
            <v>Technology</v>
          </cell>
          <cell r="C269">
            <v>0</v>
          </cell>
        </row>
        <row r="270">
          <cell r="A270">
            <v>3400</v>
          </cell>
          <cell r="B270" t="str">
            <v>Technology</v>
          </cell>
          <cell r="C270">
            <v>0</v>
          </cell>
        </row>
        <row r="271">
          <cell r="A271">
            <v>3420</v>
          </cell>
          <cell r="B271" t="str">
            <v>Technology</v>
          </cell>
          <cell r="C271">
            <v>0</v>
          </cell>
        </row>
        <row r="272">
          <cell r="A272">
            <v>3430</v>
          </cell>
          <cell r="B272" t="str">
            <v>Technology</v>
          </cell>
          <cell r="C272">
            <v>0</v>
          </cell>
        </row>
        <row r="273">
          <cell r="A273">
            <v>3440</v>
          </cell>
          <cell r="B273" t="str">
            <v>Technology</v>
          </cell>
          <cell r="C273">
            <v>0</v>
          </cell>
        </row>
        <row r="274">
          <cell r="A274">
            <v>3450</v>
          </cell>
          <cell r="B274" t="str">
            <v>Technology</v>
          </cell>
          <cell r="C274">
            <v>0</v>
          </cell>
        </row>
        <row r="275">
          <cell r="A275">
            <v>3520</v>
          </cell>
          <cell r="B275" t="str">
            <v>Technology</v>
          </cell>
          <cell r="C275">
            <v>0</v>
          </cell>
        </row>
        <row r="276">
          <cell r="A276">
            <v>3530</v>
          </cell>
          <cell r="B276" t="str">
            <v>Technology</v>
          </cell>
          <cell r="C276">
            <v>0</v>
          </cell>
        </row>
        <row r="277">
          <cell r="A277">
            <v>2870</v>
          </cell>
          <cell r="B277" t="str">
            <v>Technology</v>
          </cell>
          <cell r="C277">
            <v>0</v>
          </cell>
        </row>
        <row r="278">
          <cell r="A278">
            <v>2890</v>
          </cell>
          <cell r="B278" t="str">
            <v>Technology</v>
          </cell>
          <cell r="C278">
            <v>0</v>
          </cell>
        </row>
        <row r="279">
          <cell r="A279">
            <v>1420</v>
          </cell>
          <cell r="B279" t="str">
            <v>OJT</v>
          </cell>
          <cell r="C279">
            <v>0</v>
          </cell>
        </row>
        <row r="280">
          <cell r="A280">
            <v>2900</v>
          </cell>
          <cell r="B280" t="str">
            <v>Technology</v>
          </cell>
          <cell r="C280">
            <v>0</v>
          </cell>
        </row>
        <row r="281">
          <cell r="A281">
            <v>3460</v>
          </cell>
          <cell r="B281" t="str">
            <v>Technology</v>
          </cell>
          <cell r="C281">
            <v>0</v>
          </cell>
        </row>
        <row r="282">
          <cell r="A282">
            <v>3480</v>
          </cell>
          <cell r="B282" t="str">
            <v>Technology</v>
          </cell>
          <cell r="C282">
            <v>0</v>
          </cell>
        </row>
        <row r="283">
          <cell r="A283">
            <v>3490</v>
          </cell>
          <cell r="B283" t="str">
            <v>Technology</v>
          </cell>
          <cell r="C283">
            <v>0</v>
          </cell>
        </row>
        <row r="284">
          <cell r="A284">
            <v>3500</v>
          </cell>
          <cell r="B284" t="str">
            <v>Technology</v>
          </cell>
          <cell r="C284">
            <v>0</v>
          </cell>
        </row>
        <row r="285">
          <cell r="A285">
            <v>4030</v>
          </cell>
          <cell r="B285" t="str">
            <v>Technology Depreciation</v>
          </cell>
          <cell r="C285">
            <v>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S ins"/>
      <sheetName val="Control"/>
      <sheetName val="Review"/>
      <sheetName val="Crystal"/>
      <sheetName val="Procedures"/>
      <sheetName val="Rep&amp;Warr"/>
      <sheetName val="Fraud"/>
      <sheetName val="Cust no"/>
      <sheetName val="data"/>
      <sheetName val="PV (eligibility test)"/>
      <sheetName val="picked"/>
      <sheetName val="1041"/>
      <sheetName val="PV (add loan test) "/>
      <sheetName val="Test (R&amp;W)"/>
      <sheetName val="BCAD"/>
    </sheetNames>
    <sheetDataSet>
      <sheetData sheetId="0"/>
      <sheetData sheetId="1"/>
      <sheetData sheetId="2"/>
      <sheetData sheetId="3"/>
      <sheetData sheetId="4"/>
      <sheetData sheetId="5"/>
      <sheetData sheetId="6"/>
      <sheetData sheetId="7"/>
      <sheetData sheetId="8"/>
      <sheetData sheetId="9"/>
      <sheetData sheetId="10">
        <row r="1">
          <cell r="A1" t="str">
            <v>Cum balance</v>
          </cell>
        </row>
      </sheetData>
      <sheetData sheetId="11"/>
      <sheetData sheetId="12">
        <row r="3">
          <cell r="B3">
            <v>1585268068.1100001</v>
          </cell>
        </row>
      </sheetData>
      <sheetData sheetId="13">
        <row r="6">
          <cell r="C6">
            <v>202</v>
          </cell>
        </row>
      </sheetData>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ontrol Page"/>
      <sheetName val="Bal Sheet Acs"/>
      <sheetName val="COMP-REG"/>
    </sheetNames>
    <sheetDataSet>
      <sheetData sheetId="0" refreshError="1"/>
      <sheetData sheetId="1" refreshError="1"/>
      <sheetData sheetId="2" refreshError="1">
        <row r="1">
          <cell r="A1" t="str">
            <v>Account</v>
          </cell>
          <cell r="B1" t="str">
            <v>Description</v>
          </cell>
          <cell r="C1" t="str">
            <v>Resp</v>
          </cell>
          <cell r="D1" t="str">
            <v>AMT</v>
          </cell>
        </row>
        <row r="3">
          <cell r="A3" t="str">
            <v xml:space="preserve">Tot Bal sheet </v>
          </cell>
        </row>
        <row r="4">
          <cell r="A4" t="str">
            <v>Manual adjs</v>
          </cell>
        </row>
        <row r="8">
          <cell r="A8" t="str">
            <v>462281dt</v>
          </cell>
          <cell r="B8" t="str">
            <v>Advance Recovery (Payroll) K101</v>
          </cell>
          <cell r="C8" t="str">
            <v>DT</v>
          </cell>
          <cell r="D8">
            <v>33</v>
          </cell>
        </row>
        <row r="9">
          <cell r="A9" t="str">
            <v>462281nd</v>
          </cell>
          <cell r="B9" t="str">
            <v>Advance Recovery (Payroll) Z521 &amp; Z999</v>
          </cell>
          <cell r="C9" t="str">
            <v>ND</v>
          </cell>
          <cell r="D9">
            <v>33</v>
          </cell>
        </row>
        <row r="10">
          <cell r="A10" t="str">
            <v>462281AG</v>
          </cell>
          <cell r="B10" t="str">
            <v>Advance Recovery (Payroll) K103 &amp; W302</v>
          </cell>
          <cell r="C10" t="str">
            <v>AG</v>
          </cell>
          <cell r="D10">
            <v>33</v>
          </cell>
        </row>
        <row r="11">
          <cell r="A11" t="str">
            <v>393102mh</v>
          </cell>
          <cell r="B11" t="str">
            <v>(F303/6 + Z999) Corp Cheque Control</v>
          </cell>
          <cell r="C11" t="str">
            <v>MH</v>
          </cell>
          <cell r="D11">
            <v>33</v>
          </cell>
        </row>
        <row r="12">
          <cell r="A12" t="str">
            <v>393102ag</v>
          </cell>
          <cell r="B12" t="str">
            <v>(B727) Corp Cheque Control</v>
          </cell>
          <cell r="C12" t="str">
            <v>AG</v>
          </cell>
          <cell r="D12">
            <v>33</v>
          </cell>
        </row>
        <row r="13">
          <cell r="A13" t="str">
            <v>393140sr</v>
          </cell>
          <cell r="B13" t="str">
            <v>COLCO (F201,Z999,0100,0126, Branches)</v>
          </cell>
          <cell r="C13" t="str">
            <v>SR</v>
          </cell>
          <cell r="D13">
            <v>33</v>
          </cell>
        </row>
        <row r="14">
          <cell r="A14" t="str">
            <v>393140bs</v>
          </cell>
          <cell r="B14" t="str">
            <v>COLCO (F207,0118,1504,9168,9774,9804,9809)</v>
          </cell>
          <cell r="C14" t="str">
            <v>BS</v>
          </cell>
          <cell r="D14">
            <v>33</v>
          </cell>
        </row>
        <row r="15">
          <cell r="A15" t="str">
            <v>393142ag</v>
          </cell>
          <cell r="B15" t="str">
            <v>Co-op Bacs (B204)</v>
          </cell>
          <cell r="C15" t="str">
            <v>AG</v>
          </cell>
          <cell r="D15">
            <v>33</v>
          </cell>
        </row>
        <row r="16">
          <cell r="A16" t="str">
            <v>393104sl</v>
          </cell>
          <cell r="B16" t="str">
            <v>ST 185 Outclearing Bankages Control A/C</v>
          </cell>
          <cell r="C16" t="str">
            <v>SL</v>
          </cell>
          <cell r="D16">
            <v>33</v>
          </cell>
        </row>
        <row r="17">
          <cell r="A17" t="str">
            <v>393104ph</v>
          </cell>
          <cell r="B17" t="str">
            <v>ST 088 Outclearing Bankages Control A/C</v>
          </cell>
          <cell r="C17" t="str">
            <v>PH</v>
          </cell>
          <cell r="D17">
            <v>33</v>
          </cell>
        </row>
        <row r="18">
          <cell r="A18" t="str">
            <v>415601sc</v>
          </cell>
          <cell r="B18" t="str">
            <v>CRCARD Unposted Items CC301/2</v>
          </cell>
          <cell r="C18" t="str">
            <v>SC</v>
          </cell>
          <cell r="D18">
            <v>33</v>
          </cell>
        </row>
        <row r="19">
          <cell r="A19" t="str">
            <v>533450mh</v>
          </cell>
          <cell r="B19" t="str">
            <v>Visa Settlement PO02</v>
          </cell>
          <cell r="C19" t="str">
            <v>MH</v>
          </cell>
          <cell r="D19">
            <v>33</v>
          </cell>
        </row>
        <row r="20">
          <cell r="A20" t="str">
            <v>533450sc</v>
          </cell>
          <cell r="B20" t="str">
            <v>Visa Settlement Z998/9 + F207</v>
          </cell>
          <cell r="C20" t="str">
            <v>SC</v>
          </cell>
          <cell r="D20">
            <v>33</v>
          </cell>
        </row>
        <row r="21">
          <cell r="A21" t="str">
            <v>533470sc</v>
          </cell>
          <cell r="B21" t="str">
            <v>Link Settlement Z999</v>
          </cell>
          <cell r="C21" t="str">
            <v>SC</v>
          </cell>
          <cell r="D21">
            <v>33</v>
          </cell>
        </row>
        <row r="22">
          <cell r="A22" t="str">
            <v>533470ks</v>
          </cell>
          <cell r="B22" t="str">
            <v>Link Settlement PO02</v>
          </cell>
          <cell r="C22" t="str">
            <v>KS</v>
          </cell>
          <cell r="D22">
            <v>33</v>
          </cell>
        </row>
        <row r="25">
          <cell r="A25">
            <v>391100</v>
          </cell>
          <cell r="B25" t="str">
            <v>Petty Cash Floats</v>
          </cell>
          <cell r="C25" t="str">
            <v>TC</v>
          </cell>
          <cell r="D25">
            <v>50</v>
          </cell>
        </row>
        <row r="26">
          <cell r="A26">
            <v>391102</v>
          </cell>
          <cell r="B26" t="str">
            <v>BRANCH AGENTS CASH FLOATS</v>
          </cell>
          <cell r="C26" t="str">
            <v>TC</v>
          </cell>
          <cell r="D26">
            <v>50</v>
          </cell>
        </row>
        <row r="27">
          <cell r="A27">
            <v>391104</v>
          </cell>
          <cell r="B27" t="str">
            <v>Cash awaiting transfer</v>
          </cell>
          <cell r="C27" t="str">
            <v>AG</v>
          </cell>
          <cell r="D27">
            <v>50</v>
          </cell>
        </row>
        <row r="28">
          <cell r="A28">
            <v>391106</v>
          </cell>
          <cell r="B28" t="str">
            <v>ATM CASH HELD</v>
          </cell>
          <cell r="C28" t="str">
            <v>KS</v>
          </cell>
          <cell r="D28">
            <v>50</v>
          </cell>
        </row>
        <row r="29">
          <cell r="A29">
            <v>391108</v>
          </cell>
          <cell r="B29" t="str">
            <v>SSB CASH HELD</v>
          </cell>
          <cell r="C29" t="str">
            <v>AG</v>
          </cell>
          <cell r="D29">
            <v>50</v>
          </cell>
        </row>
        <row r="30">
          <cell r="A30">
            <v>391110</v>
          </cell>
          <cell r="B30" t="str">
            <v>SSB CONTROL ACCOUNT</v>
          </cell>
          <cell r="C30" t="str">
            <v>AG</v>
          </cell>
          <cell r="D30">
            <v>50</v>
          </cell>
        </row>
        <row r="31">
          <cell r="A31">
            <v>391112</v>
          </cell>
          <cell r="B31" t="str">
            <v>BRANCH CASH IN TRANSIT</v>
          </cell>
          <cell r="C31" t="str">
            <v>KS</v>
          </cell>
          <cell r="D31">
            <v>50</v>
          </cell>
        </row>
        <row r="32">
          <cell r="A32">
            <v>391114</v>
          </cell>
          <cell r="B32" t="str">
            <v>BULLION IN TRANSIT</v>
          </cell>
          <cell r="C32" t="str">
            <v>KS</v>
          </cell>
          <cell r="D32">
            <v>50</v>
          </cell>
        </row>
        <row r="33">
          <cell r="A33">
            <v>391116</v>
          </cell>
          <cell r="B33" t="str">
            <v>ATM TRANSIT</v>
          </cell>
          <cell r="C33" t="str">
            <v>KS</v>
          </cell>
          <cell r="D33">
            <v>50</v>
          </cell>
        </row>
        <row r="34">
          <cell r="A34">
            <v>391118</v>
          </cell>
          <cell r="B34" t="str">
            <v>BANK OF ENGLAND SETT AC</v>
          </cell>
          <cell r="C34" t="str">
            <v>SL</v>
          </cell>
          <cell r="D34">
            <v>50</v>
          </cell>
        </row>
        <row r="35">
          <cell r="A35">
            <v>391120</v>
          </cell>
          <cell r="B35" t="str">
            <v>BANK OF ENGLAND LINK SETT</v>
          </cell>
          <cell r="C35" t="str">
            <v>TC</v>
          </cell>
          <cell r="D35">
            <v>50</v>
          </cell>
        </row>
        <row r="36">
          <cell r="A36">
            <v>391122</v>
          </cell>
          <cell r="B36" t="str">
            <v>BANK TEST NOTES</v>
          </cell>
          <cell r="C36" t="str">
            <v>KS</v>
          </cell>
          <cell r="D36">
            <v>50</v>
          </cell>
        </row>
        <row r="37">
          <cell r="A37">
            <v>391124</v>
          </cell>
          <cell r="B37" t="str">
            <v>CORPORATE CHQ TRANSFER</v>
          </cell>
          <cell r="C37" t="str">
            <v>TC</v>
          </cell>
          <cell r="D37">
            <v>50</v>
          </cell>
        </row>
        <row r="38">
          <cell r="A38">
            <v>391126</v>
          </cell>
          <cell r="B38" t="str">
            <v>BANKAGE TRANSFER ICL</v>
          </cell>
          <cell r="C38" t="str">
            <v>TC</v>
          </cell>
          <cell r="D38">
            <v>50</v>
          </cell>
        </row>
        <row r="39">
          <cell r="A39">
            <v>391128</v>
          </cell>
          <cell r="B39" t="str">
            <v>BANK OF ENGLAND FLOAT</v>
          </cell>
          <cell r="C39" t="str">
            <v>KS</v>
          </cell>
          <cell r="D39">
            <v>50</v>
          </cell>
        </row>
        <row r="40">
          <cell r="A40">
            <v>391130</v>
          </cell>
          <cell r="B40" t="str">
            <v>Treasury-cash in hand/with BOE</v>
          </cell>
          <cell r="C40" t="str">
            <v>SA</v>
          </cell>
          <cell r="D40">
            <v>50</v>
          </cell>
        </row>
        <row r="41">
          <cell r="A41">
            <v>391132</v>
          </cell>
          <cell r="B41" t="str">
            <v>EURO CORPORATE CHQ A/C</v>
          </cell>
          <cell r="C41" t="str">
            <v>SC</v>
          </cell>
          <cell r="D41">
            <v>50</v>
          </cell>
        </row>
        <row r="42">
          <cell r="A42">
            <v>391134</v>
          </cell>
          <cell r="B42" t="str">
            <v>EURO OUT TRSRY TRANS CTRL</v>
          </cell>
          <cell r="C42" t="str">
            <v>SC</v>
          </cell>
          <cell r="D42">
            <v>50</v>
          </cell>
        </row>
        <row r="43">
          <cell r="A43">
            <v>393100</v>
          </cell>
          <cell r="B43" t="str">
            <v>B of E Cash Ratio Deposit</v>
          </cell>
          <cell r="C43" t="str">
            <v>ND</v>
          </cell>
          <cell r="D43">
            <v>50</v>
          </cell>
        </row>
        <row r="44">
          <cell r="A44">
            <v>393106</v>
          </cell>
          <cell r="B44" t="str">
            <v>Cheques awaiting transfer</v>
          </cell>
          <cell r="C44" t="str">
            <v>AG</v>
          </cell>
          <cell r="D44">
            <v>50</v>
          </cell>
        </row>
        <row r="45">
          <cell r="A45">
            <v>393108</v>
          </cell>
          <cell r="B45" t="str">
            <v>SSB CHEQUES HELD</v>
          </cell>
          <cell r="C45" t="str">
            <v>AG</v>
          </cell>
          <cell r="D45">
            <v>50</v>
          </cell>
        </row>
        <row r="46">
          <cell r="A46">
            <v>393110</v>
          </cell>
          <cell r="B46" t="str">
            <v>BANK OF ENGLAND TRANSIT</v>
          </cell>
          <cell r="C46" t="str">
            <v>SL</v>
          </cell>
          <cell r="D46">
            <v>50</v>
          </cell>
        </row>
        <row r="47">
          <cell r="A47">
            <v>393112</v>
          </cell>
          <cell r="B47" t="str">
            <v>POST OFFICE TRANSIT</v>
          </cell>
          <cell r="C47" t="str">
            <v>MM</v>
          </cell>
          <cell r="D47">
            <v>50</v>
          </cell>
        </row>
        <row r="48">
          <cell r="A48">
            <v>393114</v>
          </cell>
          <cell r="B48" t="str">
            <v>CO-OP TRANSIT</v>
          </cell>
          <cell r="C48" t="str">
            <v>SL</v>
          </cell>
          <cell r="D48">
            <v>50</v>
          </cell>
        </row>
        <row r="49">
          <cell r="A49">
            <v>393116</v>
          </cell>
          <cell r="B49" t="str">
            <v>BANK OF SCOTLAND TRANSIT</v>
          </cell>
          <cell r="C49" t="str">
            <v>SL</v>
          </cell>
          <cell r="D49">
            <v>50</v>
          </cell>
        </row>
        <row r="50">
          <cell r="A50">
            <v>393118</v>
          </cell>
          <cell r="B50" t="str">
            <v>WALKS TRANSIT</v>
          </cell>
          <cell r="C50" t="str">
            <v>MM</v>
          </cell>
          <cell r="D50">
            <v>50</v>
          </cell>
        </row>
        <row r="51">
          <cell r="A51">
            <v>393120</v>
          </cell>
          <cell r="B51" t="str">
            <v>IRISH TRANSIT</v>
          </cell>
          <cell r="C51" t="str">
            <v>SL</v>
          </cell>
          <cell r="D51">
            <v>50</v>
          </cell>
        </row>
        <row r="52">
          <cell r="A52">
            <v>393121</v>
          </cell>
          <cell r="B52" t="str">
            <v>M&amp;S Settlement Account</v>
          </cell>
          <cell r="C52" t="str">
            <v>KS</v>
          </cell>
          <cell r="D52">
            <v>50</v>
          </cell>
        </row>
        <row r="53">
          <cell r="A53">
            <v>393122</v>
          </cell>
          <cell r="B53" t="str">
            <v>RBS SETTLEMENT</v>
          </cell>
          <cell r="C53" t="str">
            <v>KS</v>
          </cell>
          <cell r="D53">
            <v>50</v>
          </cell>
        </row>
        <row r="54">
          <cell r="A54">
            <v>393124</v>
          </cell>
          <cell r="B54" t="str">
            <v>NORTHERN BK SETTLEMENT</v>
          </cell>
          <cell r="C54" t="str">
            <v>KS</v>
          </cell>
          <cell r="D54">
            <v>50</v>
          </cell>
        </row>
        <row r="55">
          <cell r="A55">
            <v>393126</v>
          </cell>
          <cell r="B55" t="str">
            <v>Midland Bank account</v>
          </cell>
          <cell r="C55" t="str">
            <v>KS</v>
          </cell>
          <cell r="D55">
            <v>50</v>
          </cell>
        </row>
        <row r="56">
          <cell r="A56">
            <v>393128</v>
          </cell>
          <cell r="B56" t="str">
            <v>GIROBANK SETTLEMENT</v>
          </cell>
          <cell r="C56" t="str">
            <v>KS</v>
          </cell>
          <cell r="D56">
            <v>50</v>
          </cell>
        </row>
        <row r="57">
          <cell r="A57">
            <v>393130</v>
          </cell>
          <cell r="B57" t="str">
            <v>NAT WEST AC</v>
          </cell>
          <cell r="C57" t="str">
            <v>SL</v>
          </cell>
          <cell r="D57">
            <v>50</v>
          </cell>
        </row>
        <row r="58">
          <cell r="A58">
            <v>393132</v>
          </cell>
          <cell r="B58" t="str">
            <v>RBS 4 AC</v>
          </cell>
          <cell r="C58" t="str">
            <v>SL</v>
          </cell>
          <cell r="D58">
            <v>50</v>
          </cell>
        </row>
        <row r="59">
          <cell r="A59">
            <v>393134</v>
          </cell>
          <cell r="B59" t="str">
            <v>NORTHERN BANKAGE AC</v>
          </cell>
          <cell r="C59" t="str">
            <v>SL</v>
          </cell>
          <cell r="D59">
            <v>50</v>
          </cell>
        </row>
        <row r="60">
          <cell r="A60">
            <v>393136</v>
          </cell>
          <cell r="B60" t="str">
            <v>ULSTER BANK AC</v>
          </cell>
          <cell r="C60" t="str">
            <v>SL</v>
          </cell>
          <cell r="D60">
            <v>50</v>
          </cell>
        </row>
        <row r="61">
          <cell r="A61">
            <v>393138</v>
          </cell>
          <cell r="B61" t="str">
            <v>CO-OP SETTLEMENT AC</v>
          </cell>
          <cell r="C61" t="str">
            <v>SL</v>
          </cell>
          <cell r="D61">
            <v>50</v>
          </cell>
        </row>
        <row r="62">
          <cell r="A62">
            <v>393142</v>
          </cell>
          <cell r="B62" t="str">
            <v>BACS CO-OP AC</v>
          </cell>
          <cell r="C62" t="str">
            <v>RL</v>
          </cell>
          <cell r="D62">
            <v>50</v>
          </cell>
        </row>
        <row r="63">
          <cell r="A63">
            <v>393144</v>
          </cell>
          <cell r="B63" t="str">
            <v>GIRO ACCOUNT</v>
          </cell>
          <cell r="C63" t="str">
            <v>SL</v>
          </cell>
          <cell r="D63">
            <v>50</v>
          </cell>
        </row>
        <row r="64">
          <cell r="A64">
            <v>393146</v>
          </cell>
          <cell r="B64" t="str">
            <v>CO-OP TREASURY</v>
          </cell>
          <cell r="C64" t="str">
            <v>SL</v>
          </cell>
          <cell r="D64">
            <v>50</v>
          </cell>
        </row>
        <row r="65">
          <cell r="A65">
            <v>393148</v>
          </cell>
          <cell r="B65" t="str">
            <v>JERSEY &amp; IOM SETTLEMENTS</v>
          </cell>
          <cell r="C65" t="str">
            <v>KS</v>
          </cell>
          <cell r="D65">
            <v>50</v>
          </cell>
        </row>
        <row r="66">
          <cell r="A66">
            <v>393150</v>
          </cell>
          <cell r="B66" t="str">
            <v>BANK BULLION DIFFS</v>
          </cell>
          <cell r="C66" t="str">
            <v>KS</v>
          </cell>
          <cell r="D66">
            <v>50</v>
          </cell>
        </row>
        <row r="67">
          <cell r="A67">
            <v>393154</v>
          </cell>
          <cell r="B67" t="str">
            <v>BANK OF ENGLAND NEW NOTE</v>
          </cell>
          <cell r="C67" t="str">
            <v>KS</v>
          </cell>
          <cell r="D67">
            <v>50</v>
          </cell>
        </row>
        <row r="68">
          <cell r="A68">
            <v>393160</v>
          </cell>
          <cell r="B68" t="str">
            <v>Treasury - credit institutions</v>
          </cell>
          <cell r="C68" t="str">
            <v>SA</v>
          </cell>
          <cell r="D68">
            <v>50</v>
          </cell>
        </row>
        <row r="69">
          <cell r="A69">
            <v>393162</v>
          </cell>
          <cell r="B69" t="str">
            <v>CL Bankages suspense a/c</v>
          </cell>
          <cell r="C69" t="str">
            <v>CR</v>
          </cell>
          <cell r="D69">
            <v>50</v>
          </cell>
        </row>
        <row r="70">
          <cell r="A70">
            <v>393164</v>
          </cell>
          <cell r="B70" t="str">
            <v>CL Midland bank account</v>
          </cell>
          <cell r="C70" t="str">
            <v>CR</v>
          </cell>
          <cell r="D70">
            <v>50</v>
          </cell>
        </row>
        <row r="71">
          <cell r="A71">
            <v>393166</v>
          </cell>
          <cell r="B71" t="str">
            <v>CL DD Control a/c</v>
          </cell>
          <cell r="C71" t="str">
            <v>CR</v>
          </cell>
          <cell r="D71">
            <v>50</v>
          </cell>
        </row>
        <row r="72">
          <cell r="A72">
            <v>393168</v>
          </cell>
          <cell r="B72" t="str">
            <v>CL Cheque Suspense</v>
          </cell>
          <cell r="C72" t="str">
            <v>CR</v>
          </cell>
          <cell r="D72">
            <v>50</v>
          </cell>
        </row>
        <row r="73">
          <cell r="A73">
            <v>393170</v>
          </cell>
          <cell r="B73" t="str">
            <v>PS Data take on Liquid assets</v>
          </cell>
          <cell r="C73" t="str">
            <v>LW</v>
          </cell>
          <cell r="D73">
            <v>50</v>
          </cell>
        </row>
        <row r="74">
          <cell r="A74">
            <v>395100</v>
          </cell>
          <cell r="B74" t="str">
            <v>Treasury - debt securities</v>
          </cell>
          <cell r="C74" t="str">
            <v>SA</v>
          </cell>
          <cell r="D74">
            <v>50</v>
          </cell>
        </row>
        <row r="75">
          <cell r="A75">
            <v>411100</v>
          </cell>
          <cell r="B75" t="str">
            <v>FSRP Indiv Opening Bal</v>
          </cell>
          <cell r="C75" t="str">
            <v>AG</v>
          </cell>
          <cell r="D75">
            <v>50</v>
          </cell>
        </row>
        <row r="76">
          <cell r="A76">
            <v>411101</v>
          </cell>
          <cell r="B76" t="str">
            <v>FSRP Indiv Advances</v>
          </cell>
          <cell r="C76" t="str">
            <v>AG</v>
          </cell>
          <cell r="D76">
            <v>50</v>
          </cell>
        </row>
        <row r="77">
          <cell r="A77">
            <v>411102</v>
          </cell>
          <cell r="B77" t="str">
            <v>FSRP Indiv Repayments</v>
          </cell>
          <cell r="C77" t="str">
            <v>AG</v>
          </cell>
          <cell r="D77">
            <v>50</v>
          </cell>
        </row>
        <row r="78">
          <cell r="A78">
            <v>411103</v>
          </cell>
          <cell r="B78" t="str">
            <v>FSRP Indiv Accrued Interest</v>
          </cell>
          <cell r="C78" t="str">
            <v>AF</v>
          </cell>
          <cell r="D78">
            <v>50</v>
          </cell>
        </row>
        <row r="79">
          <cell r="A79">
            <v>411104</v>
          </cell>
          <cell r="B79" t="str">
            <v>FSRP Indiv. Capitalised Int.</v>
          </cell>
          <cell r="C79" t="str">
            <v>AG</v>
          </cell>
          <cell r="D79">
            <v>50</v>
          </cell>
        </row>
        <row r="80">
          <cell r="A80">
            <v>411105</v>
          </cell>
          <cell r="B80" t="str">
            <v>FSRP Indiv Other DRs &amp; CRs</v>
          </cell>
          <cell r="C80" t="str">
            <v>AG</v>
          </cell>
          <cell r="D80">
            <v>50</v>
          </cell>
        </row>
        <row r="81">
          <cell r="A81">
            <v>411116</v>
          </cell>
          <cell r="B81" t="str">
            <v>Unapplied advances control</v>
          </cell>
          <cell r="C81" t="str">
            <v>TC</v>
          </cell>
          <cell r="D81">
            <v>50</v>
          </cell>
        </row>
        <row r="82">
          <cell r="A82">
            <v>411117</v>
          </cell>
          <cell r="B82" t="str">
            <v>Unapplied repayments control</v>
          </cell>
          <cell r="C82" t="str">
            <v>TC</v>
          </cell>
          <cell r="D82">
            <v>50</v>
          </cell>
        </row>
        <row r="83">
          <cell r="A83">
            <v>411120</v>
          </cell>
          <cell r="B83" t="str">
            <v>Borrowers clearing account</v>
          </cell>
          <cell r="C83" t="str">
            <v>BS</v>
          </cell>
          <cell r="D83">
            <v>50</v>
          </cell>
        </row>
        <row r="84">
          <cell r="A84">
            <v>411120</v>
          </cell>
          <cell r="B84" t="str">
            <v>Borrowers Clearing Account</v>
          </cell>
          <cell r="C84" t="str">
            <v>AG</v>
          </cell>
          <cell r="D84">
            <v>50</v>
          </cell>
        </row>
        <row r="85">
          <cell r="A85">
            <v>411122</v>
          </cell>
          <cell r="B85" t="str">
            <v>Borrower error suspense</v>
          </cell>
          <cell r="C85" t="str">
            <v>AG</v>
          </cell>
          <cell r="D85">
            <v>50</v>
          </cell>
        </row>
        <row r="86">
          <cell r="A86">
            <v>411125</v>
          </cell>
          <cell r="B86" t="str">
            <v>Advances control account ICL</v>
          </cell>
          <cell r="C86" t="str">
            <v>TC</v>
          </cell>
          <cell r="D86">
            <v>50</v>
          </cell>
        </row>
        <row r="87">
          <cell r="A87">
            <v>411130</v>
          </cell>
          <cell r="B87" t="str">
            <v>Repayments control account ICL</v>
          </cell>
          <cell r="C87" t="str">
            <v>TC</v>
          </cell>
          <cell r="D87">
            <v>50</v>
          </cell>
        </row>
        <row r="88">
          <cell r="A88">
            <v>411135</v>
          </cell>
          <cell r="B88" t="str">
            <v>Interest Indiv write back FSRP</v>
          </cell>
          <cell r="C88" t="str">
            <v>GMC</v>
          </cell>
          <cell r="D88">
            <v>50</v>
          </cell>
        </row>
        <row r="89">
          <cell r="A89">
            <v>411199</v>
          </cell>
          <cell r="B89" t="str">
            <v>PS Data take on - mortgages</v>
          </cell>
          <cell r="C89" t="str">
            <v>LW</v>
          </cell>
          <cell r="D89">
            <v>50</v>
          </cell>
        </row>
        <row r="90">
          <cell r="A90">
            <v>413100</v>
          </cell>
          <cell r="B90" t="str">
            <v>FSOL Indiv Opening Bal</v>
          </cell>
          <cell r="C90" t="str">
            <v>AG</v>
          </cell>
          <cell r="D90">
            <v>50</v>
          </cell>
        </row>
        <row r="91">
          <cell r="A91">
            <v>413101</v>
          </cell>
          <cell r="B91" t="str">
            <v>FSOL Indiv Advances</v>
          </cell>
          <cell r="C91" t="str">
            <v>AG</v>
          </cell>
          <cell r="D91">
            <v>50</v>
          </cell>
        </row>
        <row r="92">
          <cell r="A92">
            <v>413102</v>
          </cell>
          <cell r="B92" t="str">
            <v>FSOL Indiv Repayments</v>
          </cell>
          <cell r="C92" t="str">
            <v>AG</v>
          </cell>
          <cell r="D92">
            <v>50</v>
          </cell>
        </row>
        <row r="93">
          <cell r="A93">
            <v>413103</v>
          </cell>
          <cell r="B93" t="str">
            <v>FSOL Indiv Accrued Interest</v>
          </cell>
          <cell r="C93" t="str">
            <v>AF</v>
          </cell>
          <cell r="D93">
            <v>50</v>
          </cell>
        </row>
        <row r="94">
          <cell r="A94">
            <v>413104</v>
          </cell>
          <cell r="B94" t="str">
            <v>FSOL Indiv Capitalised Int.</v>
          </cell>
          <cell r="C94" t="str">
            <v>AG</v>
          </cell>
          <cell r="D94">
            <v>50</v>
          </cell>
        </row>
        <row r="95">
          <cell r="A95">
            <v>413105</v>
          </cell>
          <cell r="B95" t="str">
            <v>FSOL Indiv Other Dr/Cr</v>
          </cell>
          <cell r="C95" t="str">
            <v>AG</v>
          </cell>
          <cell r="D95">
            <v>50</v>
          </cell>
        </row>
        <row r="96">
          <cell r="A96">
            <v>413135</v>
          </cell>
          <cell r="B96" t="str">
            <v>Int write back FSOL Indiv</v>
          </cell>
          <cell r="C96" t="str">
            <v>GMC</v>
          </cell>
          <cell r="D96">
            <v>50</v>
          </cell>
        </row>
        <row r="97">
          <cell r="A97">
            <v>413160</v>
          </cell>
          <cell r="B97" t="str">
            <v>NMC mortgage bal. Adjustment</v>
          </cell>
          <cell r="C97" t="str">
            <v>AF</v>
          </cell>
          <cell r="D97">
            <v>50</v>
          </cell>
        </row>
        <row r="98">
          <cell r="A98">
            <v>413535</v>
          </cell>
          <cell r="B98" t="str">
            <v>Int write back FSOL Other</v>
          </cell>
          <cell r="C98" t="str">
            <v>GMC</v>
          </cell>
          <cell r="D98">
            <v>50</v>
          </cell>
        </row>
        <row r="99">
          <cell r="A99">
            <v>415100</v>
          </cell>
          <cell r="B99" t="str">
            <v>PFI Opening Balance</v>
          </cell>
          <cell r="C99" t="str">
            <v>AG</v>
          </cell>
          <cell r="D99">
            <v>50</v>
          </cell>
        </row>
        <row r="100">
          <cell r="A100">
            <v>415101</v>
          </cell>
          <cell r="B100" t="str">
            <v>PFI mortgages advances</v>
          </cell>
          <cell r="C100" t="str">
            <v>AG</v>
          </cell>
          <cell r="D100">
            <v>50</v>
          </cell>
        </row>
        <row r="101">
          <cell r="A101">
            <v>415102</v>
          </cell>
          <cell r="B101" t="str">
            <v>PFI mortgages repayments</v>
          </cell>
          <cell r="C101" t="str">
            <v>AG</v>
          </cell>
          <cell r="D101">
            <v>50</v>
          </cell>
        </row>
        <row r="102">
          <cell r="A102">
            <v>415104</v>
          </cell>
          <cell r="B102" t="str">
            <v>PFI mortgages capitalised int.</v>
          </cell>
          <cell r="C102" t="str">
            <v>AG</v>
          </cell>
          <cell r="D102">
            <v>50</v>
          </cell>
        </row>
        <row r="103">
          <cell r="A103">
            <v>415105</v>
          </cell>
          <cell r="B103" t="str">
            <v>PFI mortgages other Dr/Cr</v>
          </cell>
          <cell r="C103" t="str">
            <v>AG</v>
          </cell>
          <cell r="D103">
            <v>50</v>
          </cell>
        </row>
        <row r="104">
          <cell r="A104">
            <v>415600</v>
          </cell>
          <cell r="B104" t="str">
            <v>Credit Card Balance</v>
          </cell>
          <cell r="C104" t="str">
            <v>SC</v>
          </cell>
          <cell r="D104">
            <v>50</v>
          </cell>
        </row>
        <row r="105">
          <cell r="A105">
            <v>415611</v>
          </cell>
          <cell r="B105" t="str">
            <v>Overdrawn FlexAccounts</v>
          </cell>
          <cell r="C105" t="str">
            <v>LW</v>
          </cell>
          <cell r="D105">
            <v>50</v>
          </cell>
        </row>
        <row r="106">
          <cell r="A106">
            <v>421100</v>
          </cell>
          <cell r="B106" t="str">
            <v>FSRP-Indiv Specific Provs</v>
          </cell>
          <cell r="C106" t="str">
            <v>GMC</v>
          </cell>
          <cell r="D106">
            <v>50</v>
          </cell>
        </row>
        <row r="107">
          <cell r="A107">
            <v>421103</v>
          </cell>
          <cell r="B107" t="str">
            <v>FSRP general provisions</v>
          </cell>
          <cell r="C107" t="str">
            <v>GMC</v>
          </cell>
          <cell r="D107">
            <v>50</v>
          </cell>
        </row>
        <row r="108">
          <cell r="A108">
            <v>421104</v>
          </cell>
          <cell r="B108" t="str">
            <v>BRIDGING PROVISION</v>
          </cell>
          <cell r="C108" t="str">
            <v>GMC</v>
          </cell>
          <cell r="D108">
            <v>50</v>
          </cell>
        </row>
        <row r="109">
          <cell r="A109">
            <v>421105</v>
          </cell>
          <cell r="B109" t="str">
            <v>FRAUD PROVISION</v>
          </cell>
          <cell r="C109" t="str">
            <v>GMC</v>
          </cell>
          <cell r="D109">
            <v>50</v>
          </cell>
        </row>
        <row r="110">
          <cell r="A110">
            <v>421106</v>
          </cell>
          <cell r="B110" t="str">
            <v>PROVISION FOR TYPE 41</v>
          </cell>
          <cell r="C110" t="str">
            <v>GMC</v>
          </cell>
          <cell r="D110">
            <v>50</v>
          </cell>
        </row>
        <row r="111">
          <cell r="A111">
            <v>421107</v>
          </cell>
          <cell r="B111" t="str">
            <v>SHORTFALL ARRANGEMENTS</v>
          </cell>
          <cell r="C111" t="str">
            <v>GMC</v>
          </cell>
          <cell r="D111">
            <v>50</v>
          </cell>
        </row>
        <row r="112">
          <cell r="A112">
            <v>421108</v>
          </cell>
          <cell r="B112" t="str">
            <v>SHORTFALL NO ARRANGEMENTS</v>
          </cell>
          <cell r="C112" t="str">
            <v>GMC</v>
          </cell>
          <cell r="D112">
            <v>50</v>
          </cell>
        </row>
        <row r="113">
          <cell r="A113">
            <v>421109</v>
          </cell>
          <cell r="B113" t="str">
            <v>COMMERCIAL &lt; $500,000</v>
          </cell>
          <cell r="C113" t="str">
            <v>GMC</v>
          </cell>
          <cell r="D113">
            <v>50</v>
          </cell>
        </row>
        <row r="114">
          <cell r="A114">
            <v>421110</v>
          </cell>
          <cell r="B114" t="str">
            <v>ORPHAN TWINS</v>
          </cell>
          <cell r="C114" t="str">
            <v>GMC</v>
          </cell>
          <cell r="D114">
            <v>50</v>
          </cell>
        </row>
        <row r="115">
          <cell r="A115">
            <v>421300</v>
          </cell>
          <cell r="B115" t="str">
            <v>Foundation LTD Recovs</v>
          </cell>
          <cell r="C115" t="str">
            <v>GMC</v>
          </cell>
          <cell r="D115">
            <v>50</v>
          </cell>
        </row>
        <row r="116">
          <cell r="A116">
            <v>421305</v>
          </cell>
          <cell r="B116" t="str">
            <v>PIP INSURANCE</v>
          </cell>
          <cell r="C116" t="str">
            <v>GMC</v>
          </cell>
          <cell r="D116">
            <v>50</v>
          </cell>
        </row>
        <row r="117">
          <cell r="A117">
            <v>421310</v>
          </cell>
          <cell r="B117" t="str">
            <v>FRAUD/NEGLIGENCE RECOVERY</v>
          </cell>
          <cell r="C117" t="str">
            <v>GMC</v>
          </cell>
          <cell r="D117">
            <v>50</v>
          </cell>
        </row>
        <row r="118">
          <cell r="A118">
            <v>421315</v>
          </cell>
          <cell r="B118" t="str">
            <v>OTHER RECOVERIES</v>
          </cell>
          <cell r="C118" t="str">
            <v>GMC</v>
          </cell>
          <cell r="D118">
            <v>50</v>
          </cell>
        </row>
        <row r="119">
          <cell r="A119">
            <v>421320</v>
          </cell>
          <cell r="B119" t="str">
            <v>ENDOWMENTS</v>
          </cell>
          <cell r="C119" t="str">
            <v>GMC</v>
          </cell>
          <cell r="D119">
            <v>50</v>
          </cell>
        </row>
        <row r="120">
          <cell r="A120">
            <v>421325</v>
          </cell>
          <cell r="B120" t="str">
            <v>BORROWER RECOVERIES</v>
          </cell>
          <cell r="C120" t="str">
            <v>GMC</v>
          </cell>
          <cell r="D120">
            <v>50</v>
          </cell>
        </row>
        <row r="121">
          <cell r="A121">
            <v>421330</v>
          </cell>
          <cell r="B121" t="str">
            <v>MGS INDEMNITY INS.</v>
          </cell>
          <cell r="C121" t="str">
            <v>GMC</v>
          </cell>
          <cell r="D121">
            <v>50</v>
          </cell>
        </row>
        <row r="122">
          <cell r="A122">
            <v>421335</v>
          </cell>
          <cell r="B122" t="str">
            <v>STOP LOSS INDEMNITY INS.</v>
          </cell>
          <cell r="C122" t="str">
            <v>GMC</v>
          </cell>
          <cell r="D122">
            <v>50</v>
          </cell>
        </row>
        <row r="123">
          <cell r="A123">
            <v>422100</v>
          </cell>
          <cell r="B123" t="str">
            <v>FSOL - Indiv Specific Provs</v>
          </cell>
          <cell r="C123" t="str">
            <v>GMC</v>
          </cell>
          <cell r="D123">
            <v>50</v>
          </cell>
        </row>
        <row r="124">
          <cell r="A124">
            <v>422105</v>
          </cell>
          <cell r="B124" t="str">
            <v>FSOL general provisions</v>
          </cell>
          <cell r="C124" t="str">
            <v>GMC</v>
          </cell>
          <cell r="D124">
            <v>50</v>
          </cell>
        </row>
        <row r="125">
          <cell r="A125">
            <v>422110</v>
          </cell>
          <cell r="B125" t="str">
            <v>COM PROV-EAGLE STAR CLAIM</v>
          </cell>
          <cell r="C125" t="str">
            <v>PN</v>
          </cell>
          <cell r="D125">
            <v>50</v>
          </cell>
        </row>
        <row r="126">
          <cell r="A126">
            <v>423100</v>
          </cell>
          <cell r="B126" t="str">
            <v>Crcard Bad Debt Provision</v>
          </cell>
          <cell r="C126" t="str">
            <v>GMC</v>
          </cell>
          <cell r="D126">
            <v>50</v>
          </cell>
        </row>
        <row r="127">
          <cell r="A127">
            <v>423105</v>
          </cell>
          <cell r="B127" t="str">
            <v>Flex account provision</v>
          </cell>
          <cell r="C127" t="str">
            <v>GMC</v>
          </cell>
          <cell r="D127">
            <v>50</v>
          </cell>
        </row>
        <row r="128">
          <cell r="A128">
            <v>431100</v>
          </cell>
          <cell r="B128" t="str">
            <v>Investments in Associates</v>
          </cell>
          <cell r="C128" t="str">
            <v>ND</v>
          </cell>
          <cell r="D128">
            <v>50</v>
          </cell>
        </row>
        <row r="129">
          <cell r="A129">
            <v>431105</v>
          </cell>
          <cell r="B129" t="str">
            <v>Equity investments</v>
          </cell>
          <cell r="C129" t="str">
            <v>ND</v>
          </cell>
          <cell r="D129">
            <v>50</v>
          </cell>
        </row>
        <row r="130">
          <cell r="A130">
            <v>432100</v>
          </cell>
          <cell r="B130" t="str">
            <v>Investments in Subsidiaries</v>
          </cell>
          <cell r="C130" t="str">
            <v>LW</v>
          </cell>
          <cell r="D130">
            <v>50</v>
          </cell>
        </row>
        <row r="131">
          <cell r="A131">
            <v>432200</v>
          </cell>
          <cell r="B131" t="str">
            <v>NBS Loans to subsids</v>
          </cell>
          <cell r="C131" t="str">
            <v>ND</v>
          </cell>
          <cell r="D131">
            <v>50</v>
          </cell>
        </row>
        <row r="132">
          <cell r="A132">
            <v>432201</v>
          </cell>
          <cell r="B132" t="str">
            <v>NMC NOTIONAL LOAN</v>
          </cell>
          <cell r="C132" t="str">
            <v>ND</v>
          </cell>
          <cell r="D132">
            <v>50</v>
          </cell>
        </row>
        <row r="133">
          <cell r="A133">
            <v>432202</v>
          </cell>
          <cell r="B133" t="str">
            <v>Leo Sub Debt</v>
          </cell>
          <cell r="C133" t="str">
            <v>ND</v>
          </cell>
          <cell r="D133">
            <v>50</v>
          </cell>
        </row>
        <row r="134">
          <cell r="A134">
            <v>432300</v>
          </cell>
          <cell r="B134" t="str">
            <v>Subsidiary current a/c on PS</v>
          </cell>
          <cell r="C134" t="str">
            <v>ND</v>
          </cell>
          <cell r="D134">
            <v>50</v>
          </cell>
        </row>
        <row r="135">
          <cell r="A135">
            <v>432400</v>
          </cell>
          <cell r="B135" t="str">
            <v>Subsids Bankages</v>
          </cell>
          <cell r="C135" t="str">
            <v>ND</v>
          </cell>
          <cell r="D135">
            <v>50</v>
          </cell>
        </row>
        <row r="136">
          <cell r="A136">
            <v>432401</v>
          </cell>
          <cell r="B136" t="str">
            <v>SUBSIDS CHEQUES DRAWN</v>
          </cell>
          <cell r="C136" t="str">
            <v>ND</v>
          </cell>
          <cell r="D136">
            <v>50</v>
          </cell>
        </row>
        <row r="137">
          <cell r="A137">
            <v>432402</v>
          </cell>
          <cell r="B137" t="str">
            <v>SUBSIDS DIRECT DEBITS</v>
          </cell>
          <cell r="C137" t="str">
            <v>ND</v>
          </cell>
          <cell r="D137">
            <v>50</v>
          </cell>
        </row>
        <row r="138">
          <cell r="A138">
            <v>432403</v>
          </cell>
          <cell r="B138" t="str">
            <v>SUBSIDS DIRECT CREDITS</v>
          </cell>
          <cell r="C138" t="str">
            <v>ND</v>
          </cell>
          <cell r="D138">
            <v>50</v>
          </cell>
        </row>
        <row r="139">
          <cell r="A139">
            <v>432404</v>
          </cell>
          <cell r="B139" t="str">
            <v>INT TFRS NL/NT</v>
          </cell>
          <cell r="C139" t="str">
            <v>ND</v>
          </cell>
          <cell r="D139">
            <v>50</v>
          </cell>
        </row>
        <row r="140">
          <cell r="A140">
            <v>432405</v>
          </cell>
          <cell r="B140" t="str">
            <v>BGC FOREIGN CHAPS NL/NT</v>
          </cell>
          <cell r="C140" t="str">
            <v>ND</v>
          </cell>
          <cell r="D140">
            <v>50</v>
          </cell>
        </row>
        <row r="141">
          <cell r="A141">
            <v>432406</v>
          </cell>
          <cell r="B141" t="str">
            <v>DSS PAYTS NT</v>
          </cell>
          <cell r="C141" t="str">
            <v>ND</v>
          </cell>
          <cell r="D141">
            <v>50</v>
          </cell>
        </row>
        <row r="142">
          <cell r="A142">
            <v>432407</v>
          </cell>
          <cell r="B142" t="str">
            <v>INS PAYTS NT</v>
          </cell>
          <cell r="C142" t="str">
            <v>ND</v>
          </cell>
          <cell r="D142">
            <v>50</v>
          </cell>
        </row>
        <row r="143">
          <cell r="A143">
            <v>432408</v>
          </cell>
          <cell r="B143" t="str">
            <v>NTL SECURED LOANS</v>
          </cell>
          <cell r="C143" t="str">
            <v>ND</v>
          </cell>
          <cell r="D143">
            <v>50</v>
          </cell>
        </row>
        <row r="144">
          <cell r="A144">
            <v>432409</v>
          </cell>
          <cell r="B144" t="str">
            <v>NATIONWIDE TRUST-CHEQUES</v>
          </cell>
          <cell r="C144" t="str">
            <v>SL</v>
          </cell>
          <cell r="D144">
            <v>50</v>
          </cell>
        </row>
        <row r="145">
          <cell r="A145">
            <v>432410</v>
          </cell>
          <cell r="B145" t="str">
            <v>NATIONWIDE TRUST-POOL A/C</v>
          </cell>
          <cell r="C145" t="str">
            <v>SL</v>
          </cell>
          <cell r="D145">
            <v>50</v>
          </cell>
        </row>
        <row r="146">
          <cell r="A146">
            <v>432411</v>
          </cell>
          <cell r="B146" t="str">
            <v>NATIONWIDE TRUST-LOANS PD</v>
          </cell>
          <cell r="C146" t="str">
            <v>SL</v>
          </cell>
          <cell r="D146">
            <v>50</v>
          </cell>
        </row>
        <row r="147">
          <cell r="A147">
            <v>432412</v>
          </cell>
          <cell r="B147" t="str">
            <v>NW TRUST-OUTCLEARING CRDS</v>
          </cell>
          <cell r="C147" t="str">
            <v>SL</v>
          </cell>
          <cell r="D147">
            <v>50</v>
          </cell>
        </row>
        <row r="148">
          <cell r="A148">
            <v>432413</v>
          </cell>
          <cell r="B148" t="str">
            <v>NM TRUST-DD,SO GIRO</v>
          </cell>
          <cell r="C148" t="str">
            <v>SL</v>
          </cell>
          <cell r="D148">
            <v>50</v>
          </cell>
        </row>
        <row r="149">
          <cell r="A149">
            <v>451100</v>
          </cell>
          <cell r="B149" t="str">
            <v>Land/Buildings cost b/fwd</v>
          </cell>
          <cell r="C149" t="str">
            <v>RW</v>
          </cell>
          <cell r="D149">
            <v>50</v>
          </cell>
        </row>
        <row r="150">
          <cell r="A150">
            <v>451105</v>
          </cell>
          <cell r="B150" t="str">
            <v>Land/buildings additions</v>
          </cell>
          <cell r="C150" t="str">
            <v>RW</v>
          </cell>
          <cell r="D150">
            <v>50</v>
          </cell>
        </row>
        <row r="151">
          <cell r="A151">
            <v>451115</v>
          </cell>
          <cell r="B151" t="str">
            <v>Land/buildings depreciation</v>
          </cell>
          <cell r="C151" t="str">
            <v>RW</v>
          </cell>
          <cell r="D151">
            <v>50</v>
          </cell>
        </row>
        <row r="152">
          <cell r="A152">
            <v>453100</v>
          </cell>
          <cell r="B152" t="str">
            <v>Plant &amp; machinery cost b/fwd</v>
          </cell>
          <cell r="C152" t="str">
            <v>RW</v>
          </cell>
          <cell r="D152">
            <v>50</v>
          </cell>
        </row>
        <row r="153">
          <cell r="A153">
            <v>453105</v>
          </cell>
          <cell r="B153" t="str">
            <v>Plant &amp; machinery additions</v>
          </cell>
          <cell r="C153" t="str">
            <v>RW</v>
          </cell>
          <cell r="D153">
            <v>50</v>
          </cell>
        </row>
        <row r="154">
          <cell r="A154">
            <v>453115</v>
          </cell>
          <cell r="B154" t="str">
            <v>Plant &amp; machinery depreciation</v>
          </cell>
          <cell r="C154" t="str">
            <v>RW</v>
          </cell>
          <cell r="D154">
            <v>50</v>
          </cell>
        </row>
        <row r="155">
          <cell r="A155">
            <v>454100</v>
          </cell>
          <cell r="B155" t="str">
            <v>Furn/equipment cost b/fwd</v>
          </cell>
          <cell r="C155" t="str">
            <v>RW</v>
          </cell>
          <cell r="D155">
            <v>50</v>
          </cell>
        </row>
        <row r="156">
          <cell r="A156">
            <v>454105</v>
          </cell>
          <cell r="B156" t="str">
            <v>Furn/equipment additions</v>
          </cell>
          <cell r="C156" t="str">
            <v>RW</v>
          </cell>
          <cell r="D156">
            <v>50</v>
          </cell>
        </row>
        <row r="157">
          <cell r="A157">
            <v>454110</v>
          </cell>
          <cell r="B157" t="str">
            <v>Furn/equipment disposals</v>
          </cell>
          <cell r="C157" t="str">
            <v>RW</v>
          </cell>
          <cell r="D157">
            <v>50</v>
          </cell>
        </row>
        <row r="158">
          <cell r="A158">
            <v>454120</v>
          </cell>
          <cell r="B158" t="str">
            <v>WIP - Furniture refurbishment</v>
          </cell>
          <cell r="C158" t="str">
            <v>DCOB</v>
          </cell>
          <cell r="D158">
            <v>50</v>
          </cell>
        </row>
        <row r="159">
          <cell r="A159">
            <v>454500</v>
          </cell>
          <cell r="B159" t="str">
            <v>Technololgy equip cost b/fwd</v>
          </cell>
          <cell r="C159" t="str">
            <v>RW</v>
          </cell>
          <cell r="D159">
            <v>50</v>
          </cell>
        </row>
        <row r="160">
          <cell r="A160">
            <v>454505</v>
          </cell>
          <cell r="B160" t="str">
            <v>Technology equip additions</v>
          </cell>
          <cell r="C160" t="str">
            <v>RW</v>
          </cell>
          <cell r="D160">
            <v>50</v>
          </cell>
        </row>
        <row r="161">
          <cell r="A161">
            <v>454515</v>
          </cell>
          <cell r="B161" t="str">
            <v>Technology equip depreciation</v>
          </cell>
          <cell r="C161" t="str">
            <v>RW</v>
          </cell>
          <cell r="D161">
            <v>50</v>
          </cell>
        </row>
        <row r="162">
          <cell r="A162">
            <v>454520</v>
          </cell>
          <cell r="B162" t="str">
            <v>WIP - Tech other</v>
          </cell>
          <cell r="C162" t="str">
            <v>DCOB</v>
          </cell>
          <cell r="D162">
            <v>50</v>
          </cell>
        </row>
        <row r="163">
          <cell r="A163">
            <v>455100</v>
          </cell>
          <cell r="B163" t="str">
            <v>Fixture/fitting cost b/fwd</v>
          </cell>
          <cell r="C163" t="str">
            <v>RW</v>
          </cell>
          <cell r="D163">
            <v>50</v>
          </cell>
        </row>
        <row r="164">
          <cell r="A164">
            <v>455105</v>
          </cell>
          <cell r="B164" t="str">
            <v>Fixture/Fitting additions</v>
          </cell>
          <cell r="C164" t="str">
            <v>RW</v>
          </cell>
          <cell r="D164">
            <v>50</v>
          </cell>
        </row>
        <row r="165">
          <cell r="A165">
            <v>455115</v>
          </cell>
          <cell r="B165" t="str">
            <v>Fixture fitting depreciation</v>
          </cell>
          <cell r="C165" t="str">
            <v>RW</v>
          </cell>
          <cell r="D165">
            <v>50</v>
          </cell>
        </row>
        <row r="166">
          <cell r="A166">
            <v>455120</v>
          </cell>
          <cell r="B166" t="str">
            <v>WIP-Property Services</v>
          </cell>
          <cell r="C166" t="str">
            <v>DCOB</v>
          </cell>
          <cell r="D166">
            <v>50</v>
          </cell>
        </row>
        <row r="167">
          <cell r="A167">
            <v>456100</v>
          </cell>
          <cell r="B167" t="str">
            <v>Motor vehicle cost b/fwd</v>
          </cell>
          <cell r="C167" t="str">
            <v>RW</v>
          </cell>
          <cell r="D167">
            <v>50</v>
          </cell>
        </row>
        <row r="168">
          <cell r="A168">
            <v>456105</v>
          </cell>
          <cell r="B168" t="str">
            <v>Motor vehicle additions</v>
          </cell>
          <cell r="C168" t="str">
            <v>RW</v>
          </cell>
          <cell r="D168">
            <v>50</v>
          </cell>
        </row>
        <row r="169">
          <cell r="A169">
            <v>456115</v>
          </cell>
          <cell r="B169" t="str">
            <v>Motor vehicle depreciation</v>
          </cell>
          <cell r="C169" t="str">
            <v>RW</v>
          </cell>
          <cell r="D169">
            <v>50</v>
          </cell>
        </row>
        <row r="170">
          <cell r="A170">
            <v>462200</v>
          </cell>
          <cell r="B170" t="str">
            <v>MPC Control Account</v>
          </cell>
          <cell r="C170" t="str">
            <v>GH</v>
          </cell>
          <cell r="D170">
            <v>50</v>
          </cell>
        </row>
        <row r="171">
          <cell r="A171">
            <v>462203</v>
          </cell>
          <cell r="B171" t="str">
            <v>S.S.B. TEST ACCOUNT</v>
          </cell>
          <cell r="C171" t="str">
            <v>KS</v>
          </cell>
          <cell r="D171">
            <v>50</v>
          </cell>
        </row>
        <row r="172">
          <cell r="A172">
            <v>462206</v>
          </cell>
          <cell r="B172" t="str">
            <v>M&amp;S VOUCHER HELD ACCOUNT</v>
          </cell>
          <cell r="C172" t="str">
            <v>KS</v>
          </cell>
          <cell r="D172">
            <v>50</v>
          </cell>
        </row>
        <row r="173">
          <cell r="A173">
            <v>462209</v>
          </cell>
          <cell r="B173" t="str">
            <v>DELTA/SWITCH P'MNTS (ARR)</v>
          </cell>
          <cell r="C173" t="str">
            <v>DC</v>
          </cell>
          <cell r="D173">
            <v>50</v>
          </cell>
        </row>
        <row r="174">
          <cell r="A174">
            <v>462210</v>
          </cell>
          <cell r="B174" t="str">
            <v>Unsecured delta switch op</v>
          </cell>
          <cell r="C174" t="str">
            <v>KP</v>
          </cell>
          <cell r="D174">
            <v>50</v>
          </cell>
        </row>
        <row r="175">
          <cell r="A175">
            <v>462212</v>
          </cell>
          <cell r="B175" t="str">
            <v>SURPLUS INSURANCE PROCEED</v>
          </cell>
          <cell r="C175" t="str">
            <v>BS</v>
          </cell>
          <cell r="D175">
            <v>50</v>
          </cell>
        </row>
        <row r="176">
          <cell r="A176">
            <v>462215</v>
          </cell>
          <cell r="B176" t="str">
            <v>INT. EARNING INS. CLAIMS</v>
          </cell>
          <cell r="C176" t="str">
            <v>GH</v>
          </cell>
          <cell r="D176">
            <v>50</v>
          </cell>
        </row>
        <row r="177">
          <cell r="A177">
            <v>462218</v>
          </cell>
          <cell r="B177" t="str">
            <v>INS SUSPENSE ROBBERIES</v>
          </cell>
          <cell r="C177" t="str">
            <v>SC</v>
          </cell>
          <cell r="D177">
            <v>50</v>
          </cell>
        </row>
        <row r="178">
          <cell r="A178">
            <v>462221</v>
          </cell>
          <cell r="B178" t="str">
            <v>VAT- PRINT &amp; STAT</v>
          </cell>
          <cell r="C178" t="str">
            <v>JT</v>
          </cell>
          <cell r="D178">
            <v>50</v>
          </cell>
        </row>
        <row r="179">
          <cell r="A179">
            <v>462230</v>
          </cell>
          <cell r="B179" t="str">
            <v>VAT I/T COMMERCIAL LEND</v>
          </cell>
          <cell r="C179" t="str">
            <v>JT</v>
          </cell>
          <cell r="D179">
            <v>50</v>
          </cell>
        </row>
        <row r="180">
          <cell r="A180">
            <v>462233</v>
          </cell>
          <cell r="B180" t="str">
            <v>VAT O/T COMMERCIAL LEND</v>
          </cell>
          <cell r="C180" t="str">
            <v>JT</v>
          </cell>
          <cell r="D180">
            <v>50</v>
          </cell>
        </row>
        <row r="181">
          <cell r="A181">
            <v>462234</v>
          </cell>
          <cell r="B181" t="str">
            <v>VAT data take on</v>
          </cell>
          <cell r="C181" t="str">
            <v>JT</v>
          </cell>
          <cell r="D181">
            <v>50</v>
          </cell>
        </row>
        <row r="182">
          <cell r="A182">
            <v>462236</v>
          </cell>
          <cell r="B182" t="str">
            <v>DR OUT-DIFFERENCES ST 150</v>
          </cell>
          <cell r="C182" t="str">
            <v>MM</v>
          </cell>
          <cell r="D182">
            <v>50</v>
          </cell>
        </row>
        <row r="183">
          <cell r="A183">
            <v>462239</v>
          </cell>
          <cell r="B183" t="str">
            <v>CREDIT DIFFERENCES ST 152</v>
          </cell>
          <cell r="C183" t="str">
            <v>MDU</v>
          </cell>
          <cell r="D183">
            <v>50</v>
          </cell>
        </row>
        <row r="184">
          <cell r="A184">
            <v>462240</v>
          </cell>
          <cell r="B184" t="str">
            <v>Dr  in differences - ST 155</v>
          </cell>
          <cell r="C184" t="str">
            <v>MDU</v>
          </cell>
          <cell r="D184">
            <v>50</v>
          </cell>
        </row>
        <row r="185">
          <cell r="A185">
            <v>462242</v>
          </cell>
          <cell r="B185" t="str">
            <v>DR IN-DIFFERENCES ST 160</v>
          </cell>
          <cell r="C185" t="str">
            <v>MM</v>
          </cell>
          <cell r="D185">
            <v>50</v>
          </cell>
        </row>
        <row r="186">
          <cell r="A186">
            <v>462245</v>
          </cell>
          <cell r="B186" t="str">
            <v>INSTALMENT A/C-ST 165</v>
          </cell>
          <cell r="C186" t="str">
            <v>RL</v>
          </cell>
          <cell r="D186">
            <v>50</v>
          </cell>
        </row>
        <row r="187">
          <cell r="A187">
            <v>462248</v>
          </cell>
          <cell r="B187" t="str">
            <v>CLEARING DIFFS ST 166</v>
          </cell>
          <cell r="C187" t="str">
            <v>SJ</v>
          </cell>
          <cell r="D187">
            <v>50</v>
          </cell>
        </row>
        <row r="188">
          <cell r="A188">
            <v>462251</v>
          </cell>
          <cell r="B188" t="str">
            <v>CREDIT UNAPPLIEDS ST 179</v>
          </cell>
          <cell r="C188" t="str">
            <v>MM</v>
          </cell>
          <cell r="D188">
            <v>50</v>
          </cell>
        </row>
        <row r="189">
          <cell r="A189">
            <v>462254</v>
          </cell>
          <cell r="B189" t="str">
            <v>CLEARING DIFFS ST 184</v>
          </cell>
          <cell r="C189" t="str">
            <v>SL</v>
          </cell>
          <cell r="D189">
            <v>50</v>
          </cell>
        </row>
        <row r="190">
          <cell r="A190">
            <v>462257</v>
          </cell>
          <cell r="B190" t="str">
            <v>WELFARE FUND</v>
          </cell>
          <cell r="C190" t="str">
            <v>AG</v>
          </cell>
          <cell r="D190">
            <v>50</v>
          </cell>
        </row>
        <row r="191">
          <cell r="A191">
            <v>462260</v>
          </cell>
          <cell r="B191" t="str">
            <v>CLAIMS AGAINST LINK</v>
          </cell>
          <cell r="C191" t="str">
            <v>KS</v>
          </cell>
          <cell r="D191">
            <v>50</v>
          </cell>
        </row>
        <row r="192">
          <cell r="A192">
            <v>462263</v>
          </cell>
          <cell r="B192" t="str">
            <v>DEBTOR FOR FINREC S/FALLS</v>
          </cell>
          <cell r="C192" t="str">
            <v>BS</v>
          </cell>
          <cell r="D192">
            <v>50</v>
          </cell>
        </row>
        <row r="193">
          <cell r="A193">
            <v>462266</v>
          </cell>
          <cell r="B193" t="str">
            <v>RENTS RECEIVABLE CONTROL</v>
          </cell>
          <cell r="C193" t="str">
            <v>SC</v>
          </cell>
          <cell r="D193">
            <v>50</v>
          </cell>
        </row>
        <row r="194">
          <cell r="A194">
            <v>462269</v>
          </cell>
          <cell r="B194" t="str">
            <v>RECEIVABLE CNTRL INVOICES</v>
          </cell>
          <cell r="C194" t="str">
            <v>TC</v>
          </cell>
          <cell r="D194">
            <v>50</v>
          </cell>
        </row>
        <row r="195">
          <cell r="A195">
            <v>462272</v>
          </cell>
          <cell r="B195" t="str">
            <v>STAFF PROPERTIES</v>
          </cell>
          <cell r="C195" t="str">
            <v>SST</v>
          </cell>
          <cell r="D195">
            <v>50</v>
          </cell>
        </row>
        <row r="196">
          <cell r="A196">
            <v>462275</v>
          </cell>
          <cell r="B196" t="str">
            <v>STAFF PROPERTY LOSS PROVS</v>
          </cell>
          <cell r="C196" t="str">
            <v>SST</v>
          </cell>
          <cell r="D196">
            <v>50</v>
          </cell>
        </row>
        <row r="197">
          <cell r="A197">
            <v>462278</v>
          </cell>
          <cell r="B197" t="str">
            <v>EX STAFF DEBTS</v>
          </cell>
          <cell r="C197" t="str">
            <v>DT</v>
          </cell>
          <cell r="D197">
            <v>50</v>
          </cell>
        </row>
        <row r="198">
          <cell r="A198">
            <v>462284</v>
          </cell>
          <cell r="B198" t="str">
            <v>STAFF SEASON TICKET LOANS</v>
          </cell>
          <cell r="C198" t="str">
            <v>AG</v>
          </cell>
          <cell r="D198">
            <v>50</v>
          </cell>
        </row>
        <row r="199">
          <cell r="A199">
            <v>475100</v>
          </cell>
          <cell r="B199" t="str">
            <v>Sundry Payments</v>
          </cell>
          <cell r="C199" t="str">
            <v>AF</v>
          </cell>
          <cell r="D199">
            <v>50</v>
          </cell>
        </row>
        <row r="200">
          <cell r="A200">
            <v>475101</v>
          </cell>
          <cell r="B200" t="str">
            <v>PL PREPAYMENT</v>
          </cell>
          <cell r="C200" t="str">
            <v>JB</v>
          </cell>
          <cell r="D200">
            <v>50</v>
          </cell>
        </row>
        <row r="201">
          <cell r="A201">
            <v>475102</v>
          </cell>
          <cell r="B201" t="str">
            <v>IBIS FUNDING COST</v>
          </cell>
          <cell r="C201" t="str">
            <v>SA</v>
          </cell>
          <cell r="D201">
            <v>50</v>
          </cell>
        </row>
        <row r="202">
          <cell r="A202">
            <v>475103</v>
          </cell>
          <cell r="B202" t="str">
            <v>IBIS FX POSITIONS</v>
          </cell>
          <cell r="C202" t="str">
            <v>SA</v>
          </cell>
          <cell r="D202">
            <v>50</v>
          </cell>
        </row>
        <row r="203">
          <cell r="A203">
            <v>475104</v>
          </cell>
          <cell r="B203" t="str">
            <v>IBIS TREASURY SUSPENSE</v>
          </cell>
          <cell r="C203" t="str">
            <v>SA</v>
          </cell>
          <cell r="D203">
            <v>50</v>
          </cell>
        </row>
        <row r="204">
          <cell r="A204">
            <v>475105</v>
          </cell>
          <cell r="B204" t="str">
            <v>IBIS OTHER ASSETS</v>
          </cell>
          <cell r="C204" t="str">
            <v>SA</v>
          </cell>
          <cell r="D204">
            <v>50</v>
          </cell>
        </row>
        <row r="205">
          <cell r="A205">
            <v>475106</v>
          </cell>
          <cell r="B205" t="str">
            <v>PREMIUM ON FREEHOLD</v>
          </cell>
          <cell r="C205" t="str">
            <v>RW</v>
          </cell>
          <cell r="D205">
            <v>50</v>
          </cell>
        </row>
        <row r="206">
          <cell r="A206">
            <v>491100</v>
          </cell>
          <cell r="B206" t="str">
            <v>Share opening bal - indiv</v>
          </cell>
          <cell r="C206" t="str">
            <v>AG</v>
          </cell>
          <cell r="D206">
            <v>50</v>
          </cell>
        </row>
        <row r="207">
          <cell r="A207">
            <v>491101</v>
          </cell>
          <cell r="B207" t="str">
            <v>Share receipts - indiv</v>
          </cell>
          <cell r="C207" t="str">
            <v>AG</v>
          </cell>
          <cell r="D207">
            <v>50</v>
          </cell>
        </row>
        <row r="208">
          <cell r="A208">
            <v>491102</v>
          </cell>
          <cell r="B208" t="str">
            <v>Share withdrawals - indiv</v>
          </cell>
          <cell r="C208" t="str">
            <v>AG</v>
          </cell>
          <cell r="D208">
            <v>50</v>
          </cell>
        </row>
        <row r="209">
          <cell r="A209">
            <v>491103</v>
          </cell>
          <cell r="B209" t="str">
            <v>Share accrued int. - indiv</v>
          </cell>
          <cell r="C209" t="str">
            <v>AF</v>
          </cell>
          <cell r="D209">
            <v>50</v>
          </cell>
        </row>
        <row r="210">
          <cell r="A210">
            <v>491104</v>
          </cell>
          <cell r="B210" t="str">
            <v>Share capitalised int. - indiv</v>
          </cell>
          <cell r="C210" t="str">
            <v>AG</v>
          </cell>
          <cell r="D210">
            <v>50</v>
          </cell>
        </row>
        <row r="211">
          <cell r="A211">
            <v>491105</v>
          </cell>
          <cell r="B211" t="str">
            <v>Share transferred int. - indiv</v>
          </cell>
          <cell r="C211" t="str">
            <v>AG</v>
          </cell>
          <cell r="D211">
            <v>50</v>
          </cell>
        </row>
        <row r="212">
          <cell r="A212">
            <v>491106</v>
          </cell>
          <cell r="B212" t="str">
            <v>Share transfers - indiv</v>
          </cell>
          <cell r="C212" t="str">
            <v>AG</v>
          </cell>
          <cell r="D212">
            <v>50</v>
          </cell>
        </row>
        <row r="213">
          <cell r="A213">
            <v>491107</v>
          </cell>
          <cell r="B213" t="str">
            <v>Share other Dr/Cr - indiv</v>
          </cell>
          <cell r="C213" t="str">
            <v>AG</v>
          </cell>
          <cell r="D213">
            <v>50</v>
          </cell>
        </row>
        <row r="214">
          <cell r="A214">
            <v>491110</v>
          </cell>
          <cell r="B214" t="str">
            <v>SHARE POST CORR. CONTROL</v>
          </cell>
          <cell r="C214" t="str">
            <v>AG</v>
          </cell>
          <cell r="D214">
            <v>50</v>
          </cell>
        </row>
        <row r="215">
          <cell r="A215">
            <v>491113</v>
          </cell>
          <cell r="B215" t="str">
            <v>ICL INV CLEARING ACCOUNT</v>
          </cell>
          <cell r="C215" t="str">
            <v>AG</v>
          </cell>
          <cell r="D215">
            <v>50</v>
          </cell>
        </row>
        <row r="216">
          <cell r="A216">
            <v>491116</v>
          </cell>
          <cell r="B216" t="str">
            <v>ICL RECYCLE CONTROL ACCT</v>
          </cell>
          <cell r="C216" t="str">
            <v>AG</v>
          </cell>
          <cell r="D216">
            <v>50</v>
          </cell>
        </row>
        <row r="217">
          <cell r="A217">
            <v>491119</v>
          </cell>
          <cell r="B217" t="str">
            <v>SHARE BRANCH ERROR SUSP.</v>
          </cell>
          <cell r="C217" t="str">
            <v>AG</v>
          </cell>
          <cell r="D217">
            <v>50</v>
          </cell>
        </row>
        <row r="218">
          <cell r="A218">
            <v>491122</v>
          </cell>
          <cell r="B218" t="str">
            <v>SHARE BILL PAYMENT SUSP.</v>
          </cell>
          <cell r="C218" t="str">
            <v>AG</v>
          </cell>
          <cell r="D218">
            <v>50</v>
          </cell>
        </row>
        <row r="219">
          <cell r="A219">
            <v>491125</v>
          </cell>
          <cell r="B219" t="str">
            <v>SHARE INTEREST ERROR SUSP</v>
          </cell>
          <cell r="C219" t="str">
            <v>SC</v>
          </cell>
          <cell r="D219">
            <v>50</v>
          </cell>
        </row>
        <row r="220">
          <cell r="A220">
            <v>491128</v>
          </cell>
          <cell r="B220" t="str">
            <v>SHARE INT ADJ ERROR SUSP</v>
          </cell>
          <cell r="C220" t="str">
            <v>AG</v>
          </cell>
          <cell r="D220">
            <v>50</v>
          </cell>
        </row>
        <row r="221">
          <cell r="A221">
            <v>491131</v>
          </cell>
          <cell r="B221" t="str">
            <v>SHARE BILL PAY SUS CONTRA</v>
          </cell>
          <cell r="C221" t="str">
            <v>SC</v>
          </cell>
          <cell r="D221">
            <v>50</v>
          </cell>
        </row>
        <row r="222">
          <cell r="A222">
            <v>491134</v>
          </cell>
          <cell r="B222" t="str">
            <v>UNAPPLIED RECEIPTS BB MRG</v>
          </cell>
          <cell r="C222" t="str">
            <v>TC</v>
          </cell>
          <cell r="D222">
            <v>50</v>
          </cell>
        </row>
        <row r="223">
          <cell r="A223">
            <v>491137</v>
          </cell>
          <cell r="B223" t="str">
            <v>UNAPPLIED WITHDRAWALS BB MRG</v>
          </cell>
          <cell r="C223" t="str">
            <v>TC</v>
          </cell>
          <cell r="D223">
            <v>50</v>
          </cell>
        </row>
        <row r="224">
          <cell r="A224">
            <v>491140</v>
          </cell>
          <cell r="B224" t="str">
            <v>RECEIPTS CONTROL ACCOUNT</v>
          </cell>
          <cell r="C224" t="str">
            <v>TC</v>
          </cell>
          <cell r="D224">
            <v>50</v>
          </cell>
        </row>
        <row r="225">
          <cell r="A225">
            <v>491143</v>
          </cell>
          <cell r="B225" t="str">
            <v>WITHDRAWALS CONTROL A/C</v>
          </cell>
          <cell r="C225" t="str">
            <v>TC</v>
          </cell>
          <cell r="D225">
            <v>50</v>
          </cell>
        </row>
        <row r="226">
          <cell r="A226">
            <v>491146</v>
          </cell>
          <cell r="B226" t="str">
            <v>ICL BONUS PROVISIONS</v>
          </cell>
          <cell r="C226" t="str">
            <v>AF</v>
          </cell>
          <cell r="D226">
            <v>50</v>
          </cell>
        </row>
        <row r="227">
          <cell r="A227">
            <v>491149</v>
          </cell>
          <cell r="B227" t="str">
            <v>BONUS SAVER PROVISION</v>
          </cell>
          <cell r="C227" t="str">
            <v>Mhu</v>
          </cell>
          <cell r="D227">
            <v>50</v>
          </cell>
        </row>
        <row r="228">
          <cell r="A228">
            <v>491152</v>
          </cell>
          <cell r="B228" t="str">
            <v>BONUS 60 PROVISION</v>
          </cell>
          <cell r="C228" t="str">
            <v>Mhu</v>
          </cell>
          <cell r="D228">
            <v>50</v>
          </cell>
        </row>
        <row r="229">
          <cell r="A229">
            <v>491155</v>
          </cell>
          <cell r="B229" t="str">
            <v>UNISYS FLEX BAD DEBT W/O</v>
          </cell>
          <cell r="C229" t="str">
            <v>GMC</v>
          </cell>
          <cell r="D229">
            <v>50</v>
          </cell>
        </row>
        <row r="230">
          <cell r="A230">
            <v>491158</v>
          </cell>
          <cell r="B230" t="str">
            <v>TESSA PROVISION FOR TAX</v>
          </cell>
          <cell r="C230" t="str">
            <v>AF</v>
          </cell>
          <cell r="D230">
            <v>50</v>
          </cell>
        </row>
        <row r="231">
          <cell r="A231">
            <v>491161</v>
          </cell>
          <cell r="B231" t="str">
            <v>TESSA 2 BONUS PROVISION</v>
          </cell>
          <cell r="C231" t="str">
            <v>Mhu</v>
          </cell>
          <cell r="D231">
            <v>50</v>
          </cell>
        </row>
        <row r="232">
          <cell r="A232">
            <v>491164</v>
          </cell>
          <cell r="B232" t="str">
            <v>TRANSFER A/C TT`S</v>
          </cell>
          <cell r="C232" t="str">
            <v>AG</v>
          </cell>
          <cell r="D232">
            <v>50</v>
          </cell>
        </row>
        <row r="233">
          <cell r="A233">
            <v>491167</v>
          </cell>
          <cell r="B233" t="str">
            <v>Overdrawn investors adj</v>
          </cell>
          <cell r="C233" t="str">
            <v>LW</v>
          </cell>
          <cell r="D233">
            <v>50</v>
          </cell>
        </row>
        <row r="234">
          <cell r="A234">
            <v>491170</v>
          </cell>
          <cell r="B234" t="str">
            <v>Smart 2 Save Vouchers</v>
          </cell>
          <cell r="C234" t="str">
            <v>JB</v>
          </cell>
          <cell r="D234">
            <v>50</v>
          </cell>
        </row>
        <row r="235">
          <cell r="A235">
            <v>501100</v>
          </cell>
          <cell r="B235" t="str">
            <v>Amounts owed to credit inst</v>
          </cell>
          <cell r="C235" t="str">
            <v>SA</v>
          </cell>
          <cell r="D235">
            <v>50</v>
          </cell>
        </row>
        <row r="236">
          <cell r="A236">
            <v>511100</v>
          </cell>
          <cell r="B236" t="str">
            <v>NBS dep owed to subs</v>
          </cell>
          <cell r="C236" t="str">
            <v>AF</v>
          </cell>
          <cell r="D236">
            <v>50</v>
          </cell>
        </row>
        <row r="237">
          <cell r="A237">
            <v>512100</v>
          </cell>
          <cell r="B237" t="str">
            <v>Deposit opening balance</v>
          </cell>
          <cell r="C237" t="str">
            <v>AG</v>
          </cell>
          <cell r="D237">
            <v>50</v>
          </cell>
        </row>
        <row r="238">
          <cell r="A238">
            <v>512101</v>
          </cell>
          <cell r="B238" t="str">
            <v>Deposit receipts</v>
          </cell>
          <cell r="C238" t="str">
            <v>AG</v>
          </cell>
          <cell r="D238">
            <v>50</v>
          </cell>
        </row>
        <row r="239">
          <cell r="A239">
            <v>512102</v>
          </cell>
          <cell r="B239" t="str">
            <v>Deposit withdrawals</v>
          </cell>
          <cell r="C239" t="str">
            <v>AG</v>
          </cell>
          <cell r="D239">
            <v>50</v>
          </cell>
        </row>
        <row r="240">
          <cell r="A240">
            <v>512103</v>
          </cell>
          <cell r="B240" t="str">
            <v>Deposit accrued interest</v>
          </cell>
          <cell r="C240" t="str">
            <v>AF</v>
          </cell>
          <cell r="D240">
            <v>50</v>
          </cell>
        </row>
        <row r="241">
          <cell r="A241">
            <v>512104</v>
          </cell>
          <cell r="B241" t="str">
            <v>Deposit capitalised interest</v>
          </cell>
          <cell r="C241" t="str">
            <v>AG</v>
          </cell>
          <cell r="D241">
            <v>50</v>
          </cell>
        </row>
        <row r="242">
          <cell r="A242">
            <v>512105</v>
          </cell>
          <cell r="B242" t="str">
            <v>Deposit transfers</v>
          </cell>
          <cell r="C242" t="str">
            <v>AG</v>
          </cell>
          <cell r="D242">
            <v>50</v>
          </cell>
        </row>
        <row r="243">
          <cell r="A243">
            <v>512106</v>
          </cell>
          <cell r="B243" t="str">
            <v>Deposit other Dr/Cr</v>
          </cell>
          <cell r="C243" t="str">
            <v>AG</v>
          </cell>
          <cell r="D243">
            <v>50</v>
          </cell>
        </row>
        <row r="244">
          <cell r="A244">
            <v>512107</v>
          </cell>
          <cell r="B244" t="str">
            <v>Deposit post corr control</v>
          </cell>
          <cell r="C244" t="str">
            <v>AG</v>
          </cell>
          <cell r="D244">
            <v>50</v>
          </cell>
        </row>
        <row r="245">
          <cell r="A245">
            <v>512108</v>
          </cell>
          <cell r="B245" t="str">
            <v>Deposit branch error susp</v>
          </cell>
          <cell r="C245" t="str">
            <v>AG</v>
          </cell>
          <cell r="D245">
            <v>50</v>
          </cell>
        </row>
        <row r="246">
          <cell r="A246">
            <v>512109</v>
          </cell>
          <cell r="B246" t="str">
            <v>Deposit bill paym't susp</v>
          </cell>
          <cell r="C246" t="str">
            <v>AG</v>
          </cell>
          <cell r="D246">
            <v>50</v>
          </cell>
        </row>
        <row r="247">
          <cell r="A247">
            <v>512110</v>
          </cell>
          <cell r="B247" t="str">
            <v>Deposit bill pay't susp contra</v>
          </cell>
          <cell r="C247" t="str">
            <v>AG</v>
          </cell>
          <cell r="D247">
            <v>50</v>
          </cell>
        </row>
        <row r="248">
          <cell r="A248">
            <v>512111</v>
          </cell>
          <cell r="B248" t="str">
            <v>Deposit interest error susp</v>
          </cell>
          <cell r="C248" t="str">
            <v>SC</v>
          </cell>
          <cell r="D248">
            <v>50</v>
          </cell>
        </row>
        <row r="249">
          <cell r="A249">
            <v>512112</v>
          </cell>
          <cell r="B249" t="str">
            <v>Deposit int adj error susp</v>
          </cell>
          <cell r="C249" t="str">
            <v>AG</v>
          </cell>
          <cell r="D249">
            <v>50</v>
          </cell>
        </row>
        <row r="250">
          <cell r="A250">
            <v>512113</v>
          </cell>
          <cell r="B250" t="str">
            <v>CMT bankage CTL team 1</v>
          </cell>
          <cell r="C250" t="str">
            <v>MD</v>
          </cell>
          <cell r="D250">
            <v>50</v>
          </cell>
        </row>
        <row r="251">
          <cell r="A251">
            <v>512114</v>
          </cell>
          <cell r="B251" t="str">
            <v>AVC tape control account</v>
          </cell>
          <cell r="C251" t="str">
            <v>MD</v>
          </cell>
          <cell r="D251">
            <v>50</v>
          </cell>
        </row>
        <row r="252">
          <cell r="A252">
            <v>513100</v>
          </cell>
          <cell r="B252" t="str">
            <v>Treasury other deposits</v>
          </cell>
          <cell r="C252" t="str">
            <v>SA</v>
          </cell>
          <cell r="D252">
            <v>50</v>
          </cell>
        </row>
        <row r="253">
          <cell r="A253">
            <v>521100</v>
          </cell>
          <cell r="B253" t="str">
            <v>Certificates of deposit</v>
          </cell>
          <cell r="C253" t="str">
            <v>SA</v>
          </cell>
          <cell r="D253">
            <v>50</v>
          </cell>
        </row>
        <row r="254">
          <cell r="A254">
            <v>531100</v>
          </cell>
          <cell r="B254" t="str">
            <v>Non Res Tental Income Tax</v>
          </cell>
          <cell r="C254" t="str">
            <v>JK</v>
          </cell>
          <cell r="D254">
            <v>50</v>
          </cell>
        </row>
        <row r="255">
          <cell r="A255">
            <v>531101</v>
          </cell>
          <cell r="B255" t="str">
            <v>INCOME TAX-DUE ON INTCAP</v>
          </cell>
          <cell r="C255" t="str">
            <v>JK</v>
          </cell>
          <cell r="D255">
            <v>50</v>
          </cell>
        </row>
        <row r="256">
          <cell r="A256">
            <v>531102</v>
          </cell>
          <cell r="B256" t="str">
            <v>INCOME TAX-TREASURY INT</v>
          </cell>
          <cell r="C256" t="str">
            <v>JK</v>
          </cell>
          <cell r="D256">
            <v>50</v>
          </cell>
        </row>
        <row r="257">
          <cell r="A257">
            <v>531103</v>
          </cell>
          <cell r="B257" t="str">
            <v>INCOME TAX-PAID TO IR</v>
          </cell>
          <cell r="C257" t="str">
            <v>JK</v>
          </cell>
          <cell r="D257">
            <v>50</v>
          </cell>
        </row>
        <row r="258">
          <cell r="A258">
            <v>531104</v>
          </cell>
          <cell r="B258" t="str">
            <v>INCOME TAX-RECOVER LEOS</v>
          </cell>
          <cell r="C258" t="str">
            <v>JK</v>
          </cell>
          <cell r="D258">
            <v>50</v>
          </cell>
        </row>
        <row r="259">
          <cell r="A259">
            <v>531105</v>
          </cell>
          <cell r="B259" t="str">
            <v>INCOME TAX-RECLAIMS</v>
          </cell>
          <cell r="C259" t="str">
            <v>JK</v>
          </cell>
          <cell r="D259">
            <v>50</v>
          </cell>
        </row>
        <row r="260">
          <cell r="A260">
            <v>531106</v>
          </cell>
          <cell r="B260" t="str">
            <v>INCOME TAX-UNDERPAYMENTS</v>
          </cell>
          <cell r="C260" t="str">
            <v>JK</v>
          </cell>
          <cell r="D260">
            <v>50</v>
          </cell>
        </row>
        <row r="261">
          <cell r="A261">
            <v>531107</v>
          </cell>
          <cell r="B261" t="str">
            <v>INCOME TAX-ICL,AVC,DONS</v>
          </cell>
          <cell r="C261" t="str">
            <v>JK</v>
          </cell>
          <cell r="D261">
            <v>50</v>
          </cell>
        </row>
        <row r="262">
          <cell r="A262">
            <v>531108</v>
          </cell>
          <cell r="B262" t="str">
            <v>INC TAX CHQ RECEIPTS</v>
          </cell>
          <cell r="C262" t="str">
            <v>JK</v>
          </cell>
          <cell r="D262">
            <v>50</v>
          </cell>
        </row>
        <row r="263">
          <cell r="A263">
            <v>531109</v>
          </cell>
          <cell r="B263" t="str">
            <v>PAYE &amp; NI CONTROL ACCOUNT</v>
          </cell>
          <cell r="C263" t="str">
            <v>AG</v>
          </cell>
          <cell r="D263">
            <v>50</v>
          </cell>
        </row>
        <row r="264">
          <cell r="A264">
            <v>532100</v>
          </cell>
          <cell r="B264" t="str">
            <v>Corporation Tax</v>
          </cell>
          <cell r="C264" t="str">
            <v>JT</v>
          </cell>
          <cell r="D264">
            <v>50</v>
          </cell>
        </row>
        <row r="265">
          <cell r="A265">
            <v>533200</v>
          </cell>
          <cell r="B265" t="str">
            <v>C/ation Tax Group Relief</v>
          </cell>
          <cell r="C265" t="str">
            <v>JT</v>
          </cell>
          <cell r="D265">
            <v>50</v>
          </cell>
        </row>
        <row r="266">
          <cell r="A266">
            <v>533300</v>
          </cell>
          <cell r="B266" t="str">
            <v>Vat Settlement Account</v>
          </cell>
          <cell r="C266" t="str">
            <v>JT</v>
          </cell>
          <cell r="D266">
            <v>50</v>
          </cell>
        </row>
        <row r="267">
          <cell r="A267">
            <v>533306</v>
          </cell>
          <cell r="B267" t="str">
            <v>PL VAT SUSPENSE</v>
          </cell>
          <cell r="C267" t="str">
            <v>JB</v>
          </cell>
          <cell r="D267">
            <v>50</v>
          </cell>
        </row>
        <row r="268">
          <cell r="A268">
            <v>533307</v>
          </cell>
          <cell r="B268" t="str">
            <v>PL Detail Variance</v>
          </cell>
          <cell r="C268" t="str">
            <v>JB</v>
          </cell>
          <cell r="D268">
            <v>50</v>
          </cell>
        </row>
        <row r="269">
          <cell r="A269">
            <v>533308</v>
          </cell>
          <cell r="B269" t="str">
            <v>PL RECOVERABLE VAT</v>
          </cell>
          <cell r="C269" t="str">
            <v>JB</v>
          </cell>
          <cell r="D269">
            <v>50</v>
          </cell>
        </row>
        <row r="270">
          <cell r="A270">
            <v>533310</v>
          </cell>
          <cell r="B270" t="str">
            <v>PL VAT VARIANCE</v>
          </cell>
          <cell r="C270" t="str">
            <v>JB</v>
          </cell>
          <cell r="D270">
            <v>50</v>
          </cell>
        </row>
        <row r="271">
          <cell r="A271">
            <v>533312</v>
          </cell>
          <cell r="B271" t="str">
            <v>PL CREDITORS CONTROL</v>
          </cell>
          <cell r="C271" t="str">
            <v>MW</v>
          </cell>
          <cell r="D271">
            <v>50</v>
          </cell>
        </row>
        <row r="272">
          <cell r="A272">
            <v>533314</v>
          </cell>
          <cell r="B272" t="str">
            <v>ATM SUSPECT TXN W/O</v>
          </cell>
          <cell r="C272" t="str">
            <v>KS</v>
          </cell>
          <cell r="D272">
            <v>50</v>
          </cell>
        </row>
        <row r="273">
          <cell r="A273">
            <v>533316</v>
          </cell>
          <cell r="B273" t="str">
            <v>TONEPAD DEPOSITS</v>
          </cell>
          <cell r="C273" t="str">
            <v>SC</v>
          </cell>
          <cell r="D273">
            <v>50</v>
          </cell>
        </row>
        <row r="274">
          <cell r="A274">
            <v>533317</v>
          </cell>
          <cell r="B274" t="str">
            <v>MPC Closed Accounts</v>
          </cell>
          <cell r="C274" t="str">
            <v>GH</v>
          </cell>
          <cell r="D274">
            <v>50</v>
          </cell>
        </row>
        <row r="275">
          <cell r="A275">
            <v>533318</v>
          </cell>
          <cell r="B275" t="str">
            <v>AMOUNTS THROUGH FLEX</v>
          </cell>
          <cell r="C275" t="str">
            <v>SC</v>
          </cell>
          <cell r="D275">
            <v>50</v>
          </cell>
        </row>
        <row r="276">
          <cell r="A276">
            <v>533320</v>
          </cell>
          <cell r="B276" t="str">
            <v>BUPA/CIGNA 0951</v>
          </cell>
          <cell r="C276" t="str">
            <v>AG</v>
          </cell>
          <cell r="D276">
            <v>50</v>
          </cell>
        </row>
        <row r="277">
          <cell r="A277">
            <v>533322</v>
          </cell>
          <cell r="B277" t="str">
            <v>RECEIPTS HELD FOR PENSION</v>
          </cell>
          <cell r="C277" t="str">
            <v>AG</v>
          </cell>
          <cell r="D277">
            <v>50</v>
          </cell>
        </row>
        <row r="278">
          <cell r="A278">
            <v>533324</v>
          </cell>
          <cell r="B278" t="str">
            <v>HPAC PREMIUMS</v>
          </cell>
          <cell r="C278" t="str">
            <v>Mhu</v>
          </cell>
          <cell r="D278">
            <v>50</v>
          </cell>
        </row>
        <row r="279">
          <cell r="A279">
            <v>533326</v>
          </cell>
          <cell r="B279" t="str">
            <v>DIANA, MEMORIAL FUND</v>
          </cell>
          <cell r="C279" t="str">
            <v>SC</v>
          </cell>
          <cell r="D279">
            <v>50</v>
          </cell>
        </row>
        <row r="280">
          <cell r="A280">
            <v>533328</v>
          </cell>
          <cell r="B280" t="str">
            <v>INDIA CYCLONE APPEAL</v>
          </cell>
          <cell r="C280" t="str">
            <v>SC</v>
          </cell>
          <cell r="D280">
            <v>50</v>
          </cell>
        </row>
        <row r="281">
          <cell r="A281">
            <v>533330</v>
          </cell>
          <cell r="B281" t="str">
            <v>BREAST CANCER AWARENESS</v>
          </cell>
          <cell r="C281" t="str">
            <v>SC</v>
          </cell>
          <cell r="D281">
            <v>50</v>
          </cell>
        </row>
        <row r="282">
          <cell r="A282">
            <v>533332</v>
          </cell>
          <cell r="B282" t="str">
            <v>VENEZUELA CRISIS</v>
          </cell>
          <cell r="C282" t="str">
            <v>SC</v>
          </cell>
          <cell r="D282">
            <v>50</v>
          </cell>
        </row>
        <row r="283">
          <cell r="A283">
            <v>533334</v>
          </cell>
          <cell r="B283" t="str">
            <v>ROYAL BR LEGION POPPY APP</v>
          </cell>
          <cell r="C283" t="str">
            <v>SC</v>
          </cell>
          <cell r="D283">
            <v>50</v>
          </cell>
        </row>
        <row r="284">
          <cell r="A284">
            <v>533336</v>
          </cell>
          <cell r="B284" t="str">
            <v>ST 055 GMTV</v>
          </cell>
          <cell r="C284" t="str">
            <v>SC</v>
          </cell>
          <cell r="D284">
            <v>50</v>
          </cell>
        </row>
        <row r="285">
          <cell r="A285">
            <v>533338</v>
          </cell>
          <cell r="B285" t="str">
            <v>ST056-CHILDRENS MILL PROM</v>
          </cell>
          <cell r="C285" t="str">
            <v>SC</v>
          </cell>
          <cell r="D285">
            <v>50</v>
          </cell>
        </row>
        <row r="286">
          <cell r="A286">
            <v>533340</v>
          </cell>
          <cell r="B286" t="str">
            <v>ST 057 CHILDREN IN NEED</v>
          </cell>
          <cell r="C286" t="str">
            <v>SC</v>
          </cell>
          <cell r="D286">
            <v>50</v>
          </cell>
        </row>
        <row r="287">
          <cell r="A287">
            <v>533342</v>
          </cell>
          <cell r="B287" t="str">
            <v>ETHIOPIA FAMINE APPEAL</v>
          </cell>
          <cell r="C287" t="str">
            <v>SC</v>
          </cell>
          <cell r="D287">
            <v>50</v>
          </cell>
        </row>
        <row r="288">
          <cell r="A288">
            <v>533344</v>
          </cell>
          <cell r="B288" t="str">
            <v>FIRST CHEQUE 2000</v>
          </cell>
          <cell r="C288" t="str">
            <v>SC</v>
          </cell>
          <cell r="D288">
            <v>50</v>
          </cell>
        </row>
        <row r="289">
          <cell r="A289">
            <v>533346</v>
          </cell>
          <cell r="B289" t="str">
            <v>EASTERN EUROPE CRISIS APP</v>
          </cell>
          <cell r="C289" t="str">
            <v>SC</v>
          </cell>
          <cell r="D289">
            <v>50</v>
          </cell>
        </row>
        <row r="290">
          <cell r="A290">
            <v>533348</v>
          </cell>
          <cell r="B290" t="str">
            <v>MOZAMBIQUE FLOOD APPEAL</v>
          </cell>
          <cell r="C290" t="str">
            <v>SC</v>
          </cell>
          <cell r="D290">
            <v>50</v>
          </cell>
        </row>
        <row r="291">
          <cell r="A291">
            <v>533350</v>
          </cell>
          <cell r="B291" t="str">
            <v>SHELTER</v>
          </cell>
          <cell r="C291" t="str">
            <v>SC</v>
          </cell>
          <cell r="D291">
            <v>50</v>
          </cell>
        </row>
        <row r="292">
          <cell r="A292">
            <v>533352</v>
          </cell>
          <cell r="B292" t="str">
            <v>ST 105 COMIC RELIEF</v>
          </cell>
          <cell r="C292" t="str">
            <v>SC</v>
          </cell>
          <cell r="D292">
            <v>50</v>
          </cell>
        </row>
        <row r="293">
          <cell r="A293">
            <v>533354</v>
          </cell>
          <cell r="B293" t="str">
            <v>TURKEY EARTHQUAKE</v>
          </cell>
          <cell r="C293" t="str">
            <v>SC</v>
          </cell>
          <cell r="D293">
            <v>50</v>
          </cell>
        </row>
        <row r="294">
          <cell r="A294">
            <v>533356</v>
          </cell>
          <cell r="B294" t="str">
            <v>ST 109 ST GL TRANSACTIONS</v>
          </cell>
          <cell r="C294" t="str">
            <v>AG</v>
          </cell>
          <cell r="D294">
            <v>50</v>
          </cell>
        </row>
        <row r="295">
          <cell r="A295">
            <v>533358</v>
          </cell>
          <cell r="B295" t="str">
            <v>CLAIMS FROM LINK</v>
          </cell>
          <cell r="C295" t="str">
            <v>KS</v>
          </cell>
          <cell r="D295">
            <v>50</v>
          </cell>
        </row>
        <row r="296">
          <cell r="A296">
            <v>533360</v>
          </cell>
          <cell r="B296" t="str">
            <v>UNAMORTISED FEE CONTROL</v>
          </cell>
          <cell r="C296" t="str">
            <v>PN</v>
          </cell>
          <cell r="D296">
            <v>50</v>
          </cell>
        </row>
        <row r="297">
          <cell r="A297">
            <v>533362</v>
          </cell>
          <cell r="B297" t="str">
            <v>SUN ALLIANCE DTA/PHI PLCY</v>
          </cell>
          <cell r="C297" t="str">
            <v>GH</v>
          </cell>
          <cell r="D297">
            <v>50</v>
          </cell>
        </row>
        <row r="298">
          <cell r="A298">
            <v>533364</v>
          </cell>
          <cell r="B298" t="str">
            <v>M&amp;S VOUCER LIABILITY</v>
          </cell>
          <cell r="C298" t="str">
            <v>KS</v>
          </cell>
          <cell r="D298">
            <v>50</v>
          </cell>
        </row>
        <row r="299">
          <cell r="A299">
            <v>533365</v>
          </cell>
          <cell r="B299" t="str">
            <v>Marketing provisions</v>
          </cell>
          <cell r="C299" t="str">
            <v>LW</v>
          </cell>
          <cell r="D299">
            <v>50</v>
          </cell>
        </row>
        <row r="300">
          <cell r="A300">
            <v>533366</v>
          </cell>
          <cell r="B300" t="str">
            <v>B&amp;S DORMANT PROV</v>
          </cell>
          <cell r="C300" t="str">
            <v>EB</v>
          </cell>
          <cell r="D300">
            <v>50</v>
          </cell>
        </row>
        <row r="301">
          <cell r="A301">
            <v>533368</v>
          </cell>
          <cell r="B301" t="str">
            <v>UNTRACED RECEIPTS CURR YR</v>
          </cell>
          <cell r="C301" t="str">
            <v>TC</v>
          </cell>
          <cell r="D301">
            <v>50</v>
          </cell>
        </row>
        <row r="302">
          <cell r="A302">
            <v>533370</v>
          </cell>
          <cell r="B302" t="str">
            <v>CRCARD SETTLEMENT</v>
          </cell>
          <cell r="C302" t="str">
            <v>SC</v>
          </cell>
          <cell r="D302">
            <v>50</v>
          </cell>
        </row>
        <row r="303">
          <cell r="A303">
            <v>533372</v>
          </cell>
          <cell r="B303" t="str">
            <v>YE SUNDRY CREDITOR TRF</v>
          </cell>
          <cell r="C303" t="str">
            <v>AF</v>
          </cell>
          <cell r="D303">
            <v>50</v>
          </cell>
        </row>
        <row r="304">
          <cell r="A304">
            <v>533374</v>
          </cell>
          <cell r="B304" t="str">
            <v>CRCARD TIMING SUSPENSE</v>
          </cell>
          <cell r="C304" t="str">
            <v>SC</v>
          </cell>
          <cell r="D304">
            <v>50</v>
          </cell>
        </row>
        <row r="305">
          <cell r="A305">
            <v>533376</v>
          </cell>
          <cell r="B305" t="str">
            <v>CRCARD NON CLEARING SUSP</v>
          </cell>
          <cell r="C305" t="str">
            <v>SC</v>
          </cell>
          <cell r="D305">
            <v>50</v>
          </cell>
        </row>
        <row r="306">
          <cell r="A306">
            <v>533378</v>
          </cell>
          <cell r="B306" t="str">
            <v>CRCARD PAYMENT CTRL SUSP</v>
          </cell>
          <cell r="C306" t="str">
            <v>MH</v>
          </cell>
          <cell r="D306">
            <v>50</v>
          </cell>
        </row>
        <row r="307">
          <cell r="A307">
            <v>533380</v>
          </cell>
          <cell r="B307" t="str">
            <v>CRCARD CHARGEBACK SUSP</v>
          </cell>
          <cell r="C307" t="str">
            <v>SC</v>
          </cell>
          <cell r="D307">
            <v>50</v>
          </cell>
        </row>
        <row r="308">
          <cell r="A308">
            <v>533383</v>
          </cell>
          <cell r="B308" t="str">
            <v>Drapery - Expired cheques</v>
          </cell>
          <cell r="C308" t="str">
            <v>TC</v>
          </cell>
          <cell r="D308">
            <v>50</v>
          </cell>
        </row>
        <row r="309">
          <cell r="A309">
            <v>533384</v>
          </cell>
          <cell r="B309" t="str">
            <v>FORCIBLE CLOSURES</v>
          </cell>
          <cell r="C309" t="str">
            <v>SCO</v>
          </cell>
          <cell r="D309">
            <v>50</v>
          </cell>
        </row>
        <row r="310">
          <cell r="A310">
            <v>533386</v>
          </cell>
          <cell r="B310" t="str">
            <v>THOMAS COOK SETTLEMENT</v>
          </cell>
          <cell r="C310" t="str">
            <v>MH</v>
          </cell>
          <cell r="D310">
            <v>50</v>
          </cell>
        </row>
        <row r="311">
          <cell r="A311">
            <v>533390</v>
          </cell>
          <cell r="B311" t="str">
            <v>AUTO BACS RECALL CONTROL</v>
          </cell>
          <cell r="C311" t="str">
            <v>AG</v>
          </cell>
          <cell r="D311">
            <v>50</v>
          </cell>
        </row>
        <row r="312">
          <cell r="A312">
            <v>533392</v>
          </cell>
          <cell r="B312" t="str">
            <v>MORTGAGE CLEARING-ST 272</v>
          </cell>
          <cell r="C312" t="str">
            <v>RL</v>
          </cell>
          <cell r="D312">
            <v>50</v>
          </cell>
        </row>
        <row r="313">
          <cell r="A313">
            <v>533394</v>
          </cell>
          <cell r="B313" t="str">
            <v>BACS CREDITS HOLDING A/C</v>
          </cell>
          <cell r="C313" t="str">
            <v>RL</v>
          </cell>
          <cell r="D313">
            <v>50</v>
          </cell>
        </row>
        <row r="314">
          <cell r="A314">
            <v>533396</v>
          </cell>
          <cell r="B314" t="str">
            <v>INVESTORS CLEARING-ST 291</v>
          </cell>
          <cell r="C314" t="str">
            <v>RL</v>
          </cell>
          <cell r="D314">
            <v>50</v>
          </cell>
        </row>
        <row r="315">
          <cell r="A315">
            <v>533398</v>
          </cell>
          <cell r="B315" t="str">
            <v>PETTY CASH SUSPENSE</v>
          </cell>
          <cell r="C315" t="str">
            <v>RC</v>
          </cell>
          <cell r="D315">
            <v>50</v>
          </cell>
        </row>
        <row r="316">
          <cell r="A316">
            <v>533399</v>
          </cell>
          <cell r="B316" t="str">
            <v>Corporate cheque transfer</v>
          </cell>
          <cell r="C316" t="str">
            <v>AG</v>
          </cell>
          <cell r="D316">
            <v>50</v>
          </cell>
        </row>
        <row r="317">
          <cell r="A317">
            <v>533400</v>
          </cell>
          <cell r="B317" t="str">
            <v>TRANSFER CONTROL A/C</v>
          </cell>
          <cell r="C317" t="str">
            <v>SC</v>
          </cell>
          <cell r="D317">
            <v>50</v>
          </cell>
        </row>
        <row r="318">
          <cell r="A318">
            <v>533402</v>
          </cell>
          <cell r="B318" t="str">
            <v>UNACCEPTABLE CREDITS</v>
          </cell>
          <cell r="C318" t="str">
            <v>AG</v>
          </cell>
          <cell r="D318">
            <v>50</v>
          </cell>
        </row>
        <row r="319">
          <cell r="A319">
            <v>533404</v>
          </cell>
          <cell r="B319" t="str">
            <v>UNRESOLVED ES TRANSFERS</v>
          </cell>
          <cell r="C319" t="str">
            <v>SC</v>
          </cell>
          <cell r="D319">
            <v>50</v>
          </cell>
        </row>
        <row r="320">
          <cell r="A320">
            <v>533406</v>
          </cell>
          <cell r="B320" t="str">
            <v>WARRANT TRANSFER SUSPENSE</v>
          </cell>
          <cell r="C320" t="str">
            <v>SC</v>
          </cell>
          <cell r="D320">
            <v>50</v>
          </cell>
        </row>
        <row r="321">
          <cell r="A321">
            <v>533408</v>
          </cell>
          <cell r="B321" t="str">
            <v>STANDING ORDER CONTROL</v>
          </cell>
          <cell r="C321" t="str">
            <v>SC</v>
          </cell>
          <cell r="D321">
            <v>50</v>
          </cell>
        </row>
        <row r="322">
          <cell r="A322">
            <v>533410</v>
          </cell>
          <cell r="B322" t="str">
            <v>FEEDBACK</v>
          </cell>
          <cell r="C322" t="str">
            <v>AG</v>
          </cell>
          <cell r="D322">
            <v>50</v>
          </cell>
        </row>
        <row r="323">
          <cell r="A323">
            <v>533412</v>
          </cell>
          <cell r="B323" t="str">
            <v>D C R MEMO CONTROL</v>
          </cell>
          <cell r="C323" t="str">
            <v>SC</v>
          </cell>
          <cell r="D323">
            <v>50</v>
          </cell>
        </row>
        <row r="324">
          <cell r="A324">
            <v>533413</v>
          </cell>
          <cell r="B324" t="str">
            <v>Condensed Txns control</v>
          </cell>
          <cell r="C324" t="str">
            <v>SC</v>
          </cell>
          <cell r="D324">
            <v>50</v>
          </cell>
        </row>
        <row r="325">
          <cell r="A325">
            <v>533414</v>
          </cell>
          <cell r="B325" t="str">
            <v>DEBITS INT ADJ SHARES</v>
          </cell>
          <cell r="C325" t="str">
            <v>SC</v>
          </cell>
          <cell r="D325">
            <v>50</v>
          </cell>
        </row>
        <row r="326">
          <cell r="A326">
            <v>533415</v>
          </cell>
          <cell r="B326" t="str">
            <v>CCC Control field</v>
          </cell>
          <cell r="C326" t="str">
            <v>AG</v>
          </cell>
          <cell r="D326">
            <v>50</v>
          </cell>
        </row>
        <row r="327">
          <cell r="A327">
            <v>533416</v>
          </cell>
          <cell r="B327" t="str">
            <v>DEBITS INT ADJ DEPOSITS</v>
          </cell>
          <cell r="C327" t="str">
            <v>SC</v>
          </cell>
          <cell r="D327">
            <v>50</v>
          </cell>
        </row>
        <row r="328">
          <cell r="A328">
            <v>533417</v>
          </cell>
          <cell r="B328" t="str">
            <v>BACS Transfer Suspense</v>
          </cell>
          <cell r="C328" t="str">
            <v>AG</v>
          </cell>
          <cell r="D328">
            <v>50</v>
          </cell>
        </row>
        <row r="329">
          <cell r="A329">
            <v>533418</v>
          </cell>
          <cell r="B329" t="str">
            <v>BARCLAYS SETTLEM`T PDQ-MI</v>
          </cell>
          <cell r="C329" t="str">
            <v>JB</v>
          </cell>
          <cell r="D329">
            <v>50</v>
          </cell>
        </row>
        <row r="330">
          <cell r="A330">
            <v>533420</v>
          </cell>
          <cell r="B330" t="str">
            <v>GL DEFAULT SUSPENSE</v>
          </cell>
          <cell r="C330" t="str">
            <v>MW</v>
          </cell>
          <cell r="D330">
            <v>50</v>
          </cell>
        </row>
        <row r="331">
          <cell r="A331">
            <v>533422</v>
          </cell>
          <cell r="B331" t="str">
            <v>GL CURRENCY ROUNDING SUSP</v>
          </cell>
          <cell r="C331" t="str">
            <v>MW</v>
          </cell>
          <cell r="D331">
            <v>50</v>
          </cell>
        </row>
        <row r="332">
          <cell r="A332">
            <v>533424</v>
          </cell>
          <cell r="B332" t="str">
            <v>REVALUATION ACCOUNT</v>
          </cell>
          <cell r="C332" t="str">
            <v>SC</v>
          </cell>
          <cell r="D332">
            <v>50</v>
          </cell>
        </row>
        <row r="333">
          <cell r="A333">
            <v>533426</v>
          </cell>
          <cell r="B333" t="str">
            <v>EURO DOE ACCOUNT GL</v>
          </cell>
          <cell r="C333" t="str">
            <v>SC</v>
          </cell>
          <cell r="D333">
            <v>50</v>
          </cell>
        </row>
        <row r="334">
          <cell r="A334">
            <v>533428</v>
          </cell>
          <cell r="B334" t="str">
            <v>EURO DOE ACCOUNT PL</v>
          </cell>
          <cell r="C334" t="str">
            <v>SC</v>
          </cell>
          <cell r="D334">
            <v>50</v>
          </cell>
        </row>
        <row r="335">
          <cell r="A335">
            <v>533430</v>
          </cell>
          <cell r="B335" t="str">
            <v>EURO DOE ACCOUNT FA</v>
          </cell>
          <cell r="C335" t="str">
            <v>SC</v>
          </cell>
          <cell r="D335">
            <v>50</v>
          </cell>
        </row>
        <row r="336">
          <cell r="A336">
            <v>533432</v>
          </cell>
          <cell r="B336" t="str">
            <v>PL BANK CHARGES</v>
          </cell>
          <cell r="C336" t="str">
            <v>JB</v>
          </cell>
          <cell r="D336">
            <v>50</v>
          </cell>
        </row>
        <row r="337">
          <cell r="A337">
            <v>533434</v>
          </cell>
          <cell r="B337" t="str">
            <v>PETTY CASH SUSPENSE</v>
          </cell>
          <cell r="C337" t="str">
            <v>RC</v>
          </cell>
          <cell r="D337">
            <v>50</v>
          </cell>
        </row>
        <row r="338">
          <cell r="A338">
            <v>533436</v>
          </cell>
          <cell r="B338" t="str">
            <v>AM SALES PROCEEDS SUSP</v>
          </cell>
          <cell r="C338" t="str">
            <v>RW</v>
          </cell>
          <cell r="D338">
            <v>50</v>
          </cell>
        </row>
        <row r="339">
          <cell r="A339">
            <v>533438</v>
          </cell>
          <cell r="B339" t="str">
            <v>AM FINANCE LEASE CREDITOR</v>
          </cell>
          <cell r="C339" t="str">
            <v>RW</v>
          </cell>
          <cell r="D339">
            <v>50</v>
          </cell>
        </row>
        <row r="340">
          <cell r="A340">
            <v>533440</v>
          </cell>
          <cell r="B340" t="str">
            <v>AM OPERATING RENTAL SUSP</v>
          </cell>
          <cell r="C340" t="str">
            <v>RW</v>
          </cell>
          <cell r="D340">
            <v>50</v>
          </cell>
        </row>
        <row r="341">
          <cell r="A341">
            <v>533442</v>
          </cell>
          <cell r="B341" t="str">
            <v>AM BANK ACCOUNT</v>
          </cell>
          <cell r="C341" t="str">
            <v>RW</v>
          </cell>
          <cell r="D341">
            <v>50</v>
          </cell>
        </row>
        <row r="342">
          <cell r="A342">
            <v>533443</v>
          </cell>
          <cell r="B342" t="str">
            <v>Prior year depreciation</v>
          </cell>
          <cell r="C342" t="str">
            <v>RW</v>
          </cell>
          <cell r="D342">
            <v>50</v>
          </cell>
        </row>
        <row r="343">
          <cell r="A343">
            <v>533444</v>
          </cell>
          <cell r="B343" t="str">
            <v>AM Creditors Control</v>
          </cell>
          <cell r="C343" t="str">
            <v>RW</v>
          </cell>
          <cell r="D343">
            <v>50</v>
          </cell>
        </row>
        <row r="344">
          <cell r="A344">
            <v>533445</v>
          </cell>
          <cell r="B344" t="str">
            <v>PL refund suspense</v>
          </cell>
          <cell r="C344" t="str">
            <v>RC</v>
          </cell>
          <cell r="D344">
            <v>50</v>
          </cell>
        </row>
        <row r="345">
          <cell r="A345">
            <v>533446</v>
          </cell>
          <cell r="B345" t="str">
            <v>SALARIES CONTROL ACCOUNT</v>
          </cell>
          <cell r="C345" t="str">
            <v>AG</v>
          </cell>
          <cell r="D345">
            <v>50</v>
          </cell>
        </row>
        <row r="346">
          <cell r="A346">
            <v>533448</v>
          </cell>
          <cell r="B346" t="str">
            <v>SALARIES SUSPENSE</v>
          </cell>
          <cell r="C346" t="str">
            <v>DT</v>
          </cell>
          <cell r="D346">
            <v>50</v>
          </cell>
        </row>
        <row r="347">
          <cell r="A347">
            <v>533452</v>
          </cell>
          <cell r="B347" t="str">
            <v>VISA REPRESENTATIONS</v>
          </cell>
          <cell r="C347" t="str">
            <v>MH</v>
          </cell>
          <cell r="D347">
            <v>50</v>
          </cell>
        </row>
        <row r="348">
          <cell r="A348">
            <v>533454</v>
          </cell>
          <cell r="B348" t="str">
            <v>VISA REJECTS RETURNS</v>
          </cell>
          <cell r="C348" t="str">
            <v>MH</v>
          </cell>
          <cell r="D348">
            <v>50</v>
          </cell>
        </row>
        <row r="349">
          <cell r="A349">
            <v>533456</v>
          </cell>
          <cell r="B349" t="str">
            <v>VISA FRAUD O</v>
          </cell>
          <cell r="C349" t="str">
            <v>SCO</v>
          </cell>
          <cell r="D349">
            <v>50</v>
          </cell>
        </row>
        <row r="350">
          <cell r="A350">
            <v>533458</v>
          </cell>
          <cell r="B350" t="str">
            <v>VISA CHARGE BACKS-ISSUER</v>
          </cell>
          <cell r="C350" t="str">
            <v>MH</v>
          </cell>
          <cell r="D350">
            <v>50</v>
          </cell>
        </row>
        <row r="351">
          <cell r="A351">
            <v>533460</v>
          </cell>
          <cell r="B351" t="str">
            <v>VISA CHARGEBACKS-ACQUIRER</v>
          </cell>
          <cell r="C351" t="str">
            <v>MH</v>
          </cell>
          <cell r="D351">
            <v>50</v>
          </cell>
        </row>
        <row r="352">
          <cell r="A352">
            <v>533462</v>
          </cell>
          <cell r="B352" t="str">
            <v>CIRRUS SUSPENSE A/C</v>
          </cell>
          <cell r="C352" t="str">
            <v>KS</v>
          </cell>
          <cell r="D352">
            <v>50</v>
          </cell>
        </row>
        <row r="353">
          <cell r="A353">
            <v>533464</v>
          </cell>
          <cell r="B353" t="str">
            <v>INTER ATM BRANCH CASH</v>
          </cell>
          <cell r="C353" t="str">
            <v>KS</v>
          </cell>
          <cell r="D353">
            <v>50</v>
          </cell>
        </row>
        <row r="354">
          <cell r="A354">
            <v>533466</v>
          </cell>
          <cell r="B354" t="str">
            <v>ATM TRAPPED CASH HOLDING</v>
          </cell>
          <cell r="C354" t="str">
            <v>KS</v>
          </cell>
          <cell r="D354">
            <v>50</v>
          </cell>
        </row>
        <row r="355">
          <cell r="A355">
            <v>533468</v>
          </cell>
          <cell r="B355" t="str">
            <v>BRANCH BULLION DISCREPANC</v>
          </cell>
          <cell r="C355" t="str">
            <v>KS</v>
          </cell>
          <cell r="D355">
            <v>50</v>
          </cell>
        </row>
        <row r="356">
          <cell r="A356">
            <v>533472</v>
          </cell>
          <cell r="B356" t="str">
            <v>ATM DIFFERENCES</v>
          </cell>
          <cell r="C356" t="str">
            <v>KS</v>
          </cell>
          <cell r="D356">
            <v>50</v>
          </cell>
        </row>
        <row r="357">
          <cell r="A357">
            <v>533474</v>
          </cell>
          <cell r="B357" t="str">
            <v>ATM TRAPPED VOUCHER</v>
          </cell>
          <cell r="C357" t="str">
            <v>KS</v>
          </cell>
          <cell r="D357">
            <v>50</v>
          </cell>
        </row>
        <row r="358">
          <cell r="A358">
            <v>533476</v>
          </cell>
          <cell r="B358" t="str">
            <v>ST071 MAPPER RECALLED CRD</v>
          </cell>
          <cell r="C358" t="str">
            <v>RL</v>
          </cell>
          <cell r="D358">
            <v>50</v>
          </cell>
        </row>
        <row r="359">
          <cell r="A359">
            <v>533478</v>
          </cell>
          <cell r="B359" t="str">
            <v>ST074 BACS</v>
          </cell>
          <cell r="C359" t="str">
            <v>RL</v>
          </cell>
          <cell r="D359">
            <v>50</v>
          </cell>
        </row>
        <row r="360">
          <cell r="A360">
            <v>533480</v>
          </cell>
          <cell r="B360" t="str">
            <v>ST075 BACS</v>
          </cell>
          <cell r="C360" t="str">
            <v>RL</v>
          </cell>
          <cell r="D360">
            <v>50</v>
          </cell>
        </row>
        <row r="361">
          <cell r="A361">
            <v>533481</v>
          </cell>
          <cell r="B361" t="str">
            <v>ST076 BACS</v>
          </cell>
          <cell r="C361" t="str">
            <v>LW</v>
          </cell>
          <cell r="D361">
            <v>50</v>
          </cell>
        </row>
        <row r="362">
          <cell r="A362">
            <v>533482</v>
          </cell>
          <cell r="B362" t="str">
            <v>ST078 BACS</v>
          </cell>
          <cell r="C362" t="str">
            <v>PH</v>
          </cell>
          <cell r="D362">
            <v>50</v>
          </cell>
        </row>
        <row r="363">
          <cell r="A363">
            <v>533484</v>
          </cell>
          <cell r="B363" t="str">
            <v>ST079 BACS</v>
          </cell>
          <cell r="C363" t="str">
            <v>PH</v>
          </cell>
          <cell r="D363">
            <v>50</v>
          </cell>
        </row>
        <row r="364">
          <cell r="A364">
            <v>533486</v>
          </cell>
          <cell r="B364" t="str">
            <v>ST080 RD CHEQUES</v>
          </cell>
          <cell r="C364" t="str">
            <v>PH</v>
          </cell>
          <cell r="D364">
            <v>50</v>
          </cell>
        </row>
        <row r="365">
          <cell r="A365">
            <v>533488</v>
          </cell>
          <cell r="B365" t="str">
            <v>ST081 UNIDENTIFIED</v>
          </cell>
          <cell r="C365" t="str">
            <v>MM</v>
          </cell>
          <cell r="D365">
            <v>50</v>
          </cell>
        </row>
        <row r="366">
          <cell r="A366">
            <v>533490</v>
          </cell>
          <cell r="B366" t="str">
            <v>ST082 RD CHEQUES</v>
          </cell>
          <cell r="C366" t="str">
            <v>MM</v>
          </cell>
          <cell r="D366">
            <v>50</v>
          </cell>
        </row>
        <row r="367">
          <cell r="A367">
            <v>533492</v>
          </cell>
          <cell r="B367" t="str">
            <v>ST083 NO MANDATE/UNIDENT</v>
          </cell>
          <cell r="C367" t="str">
            <v>SJ</v>
          </cell>
          <cell r="D367">
            <v>50</v>
          </cell>
        </row>
        <row r="368">
          <cell r="A368">
            <v>533494</v>
          </cell>
          <cell r="B368" t="str">
            <v>ST084 RD DIRECT DEBIT</v>
          </cell>
          <cell r="C368" t="str">
            <v>SJ</v>
          </cell>
          <cell r="D368">
            <v>50</v>
          </cell>
        </row>
        <row r="369">
          <cell r="A369">
            <v>533496</v>
          </cell>
          <cell r="B369" t="str">
            <v>ST086 UNIDENTIFIED</v>
          </cell>
          <cell r="C369" t="str">
            <v>MM</v>
          </cell>
          <cell r="D369">
            <v>50</v>
          </cell>
        </row>
        <row r="370">
          <cell r="A370">
            <v>533498</v>
          </cell>
          <cell r="B370" t="str">
            <v>ST087 RD CHEQUES</v>
          </cell>
          <cell r="C370" t="str">
            <v>SJ</v>
          </cell>
          <cell r="D370">
            <v>50</v>
          </cell>
        </row>
        <row r="371">
          <cell r="A371">
            <v>533500</v>
          </cell>
          <cell r="B371" t="str">
            <v>ST089 CO-OP DIFFERENCES</v>
          </cell>
          <cell r="C371" t="str">
            <v>MDU</v>
          </cell>
          <cell r="D371">
            <v>50</v>
          </cell>
        </row>
        <row r="372">
          <cell r="A372">
            <v>533502</v>
          </cell>
          <cell r="B372" t="str">
            <v>ST090 LE / KEYED RECALL</v>
          </cell>
          <cell r="C372" t="str">
            <v>RL</v>
          </cell>
          <cell r="D372">
            <v>50</v>
          </cell>
        </row>
        <row r="373">
          <cell r="A373">
            <v>533504</v>
          </cell>
          <cell r="B373" t="str">
            <v>ST092 FOREIGN CHEQUES/Drafts</v>
          </cell>
          <cell r="C373" t="str">
            <v>SR</v>
          </cell>
          <cell r="D373">
            <v>50</v>
          </cell>
        </row>
        <row r="374">
          <cell r="A374">
            <v>533506</v>
          </cell>
          <cell r="B374" t="str">
            <v>ST093 UNCROSSED UNPAIDS</v>
          </cell>
          <cell r="C374" t="str">
            <v>PH</v>
          </cell>
          <cell r="D374">
            <v>50</v>
          </cell>
        </row>
        <row r="375">
          <cell r="A375">
            <v>533508</v>
          </cell>
          <cell r="B375" t="str">
            <v>ST094 OUTCLEARING DIFF</v>
          </cell>
          <cell r="C375" t="str">
            <v>SL</v>
          </cell>
          <cell r="D375">
            <v>50</v>
          </cell>
        </row>
        <row r="376">
          <cell r="A376">
            <v>533510</v>
          </cell>
          <cell r="B376" t="str">
            <v>EURO DIFFERENCES</v>
          </cell>
          <cell r="C376" t="str">
            <v>RL</v>
          </cell>
          <cell r="D376">
            <v>50</v>
          </cell>
        </row>
        <row r="377">
          <cell r="A377">
            <v>533512</v>
          </cell>
          <cell r="B377" t="str">
            <v>EURO UNAPPLIED CREDITS</v>
          </cell>
          <cell r="C377" t="str">
            <v>RL</v>
          </cell>
          <cell r="D377">
            <v>50</v>
          </cell>
        </row>
        <row r="378">
          <cell r="A378">
            <v>533514</v>
          </cell>
          <cell r="B378" t="str">
            <v>EURO TREASURY FX TRANSFER</v>
          </cell>
          <cell r="C378" t="str">
            <v>SC</v>
          </cell>
          <cell r="D378">
            <v>50</v>
          </cell>
        </row>
        <row r="379">
          <cell r="A379">
            <v>533516</v>
          </cell>
          <cell r="B379" t="str">
            <v>EURO CONTROL ACCOUNT</v>
          </cell>
          <cell r="C379" t="str">
            <v>RL</v>
          </cell>
          <cell r="D379">
            <v>50</v>
          </cell>
        </row>
        <row r="380">
          <cell r="A380">
            <v>533518</v>
          </cell>
          <cell r="B380" t="str">
            <v>UNIPAY SUSPENSE ACCOUNT</v>
          </cell>
          <cell r="C380" t="str">
            <v>KM</v>
          </cell>
          <cell r="D380">
            <v>50</v>
          </cell>
        </row>
        <row r="381">
          <cell r="A381">
            <v>533520</v>
          </cell>
          <cell r="B381" t="str">
            <v>GOLDCARD SUSPENSE A/C</v>
          </cell>
          <cell r="C381" t="str">
            <v>MW</v>
          </cell>
          <cell r="D381">
            <v>50</v>
          </cell>
        </row>
        <row r="382">
          <cell r="A382">
            <v>533522</v>
          </cell>
          <cell r="B382" t="str">
            <v>ONEBILL SUSPENSE A/C</v>
          </cell>
          <cell r="C382" t="str">
            <v>MW</v>
          </cell>
          <cell r="D382">
            <v>50</v>
          </cell>
        </row>
        <row r="383">
          <cell r="A383">
            <v>533524</v>
          </cell>
          <cell r="B383" t="str">
            <v>GENISYS/PL SUSPENSE</v>
          </cell>
          <cell r="C383" t="str">
            <v>TC</v>
          </cell>
          <cell r="D383">
            <v>50</v>
          </cell>
        </row>
        <row r="384">
          <cell r="A384">
            <v>533526</v>
          </cell>
          <cell r="B384" t="str">
            <v>TCS SUSPENSE AC</v>
          </cell>
          <cell r="C384" t="str">
            <v>JB</v>
          </cell>
          <cell r="D384">
            <v>50</v>
          </cell>
        </row>
        <row r="385">
          <cell r="A385">
            <v>533528</v>
          </cell>
          <cell r="B385" t="str">
            <v>CASH DEFICITS ICL</v>
          </cell>
          <cell r="C385" t="str">
            <v>TC</v>
          </cell>
          <cell r="D385">
            <v>50</v>
          </cell>
        </row>
        <row r="386">
          <cell r="A386">
            <v>533530</v>
          </cell>
          <cell r="B386" t="str">
            <v>CASH SURPLUSES ICL</v>
          </cell>
          <cell r="C386" t="str">
            <v>TC</v>
          </cell>
          <cell r="D386">
            <v>50</v>
          </cell>
        </row>
        <row r="387">
          <cell r="A387">
            <v>533531</v>
          </cell>
          <cell r="B387" t="str">
            <v xml:space="preserve">summary sheet Susp    </v>
          </cell>
          <cell r="C387" t="str">
            <v>SC</v>
          </cell>
          <cell r="D387">
            <v>50</v>
          </cell>
        </row>
        <row r="388">
          <cell r="A388">
            <v>533532</v>
          </cell>
          <cell r="B388" t="str">
            <v>SUMMARY SHEET SUSP NHL</v>
          </cell>
          <cell r="C388" t="str">
            <v>ND</v>
          </cell>
          <cell r="D388">
            <v>50</v>
          </cell>
        </row>
        <row r="389">
          <cell r="A389">
            <v>533534</v>
          </cell>
          <cell r="B389" t="str">
            <v>CONTROLS ACCOUNT</v>
          </cell>
          <cell r="C389" t="str">
            <v>AG</v>
          </cell>
          <cell r="D389">
            <v>50</v>
          </cell>
        </row>
        <row r="390">
          <cell r="A390">
            <v>533536</v>
          </cell>
          <cell r="B390" t="str">
            <v>TREASURY EXTERNAL TRANS</v>
          </cell>
          <cell r="C390" t="str">
            <v>AF</v>
          </cell>
          <cell r="D390">
            <v>50</v>
          </cell>
        </row>
        <row r="391">
          <cell r="A391">
            <v>533538</v>
          </cell>
          <cell r="B391" t="str">
            <v>CANCELLED PAY REFUND CONT</v>
          </cell>
          <cell r="C391" t="str">
            <v>DT</v>
          </cell>
          <cell r="D391">
            <v>50</v>
          </cell>
        </row>
        <row r="392">
          <cell r="A392">
            <v>533540</v>
          </cell>
          <cell r="B392" t="str">
            <v>SHELL GOLDCARD CLEARANCE</v>
          </cell>
          <cell r="C392" t="str">
            <v>AG</v>
          </cell>
          <cell r="D392">
            <v>50</v>
          </cell>
        </row>
        <row r="393">
          <cell r="A393">
            <v>533542</v>
          </cell>
          <cell r="B393" t="str">
            <v>HIGH LOSS PREVENTION</v>
          </cell>
          <cell r="C393" t="str">
            <v>SCO</v>
          </cell>
          <cell r="D393">
            <v>50</v>
          </cell>
        </row>
        <row r="394">
          <cell r="A394">
            <v>533543</v>
          </cell>
          <cell r="B394" t="str">
            <v>Money Laundering Prevention</v>
          </cell>
          <cell r="C394" t="str">
            <v>SCO</v>
          </cell>
          <cell r="D394">
            <v>50</v>
          </cell>
        </row>
        <row r="395">
          <cell r="A395">
            <v>533544</v>
          </cell>
          <cell r="B395" t="str">
            <v>REF PRIME NOMINAL CONTROL</v>
          </cell>
          <cell r="C395" t="str">
            <v>SC</v>
          </cell>
          <cell r="D395">
            <v>50</v>
          </cell>
        </row>
        <row r="396">
          <cell r="A396">
            <v>533546</v>
          </cell>
          <cell r="B396" t="str">
            <v>REF CONTRA NOMINAL CONTROL</v>
          </cell>
          <cell r="C396" t="str">
            <v>SC</v>
          </cell>
          <cell r="D396">
            <v>50</v>
          </cell>
        </row>
        <row r="397">
          <cell r="A397">
            <v>533548</v>
          </cell>
          <cell r="B397" t="str">
            <v>PRIME NOMINAL SYSYEM CONTROL</v>
          </cell>
          <cell r="C397" t="str">
            <v>SC</v>
          </cell>
          <cell r="D397">
            <v>50</v>
          </cell>
        </row>
        <row r="398">
          <cell r="A398">
            <v>533550</v>
          </cell>
          <cell r="B398" t="str">
            <v>CONTRA NOMINAL SYSTEM CONTROL</v>
          </cell>
          <cell r="C398" t="str">
            <v>SC</v>
          </cell>
          <cell r="D398">
            <v>50</v>
          </cell>
        </row>
        <row r="399">
          <cell r="A399">
            <v>544100</v>
          </cell>
          <cell r="B399" t="str">
            <v>Pop Accruals</v>
          </cell>
          <cell r="C399" t="str">
            <v>JB</v>
          </cell>
          <cell r="D399">
            <v>50</v>
          </cell>
        </row>
        <row r="400">
          <cell r="A400">
            <v>544101</v>
          </cell>
          <cell r="B400" t="str">
            <v>TREASURY ACCRUALS</v>
          </cell>
          <cell r="C400" t="str">
            <v>SA</v>
          </cell>
          <cell r="D400">
            <v>50</v>
          </cell>
        </row>
        <row r="401">
          <cell r="A401">
            <v>544102</v>
          </cell>
          <cell r="B401" t="str">
            <v>Sundry accruals</v>
          </cell>
          <cell r="C401" t="str">
            <v>AF</v>
          </cell>
          <cell r="D401">
            <v>50</v>
          </cell>
        </row>
        <row r="402">
          <cell r="A402">
            <v>544103</v>
          </cell>
          <cell r="B402" t="str">
            <v>FINANCE PROVISIONS</v>
          </cell>
          <cell r="C402" t="str">
            <v>LW</v>
          </cell>
          <cell r="D402">
            <v>50</v>
          </cell>
        </row>
        <row r="403">
          <cell r="A403">
            <v>544104</v>
          </cell>
          <cell r="B403" t="str">
            <v>EMPTY PROP COST PROVN</v>
          </cell>
          <cell r="C403" t="str">
            <v>DCOB</v>
          </cell>
          <cell r="D403">
            <v>50</v>
          </cell>
        </row>
        <row r="404">
          <cell r="A404">
            <v>544105</v>
          </cell>
          <cell r="B404" t="str">
            <v>NEA &amp; NS PROP COST PROVN</v>
          </cell>
          <cell r="C404" t="str">
            <v>DCOB</v>
          </cell>
          <cell r="D404">
            <v>50</v>
          </cell>
        </row>
        <row r="405">
          <cell r="A405">
            <v>551100</v>
          </cell>
          <cell r="B405" t="str">
            <v>SSAP 24 Provisions</v>
          </cell>
          <cell r="C405" t="str">
            <v>LW</v>
          </cell>
          <cell r="D405">
            <v>50</v>
          </cell>
        </row>
        <row r="406">
          <cell r="A406">
            <v>552100</v>
          </cell>
          <cell r="B406" t="str">
            <v>Deferred Taxation Provision</v>
          </cell>
          <cell r="C406" t="str">
            <v>JT</v>
          </cell>
          <cell r="D406">
            <v>50</v>
          </cell>
        </row>
        <row r="407">
          <cell r="A407">
            <v>561100</v>
          </cell>
          <cell r="B407" t="str">
            <v>Subordinated Debt</v>
          </cell>
          <cell r="C407" t="str">
            <v>SA</v>
          </cell>
          <cell r="D407">
            <v>50</v>
          </cell>
        </row>
        <row r="408">
          <cell r="A408">
            <v>581100</v>
          </cell>
          <cell r="B408" t="str">
            <v>REVALUATION ACCOUNT</v>
          </cell>
          <cell r="C408" t="str">
            <v>RW</v>
          </cell>
          <cell r="D408">
            <v>50</v>
          </cell>
        </row>
        <row r="409">
          <cell r="A409">
            <v>581110</v>
          </cell>
          <cell r="B409" t="str">
            <v>ACQUIRED ON MERGER</v>
          </cell>
          <cell r="C409" t="str">
            <v>RW</v>
          </cell>
          <cell r="D409">
            <v>50</v>
          </cell>
        </row>
        <row r="410">
          <cell r="A410">
            <v>591100</v>
          </cell>
          <cell r="B410" t="str">
            <v>Retained profit b/fwd</v>
          </cell>
          <cell r="C410" t="str">
            <v>AF</v>
          </cell>
          <cell r="D410">
            <v>50</v>
          </cell>
        </row>
      </sheetData>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et Backed"/>
      <sheetName val="Unprotected"/>
      <sheetName val="Baracus(Argon)"/>
      <sheetName val="Baracus Prov Tracking"/>
      <sheetName val="Calcs"/>
      <sheetName val="Book values"/>
      <sheetName val="Lookup tables"/>
      <sheetName val="Credit risk"/>
      <sheetName val="Credit rating analysis"/>
      <sheetName val="Credit rating analysis - prot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ID No</v>
          </cell>
          <cell r="B1" t="str">
            <v>Boss Name</v>
          </cell>
          <cell r="C1" t="str">
            <v>Short Bond Name</v>
          </cell>
          <cell r="D1" t="str">
            <v>MOODY L/T</v>
          </cell>
          <cell r="E1" t="str">
            <v>S &amp; P L/T</v>
          </cell>
        </row>
        <row r="2">
          <cell r="A2">
            <v>32</v>
          </cell>
          <cell r="B2" t="str">
            <v>ITALEASE FINANCE SPA</v>
          </cell>
          <cell r="C2" t="str">
            <v>ITALEASE FINANCE BA DEC 2009</v>
          </cell>
          <cell r="D2" t="str">
            <v>Aaa</v>
          </cell>
          <cell r="E2" t="str">
            <v>AAA</v>
          </cell>
        </row>
        <row r="3">
          <cell r="A3">
            <v>67</v>
          </cell>
          <cell r="B3" t="str">
            <v>GERMANY COUNTRY</v>
          </cell>
          <cell r="C3" t="str">
            <v>EARLS FOUR ZERO CPN FEB 2004</v>
          </cell>
          <cell r="D3" t="str">
            <v>NR</v>
          </cell>
        </row>
        <row r="4">
          <cell r="A4">
            <v>98</v>
          </cell>
          <cell r="B4" t="str">
            <v>BEAR STEARNS + CO</v>
          </cell>
          <cell r="C4" t="str">
            <v>BEAR STEARNS BA FRN SEPT 2007</v>
          </cell>
          <cell r="D4" t="str">
            <v>A1</v>
          </cell>
          <cell r="E4" t="str">
            <v>A</v>
          </cell>
        </row>
        <row r="5">
          <cell r="A5">
            <v>97</v>
          </cell>
          <cell r="B5" t="str">
            <v>UNIVERSAL CORP</v>
          </cell>
          <cell r="C5" t="str">
            <v>UNIVERSAL CORP BA EMTN NOV 2004</v>
          </cell>
          <cell r="D5" t="str">
            <v>Baa1</v>
          </cell>
          <cell r="E5" t="str">
            <v>A-</v>
          </cell>
        </row>
        <row r="6">
          <cell r="A6">
            <v>64</v>
          </cell>
          <cell r="B6" t="str">
            <v>PARAGON AUTO SEC FIN</v>
          </cell>
          <cell r="C6" t="str">
            <v>PARAGON AUTO SEC AUG 2031</v>
          </cell>
          <cell r="D6" t="str">
            <v>A2</v>
          </cell>
          <cell r="E6" t="str">
            <v>A</v>
          </cell>
        </row>
        <row r="7">
          <cell r="A7">
            <v>65</v>
          </cell>
          <cell r="B7" t="str">
            <v>FXD LINK FIN. BV</v>
          </cell>
          <cell r="C7" t="str">
            <v>FIXED LINK FINANCE 6.30 AUG 2025</v>
          </cell>
          <cell r="D7" t="str">
            <v>Aaa</v>
          </cell>
          <cell r="E7" t="str">
            <v>AAA</v>
          </cell>
        </row>
        <row r="8">
          <cell r="A8">
            <v>66</v>
          </cell>
          <cell r="B8" t="str">
            <v>UK COUNTRY</v>
          </cell>
          <cell r="C8" t="str">
            <v>WERRETOWN SUPERMARKETS OCT 2028</v>
          </cell>
          <cell r="E8" t="str">
            <v>A-</v>
          </cell>
        </row>
        <row r="9">
          <cell r="A9">
            <v>36</v>
          </cell>
          <cell r="B9" t="str">
            <v>ARES FINANCE 2</v>
          </cell>
          <cell r="C9" t="str">
            <v>ARES FINANCE 2 TRANCHE A2 JUL 11</v>
          </cell>
          <cell r="E9" t="str">
            <v>AAA</v>
          </cell>
        </row>
        <row r="10">
          <cell r="A10">
            <v>104</v>
          </cell>
          <cell r="B10" t="str">
            <v>BPV MTGS A</v>
          </cell>
          <cell r="C10" t="str">
            <v>BPV MORTGAGES (A) OCT 2021</v>
          </cell>
          <cell r="E10" t="str">
            <v>A</v>
          </cell>
        </row>
        <row r="11">
          <cell r="A11">
            <v>100</v>
          </cell>
          <cell r="B11" t="str">
            <v>USA COUNTRY</v>
          </cell>
          <cell r="C11" t="str">
            <v>GMAC 04.08.03</v>
          </cell>
          <cell r="D11" t="str">
            <v>A3</v>
          </cell>
          <cell r="E11" t="str">
            <v>BBB</v>
          </cell>
        </row>
        <row r="12">
          <cell r="A12">
            <v>48</v>
          </cell>
          <cell r="B12" t="str">
            <v>THESIS</v>
          </cell>
          <cell r="C12" t="str">
            <v>THESIS A1 AB 100428</v>
          </cell>
          <cell r="D12" t="str">
            <v>Aaa</v>
          </cell>
        </row>
        <row r="13">
          <cell r="A13">
            <v>31</v>
          </cell>
          <cell r="B13" t="str">
            <v>GELDILUX</v>
          </cell>
          <cell r="C13" t="str">
            <v>GELDILUX 1999 2 SEP 2003</v>
          </cell>
          <cell r="D13" t="str">
            <v>A1</v>
          </cell>
          <cell r="E13" t="str">
            <v>A+</v>
          </cell>
        </row>
        <row r="14">
          <cell r="A14">
            <v>50</v>
          </cell>
          <cell r="B14" t="str">
            <v>ANNINGTON FINANCE</v>
          </cell>
          <cell r="C14" t="str">
            <v>ANNINGTON FINANCE NO4 JAN 2023</v>
          </cell>
          <cell r="D14" t="str">
            <v>A2</v>
          </cell>
        </row>
        <row r="15">
          <cell r="A15">
            <v>51</v>
          </cell>
          <cell r="B15" t="str">
            <v>BROADGATE PLC</v>
          </cell>
          <cell r="C15" t="str">
            <v>BROADGATE APRIL 2014 D""</v>
          </cell>
          <cell r="D15" t="str">
            <v>Baa2</v>
          </cell>
          <cell r="E15" t="str">
            <v>BBB</v>
          </cell>
        </row>
        <row r="16">
          <cell r="A16">
            <v>56</v>
          </cell>
          <cell r="B16" t="str">
            <v>ALEHOUSE FINANCE</v>
          </cell>
          <cell r="C16" t="str">
            <v>ALEHOUSE FINANCE A1 201121</v>
          </cell>
          <cell r="D16" t="str">
            <v>A2</v>
          </cell>
        </row>
        <row r="17">
          <cell r="A17">
            <v>37</v>
          </cell>
          <cell r="B17" t="str">
            <v>UK COUNTRY</v>
          </cell>
          <cell r="C17" t="str">
            <v>BG TRANSCO HLDGS BA FRN DEC 2009</v>
          </cell>
          <cell r="D17" t="str">
            <v>A3</v>
          </cell>
          <cell r="E17" t="str">
            <v>A</v>
          </cell>
        </row>
        <row r="18">
          <cell r="A18">
            <v>57</v>
          </cell>
          <cell r="B18" t="str">
            <v>AVEBURY PROPERTIES</v>
          </cell>
          <cell r="C18" t="str">
            <v>AVEBURY PROPS A1 FEB 2011</v>
          </cell>
          <cell r="D18" t="str">
            <v>A3</v>
          </cell>
        </row>
        <row r="19">
          <cell r="A19">
            <v>58</v>
          </cell>
          <cell r="B19" t="str">
            <v>TRAFFORD CENTRE FIN</v>
          </cell>
          <cell r="C19" t="str">
            <v>TRAFFORD CENTRE TRANCHE A1 JUL13</v>
          </cell>
          <cell r="D19" t="str">
            <v>Aaa</v>
          </cell>
          <cell r="E19" t="str">
            <v>AAA</v>
          </cell>
        </row>
        <row r="20">
          <cell r="A20">
            <v>59</v>
          </cell>
          <cell r="B20" t="str">
            <v>TRAFFORD CENTRE FIN</v>
          </cell>
          <cell r="C20" t="str">
            <v>TRAFFORD CENTRE D1 OCT 2017</v>
          </cell>
          <cell r="D20" t="str">
            <v>Baa2</v>
          </cell>
          <cell r="E20" t="str">
            <v>BBB</v>
          </cell>
        </row>
        <row r="21">
          <cell r="A21">
            <v>60</v>
          </cell>
          <cell r="B21" t="str">
            <v>THESIS</v>
          </cell>
          <cell r="C21" t="str">
            <v>THESIS A3 100428</v>
          </cell>
          <cell r="D21" t="str">
            <v>Ba2</v>
          </cell>
        </row>
        <row r="22">
          <cell r="A22">
            <v>49</v>
          </cell>
          <cell r="B22" t="str">
            <v>THESIS</v>
          </cell>
          <cell r="C22" t="str">
            <v>THESIS A4 BA 2028</v>
          </cell>
          <cell r="D22" t="str">
            <v>Ba2</v>
          </cell>
        </row>
        <row r="23">
          <cell r="A23">
            <v>93</v>
          </cell>
          <cell r="B23" t="str">
            <v>MAINE INV LTD</v>
          </cell>
          <cell r="C23" t="str">
            <v>MAINE INV TR1 BAMBS DEC 2004</v>
          </cell>
          <cell r="E23" t="str">
            <v>AA</v>
          </cell>
        </row>
        <row r="24">
          <cell r="A24">
            <v>72</v>
          </cell>
          <cell r="B24" t="str">
            <v>GOLDMAN SACHS GRP CL</v>
          </cell>
          <cell r="C24" t="str">
            <v>GOLDMAN SACHS BA EMTN JAN 2006</v>
          </cell>
          <cell r="D24" t="str">
            <v>Aa3</v>
          </cell>
          <cell r="E24" t="str">
            <v>A+</v>
          </cell>
        </row>
        <row r="25">
          <cell r="A25">
            <v>71</v>
          </cell>
          <cell r="B25" t="str">
            <v>GOLDMAN SACHS GRP CL</v>
          </cell>
          <cell r="C25" t="str">
            <v>GOLDMAN SACHS BA EMTN JAN 2008</v>
          </cell>
          <cell r="D25" t="str">
            <v>Aa3</v>
          </cell>
          <cell r="E25" t="str">
            <v>A+</v>
          </cell>
        </row>
        <row r="26">
          <cell r="A26">
            <v>82</v>
          </cell>
          <cell r="B26" t="str">
            <v>LEHMAN BROS INC</v>
          </cell>
          <cell r="C26" t="str">
            <v>LEHMAN BROS AUG 2003</v>
          </cell>
          <cell r="D26" t="str">
            <v>A1</v>
          </cell>
          <cell r="E26" t="str">
            <v>A</v>
          </cell>
        </row>
        <row r="27">
          <cell r="A27">
            <v>77</v>
          </cell>
          <cell r="B27" t="str">
            <v>LEHMAN BROS INC</v>
          </cell>
          <cell r="C27" t="str">
            <v>LEHMAN BROS BA AUG 2003</v>
          </cell>
          <cell r="D27" t="str">
            <v>A1</v>
          </cell>
          <cell r="E27" t="str">
            <v>A</v>
          </cell>
        </row>
        <row r="28">
          <cell r="A28">
            <v>81</v>
          </cell>
          <cell r="B28" t="str">
            <v>MBNA CORP</v>
          </cell>
          <cell r="C28" t="str">
            <v>MBNA CORP BA JUL 2003</v>
          </cell>
          <cell r="D28" t="str">
            <v>Baa2</v>
          </cell>
          <cell r="E28" t="str">
            <v>BBB</v>
          </cell>
        </row>
        <row r="29">
          <cell r="A29">
            <v>80</v>
          </cell>
          <cell r="B29" t="str">
            <v>MBNA CORP</v>
          </cell>
          <cell r="C29" t="str">
            <v>MBNA CORP MAY 2003</v>
          </cell>
          <cell r="D29" t="str">
            <v>Baa2</v>
          </cell>
          <cell r="E29" t="str">
            <v>BBB</v>
          </cell>
        </row>
        <row r="30">
          <cell r="A30">
            <v>79</v>
          </cell>
          <cell r="B30" t="str">
            <v>LEHMAN BROS INC</v>
          </cell>
          <cell r="C30" t="str">
            <v>LEHMAN BROS JULY 2004</v>
          </cell>
          <cell r="D30" t="str">
            <v>A1</v>
          </cell>
          <cell r="E30" t="str">
            <v>A</v>
          </cell>
        </row>
        <row r="31">
          <cell r="A31">
            <v>78</v>
          </cell>
          <cell r="B31" t="str">
            <v>GOLDMAN SACHS GRP CL</v>
          </cell>
          <cell r="C31" t="str">
            <v>GOLDMAN SACHS FEB 2006</v>
          </cell>
          <cell r="D31" t="str">
            <v>Aa3</v>
          </cell>
          <cell r="E31" t="str">
            <v>A+</v>
          </cell>
        </row>
        <row r="32">
          <cell r="A32">
            <v>76</v>
          </cell>
          <cell r="B32" t="str">
            <v>GOLDMAN SACHS GRP CL</v>
          </cell>
          <cell r="C32" t="str">
            <v>GOLDMAN SACHS GROUP NOV 2003</v>
          </cell>
          <cell r="D32" t="str">
            <v>Aa3</v>
          </cell>
          <cell r="E32" t="str">
            <v>A+</v>
          </cell>
        </row>
        <row r="33">
          <cell r="A33">
            <v>47</v>
          </cell>
          <cell r="B33" t="str">
            <v>MBNA EUROPE</v>
          </cell>
          <cell r="C33" t="str">
            <v>MBNA EUROPE FUNDING EMTN FEB2004</v>
          </cell>
          <cell r="D33" t="str">
            <v>Baa2</v>
          </cell>
          <cell r="E33" t="str">
            <v>BBB</v>
          </cell>
        </row>
        <row r="34">
          <cell r="A34">
            <v>55</v>
          </cell>
          <cell r="B34" t="str">
            <v>BAE SYSTEMS PLC FARN</v>
          </cell>
          <cell r="C34" t="str">
            <v>BRITISH AEROSPACE 7.45 NOV 2003</v>
          </cell>
          <cell r="D34" t="str">
            <v>Baa1</v>
          </cell>
          <cell r="E34" t="str">
            <v>BBB</v>
          </cell>
        </row>
        <row r="35">
          <cell r="A35">
            <v>88</v>
          </cell>
          <cell r="B35" t="str">
            <v>GATX CORP</v>
          </cell>
          <cell r="C35" t="str">
            <v>GATX 6.875 NOV 2004</v>
          </cell>
          <cell r="D35" t="str">
            <v>Baa3</v>
          </cell>
          <cell r="E35" t="str">
            <v>BBB-</v>
          </cell>
        </row>
        <row r="36">
          <cell r="A36">
            <v>15</v>
          </cell>
          <cell r="B36" t="str">
            <v>FKI PLC</v>
          </cell>
          <cell r="C36" t="str">
            <v>FKI PLC 6.625% BA FEB 2010 'S'</v>
          </cell>
          <cell r="D36" t="str">
            <v>Baa3</v>
          </cell>
          <cell r="E36" t="str">
            <v>BBB</v>
          </cell>
        </row>
        <row r="37">
          <cell r="A37">
            <v>12</v>
          </cell>
          <cell r="B37" t="str">
            <v>STAGECOACH GROUP PLC</v>
          </cell>
          <cell r="C37" t="str">
            <v>STAGECOACH HLDGS BA FXD NOV04'S'</v>
          </cell>
          <cell r="D37" t="str">
            <v>Baa3</v>
          </cell>
          <cell r="E37" t="str">
            <v>BBB-</v>
          </cell>
        </row>
        <row r="38">
          <cell r="A38">
            <v>370020</v>
          </cell>
          <cell r="B38" t="str">
            <v>MBNA EUROPE</v>
          </cell>
          <cell r="C38" t="str">
            <v>MBNA EUROPE FUNDING FEB 2003</v>
          </cell>
          <cell r="D38" t="str">
            <v>Baa2</v>
          </cell>
          <cell r="E38" t="str">
            <v>BBB</v>
          </cell>
        </row>
        <row r="39">
          <cell r="A39">
            <v>53</v>
          </cell>
          <cell r="B39" t="str">
            <v>WIGHTLINK FINANCE</v>
          </cell>
          <cell r="C39" t="str">
            <v>WIGHTLINK FINANCE JUL 2024 'S'</v>
          </cell>
          <cell r="D39" t="str">
            <v>NR</v>
          </cell>
          <cell r="E39" t="str">
            <v>NR</v>
          </cell>
        </row>
        <row r="40">
          <cell r="A40">
            <v>70</v>
          </cell>
          <cell r="B40" t="str">
            <v>ASSOCIATES 1ST CAP</v>
          </cell>
          <cell r="C40" t="str">
            <v>ASSOCIATES 1ST CAP OCT 2004 'S'</v>
          </cell>
          <cell r="D40" t="str">
            <v>Aa1</v>
          </cell>
          <cell r="E40" t="str">
            <v>AA-</v>
          </cell>
        </row>
        <row r="41">
          <cell r="A41">
            <v>39</v>
          </cell>
          <cell r="B41" t="str">
            <v>COLONIAL FINANCE</v>
          </cell>
          <cell r="C41" t="str">
            <v>COLONIAL FINANCE 8.125 DEC 2007</v>
          </cell>
          <cell r="D41" t="str">
            <v>A1</v>
          </cell>
        </row>
        <row r="42">
          <cell r="A42">
            <v>17</v>
          </cell>
          <cell r="B42" t="str">
            <v>SAFEWAY PLC</v>
          </cell>
          <cell r="C42" t="str">
            <v>SAFEWAY 6.5 120410</v>
          </cell>
          <cell r="D42" t="str">
            <v>Baa1</v>
          </cell>
          <cell r="E42" t="str">
            <v>BBB+</v>
          </cell>
        </row>
        <row r="43">
          <cell r="A43">
            <v>42</v>
          </cell>
          <cell r="B43" t="str">
            <v>GUS PLC</v>
          </cell>
          <cell r="C43" t="str">
            <v>GUS 6.375 JULY 2009</v>
          </cell>
          <cell r="D43" t="str">
            <v>Baa1</v>
          </cell>
          <cell r="E43" t="str">
            <v>BBB+</v>
          </cell>
        </row>
        <row r="44">
          <cell r="A44">
            <v>11</v>
          </cell>
          <cell r="B44" t="str">
            <v>PEARSON PLC</v>
          </cell>
          <cell r="C44" t="str">
            <v>PEARSON PLC BA FXD JUL 2004 'S'</v>
          </cell>
          <cell r="D44" t="str">
            <v>Baa1</v>
          </cell>
          <cell r="E44" t="str">
            <v>BBB+</v>
          </cell>
        </row>
        <row r="45">
          <cell r="A45">
            <v>10</v>
          </cell>
          <cell r="B45" t="str">
            <v>KELDA GROUP PLC</v>
          </cell>
          <cell r="C45" t="str">
            <v>KELDA GROUP JULY 2006</v>
          </cell>
          <cell r="D45" t="str">
            <v>A3</v>
          </cell>
          <cell r="E45" t="str">
            <v>A</v>
          </cell>
        </row>
        <row r="46">
          <cell r="A46">
            <v>41</v>
          </cell>
          <cell r="B46" t="str">
            <v>ICI INV BV</v>
          </cell>
          <cell r="C46" t="str">
            <v>ICI INV BV 7.625 210807</v>
          </cell>
          <cell r="D46" t="str">
            <v>Baa3</v>
          </cell>
          <cell r="E46" t="str">
            <v>BBB</v>
          </cell>
        </row>
        <row r="47">
          <cell r="A47">
            <v>13</v>
          </cell>
          <cell r="B47" t="str">
            <v>GUS PLC</v>
          </cell>
          <cell r="C47" t="str">
            <v>GT UNIVERSAL STORES 5.125 OCT04</v>
          </cell>
          <cell r="D47" t="str">
            <v>Baa1</v>
          </cell>
          <cell r="E47" t="str">
            <v>BBB+</v>
          </cell>
        </row>
        <row r="48">
          <cell r="A48">
            <v>14</v>
          </cell>
          <cell r="B48" t="str">
            <v>MANNESMAN AG</v>
          </cell>
          <cell r="C48" t="str">
            <v>MANNESMAN 4.75% BA FXB MAY 2009</v>
          </cell>
          <cell r="E48" t="str">
            <v>A</v>
          </cell>
        </row>
        <row r="49">
          <cell r="A49">
            <v>18</v>
          </cell>
          <cell r="B49" t="str">
            <v>REPSOL</v>
          </cell>
          <cell r="C49" t="str">
            <v>REPSOL 6% MAY 2010</v>
          </cell>
          <cell r="D49" t="str">
            <v>Baa2</v>
          </cell>
          <cell r="E49" t="str">
            <v>BBB</v>
          </cell>
        </row>
        <row r="50">
          <cell r="A50">
            <v>16</v>
          </cell>
          <cell r="B50" t="str">
            <v>PEARSON PLC</v>
          </cell>
          <cell r="C50" t="str">
            <v>PEARSON 6.125 FEB 2007</v>
          </cell>
          <cell r="D50" t="str">
            <v>Baa1</v>
          </cell>
          <cell r="E50" t="str">
            <v>BBB+</v>
          </cell>
        </row>
        <row r="51">
          <cell r="A51">
            <v>6</v>
          </cell>
          <cell r="B51" t="str">
            <v>MANNESMAN AG</v>
          </cell>
          <cell r="C51" t="str">
            <v>MANNESMAN FIN BV 4.875% SEPT2004</v>
          </cell>
          <cell r="E51" t="str">
            <v>A</v>
          </cell>
        </row>
        <row r="52">
          <cell r="A52">
            <v>8</v>
          </cell>
          <cell r="B52" t="str">
            <v>TATE &amp; LYLE INT'L</v>
          </cell>
          <cell r="C52" t="str">
            <v>TATE &amp; LYLE 5.75 061006</v>
          </cell>
          <cell r="D52" t="str">
            <v>Baa2</v>
          </cell>
          <cell r="E52" t="str">
            <v>BBB</v>
          </cell>
        </row>
        <row r="53">
          <cell r="A53">
            <v>7</v>
          </cell>
          <cell r="B53" t="str">
            <v>CORUS UK LTD</v>
          </cell>
          <cell r="C53" t="str">
            <v>BRITISH STEEL 5.375% AUG 2006</v>
          </cell>
          <cell r="D53" t="str">
            <v>B3</v>
          </cell>
          <cell r="E53" t="str">
            <v>CCC+</v>
          </cell>
        </row>
        <row r="54">
          <cell r="A54">
            <v>85</v>
          </cell>
          <cell r="B54" t="str">
            <v>POWERGEN PLC</v>
          </cell>
          <cell r="C54" t="str">
            <v>POWERGEN 7.45 BA FXD MAY2007</v>
          </cell>
          <cell r="D54" t="str">
            <v>A3</v>
          </cell>
          <cell r="E54" t="str">
            <v>A</v>
          </cell>
        </row>
        <row r="55">
          <cell r="A55">
            <v>38</v>
          </cell>
          <cell r="B55" t="str">
            <v>MERRILL LYNCH &amp; CO</v>
          </cell>
          <cell r="C55" t="str">
            <v>MERRILL LYNCH 7.375% DEC 2007</v>
          </cell>
          <cell r="D55" t="str">
            <v>Aa3</v>
          </cell>
          <cell r="E55" t="str">
            <v>A+</v>
          </cell>
        </row>
        <row r="56">
          <cell r="A56">
            <v>87</v>
          </cell>
          <cell r="B56" t="str">
            <v>ICI WILMINGTON INC</v>
          </cell>
          <cell r="C56" t="str">
            <v>ICI WILMINGTON SEP 2004</v>
          </cell>
          <cell r="D56" t="str">
            <v>Baa3</v>
          </cell>
          <cell r="E56" t="str">
            <v>BBB</v>
          </cell>
        </row>
        <row r="57">
          <cell r="A57">
            <v>9</v>
          </cell>
          <cell r="B57" t="str">
            <v>SWEDISH MATCH</v>
          </cell>
          <cell r="C57" t="str">
            <v>SWEDISH MATCH 6.125 OCT 2006 'S'</v>
          </cell>
          <cell r="D57" t="str">
            <v>A3</v>
          </cell>
          <cell r="E57" t="str">
            <v>A-</v>
          </cell>
        </row>
        <row r="58">
          <cell r="A58">
            <v>390018</v>
          </cell>
          <cell r="B58" t="str">
            <v>BEAR STEARNS + CO</v>
          </cell>
          <cell r="C58" t="str">
            <v>BEAR STEARNS BA FXD FEB 2003 'S'</v>
          </cell>
          <cell r="D58" t="str">
            <v>A1</v>
          </cell>
          <cell r="E58" t="str">
            <v>A</v>
          </cell>
        </row>
        <row r="59">
          <cell r="A59">
            <v>84</v>
          </cell>
          <cell r="B59" t="str">
            <v>SALOMON SMITH BARNEY</v>
          </cell>
          <cell r="C59" t="str">
            <v>SALOMON SMITH BARN 7.125 OCT2006</v>
          </cell>
          <cell r="D59" t="str">
            <v>Aa1</v>
          </cell>
          <cell r="E59" t="str">
            <v>AA-</v>
          </cell>
        </row>
        <row r="60">
          <cell r="A60">
            <v>86</v>
          </cell>
          <cell r="B60" t="str">
            <v>BOEING CAPITAL CORP</v>
          </cell>
          <cell r="C60" t="str">
            <v>BOEING CAPITAL CORP 7.42 231006</v>
          </cell>
          <cell r="D60" t="str">
            <v>A3</v>
          </cell>
        </row>
        <row r="61">
          <cell r="A61">
            <v>52</v>
          </cell>
          <cell r="B61" t="str">
            <v>BROADGATE PLC</v>
          </cell>
          <cell r="C61" t="str">
            <v>BROADGATE C1 APR 2014</v>
          </cell>
          <cell r="D61" t="str">
            <v>A2</v>
          </cell>
          <cell r="E61" t="str">
            <v>A</v>
          </cell>
        </row>
        <row r="62">
          <cell r="A62">
            <v>40</v>
          </cell>
          <cell r="B62" t="str">
            <v>CORUS UK LTD</v>
          </cell>
          <cell r="C62" t="str">
            <v>BRITISH STEEL BA 6.75 MAY 2008</v>
          </cell>
          <cell r="D62" t="str">
            <v>B3</v>
          </cell>
          <cell r="E62" t="str">
            <v>CCC+</v>
          </cell>
        </row>
        <row r="63">
          <cell r="A63">
            <v>54</v>
          </cell>
          <cell r="B63" t="str">
            <v>UNIQUE PUB FIN A1</v>
          </cell>
          <cell r="C63" t="str">
            <v>UNIQUE PUB FINANCE SEP 2010 A1</v>
          </cell>
          <cell r="E63" t="str">
            <v>A</v>
          </cell>
        </row>
        <row r="64">
          <cell r="A64">
            <v>46</v>
          </cell>
          <cell r="B64" t="str">
            <v>EDISON FUNDING</v>
          </cell>
          <cell r="C64" t="str">
            <v>EDISON FUNDING 7.61 MARCH 2007</v>
          </cell>
          <cell r="D64" t="str">
            <v>Ba1</v>
          </cell>
          <cell r="E64" t="str">
            <v>BB+</v>
          </cell>
        </row>
        <row r="65">
          <cell r="A65">
            <v>19</v>
          </cell>
          <cell r="B65" t="str">
            <v>VODAFONE AIR TOUCH</v>
          </cell>
          <cell r="C65" t="str">
            <v>VODAFONE AIRTOUCH 5.75 OCT 2006</v>
          </cell>
          <cell r="D65" t="str">
            <v>A2</v>
          </cell>
          <cell r="E65" t="str">
            <v>A</v>
          </cell>
        </row>
        <row r="66">
          <cell r="A66">
            <v>103</v>
          </cell>
          <cell r="B66" t="str">
            <v>PUBMASTER FINANCE</v>
          </cell>
          <cell r="C66" t="str">
            <v>PUBMASTER FINANCE FLTG JUNE 2009</v>
          </cell>
          <cell r="D66" t="str">
            <v>A2</v>
          </cell>
          <cell r="E66" t="str">
            <v>A</v>
          </cell>
        </row>
        <row r="67">
          <cell r="A67">
            <v>102</v>
          </cell>
          <cell r="B67" t="str">
            <v>PUBMASTER FINANCE</v>
          </cell>
          <cell r="C67" t="str">
            <v>PUBMASTER FINANCE FLTG MAR 2011</v>
          </cell>
          <cell r="D67" t="str">
            <v>A2</v>
          </cell>
          <cell r="E67" t="str">
            <v>A</v>
          </cell>
        </row>
        <row r="68">
          <cell r="A68">
            <v>101</v>
          </cell>
          <cell r="B68" t="str">
            <v>HOUSING SEC LTD</v>
          </cell>
          <cell r="C68" t="str">
            <v>HOUSING SEC LTD 8.375 JAN 2019</v>
          </cell>
          <cell r="D68" t="str">
            <v>NR</v>
          </cell>
          <cell r="E68" t="str">
            <v>NR</v>
          </cell>
        </row>
        <row r="69">
          <cell r="A69">
            <v>68</v>
          </cell>
          <cell r="B69" t="str">
            <v>HONOURS PLC</v>
          </cell>
          <cell r="C69" t="str">
            <v>HONOURS M APRIL 2029</v>
          </cell>
          <cell r="E69" t="str">
            <v>BBB</v>
          </cell>
        </row>
        <row r="70">
          <cell r="A70">
            <v>89</v>
          </cell>
          <cell r="B70" t="str">
            <v>HOUSEHOLD FINANCE CO</v>
          </cell>
          <cell r="C70" t="str">
            <v>HOUSEHOLD FINANCE 8.0% MAY 2005</v>
          </cell>
          <cell r="D70" t="str">
            <v>A1</v>
          </cell>
          <cell r="E70" t="str">
            <v>A</v>
          </cell>
        </row>
        <row r="71">
          <cell r="A71">
            <v>20</v>
          </cell>
          <cell r="B71" t="str">
            <v>HOUSEHOLD FINANCE CO</v>
          </cell>
          <cell r="C71" t="str">
            <v>HOUSEHOLD FIN BA FXD APRIL 2007</v>
          </cell>
          <cell r="D71" t="str">
            <v>A1</v>
          </cell>
          <cell r="E71" t="str">
            <v>A</v>
          </cell>
        </row>
        <row r="72">
          <cell r="A72">
            <v>43</v>
          </cell>
          <cell r="B72" t="str">
            <v>WESSEX WATER PLC</v>
          </cell>
          <cell r="C72" t="str">
            <v>WESSEX WATER 5.875% BA MAR 2009</v>
          </cell>
          <cell r="E72" t="str">
            <v>BBB+</v>
          </cell>
        </row>
        <row r="73">
          <cell r="A73">
            <v>21</v>
          </cell>
          <cell r="B73" t="str">
            <v>HOUSEHOLD FINANCE CO</v>
          </cell>
          <cell r="C73" t="str">
            <v>HOUSEHOLD FINANCE 5.125 JUN 09</v>
          </cell>
          <cell r="D73" t="str">
            <v>A1</v>
          </cell>
          <cell r="E73" t="str">
            <v>A</v>
          </cell>
        </row>
        <row r="74">
          <cell r="A74">
            <v>90</v>
          </cell>
          <cell r="B74" t="str">
            <v>LEHMAN BROS INC</v>
          </cell>
          <cell r="C74" t="str">
            <v>LEHMAN BROS HLDGS 7.75 JAN 2005</v>
          </cell>
          <cell r="D74" t="str">
            <v>A1</v>
          </cell>
          <cell r="E74" t="str">
            <v>A</v>
          </cell>
        </row>
        <row r="75">
          <cell r="A75">
            <v>94</v>
          </cell>
          <cell r="B75" t="str">
            <v>AVALON II CAP</v>
          </cell>
          <cell r="C75" t="str">
            <v>AVALON 2 TRANCHE A3 BA MAY 2012</v>
          </cell>
          <cell r="D75" t="str">
            <v>Aaa</v>
          </cell>
        </row>
        <row r="76">
          <cell r="A76">
            <v>22</v>
          </cell>
          <cell r="B76" t="str">
            <v>OTE HELLENIC TELECOM</v>
          </cell>
          <cell r="C76" t="str">
            <v>OTE HELLENIC 6.125 FXD FEB 2007</v>
          </cell>
          <cell r="D76" t="str">
            <v>Baa1</v>
          </cell>
          <cell r="E76" t="str">
            <v>A-</v>
          </cell>
        </row>
        <row r="77">
          <cell r="A77">
            <v>23</v>
          </cell>
          <cell r="B77" t="str">
            <v>KONINKLIYKE AHOLD NV</v>
          </cell>
          <cell r="C77" t="str">
            <v>KONINKLIYKE 6.375 FXD JUNE 2005</v>
          </cell>
          <cell r="D77" t="str">
            <v>B1</v>
          </cell>
          <cell r="E77" t="str">
            <v>BB-</v>
          </cell>
        </row>
        <row r="78">
          <cell r="A78">
            <v>24</v>
          </cell>
          <cell r="B78" t="str">
            <v>GOODYEAR TIRE &amp; RUBB</v>
          </cell>
          <cell r="C78" t="str">
            <v>GOODYEAR TIRE 6.375% JUNE 2005</v>
          </cell>
          <cell r="D78" t="str">
            <v>Ba2</v>
          </cell>
          <cell r="E78" t="str">
            <v>BB-</v>
          </cell>
        </row>
        <row r="79">
          <cell r="A79">
            <v>25</v>
          </cell>
          <cell r="B79" t="str">
            <v>ROLLS ROYCE PLC</v>
          </cell>
          <cell r="C79" t="str">
            <v>ROLLS ROYCE 6.375 JUNE07</v>
          </cell>
          <cell r="D79" t="str">
            <v>Baa1</v>
          </cell>
          <cell r="E79" t="str">
            <v>BBB</v>
          </cell>
        </row>
        <row r="80">
          <cell r="A80">
            <v>44</v>
          </cell>
          <cell r="B80" t="str">
            <v>SAINT GOBAIN</v>
          </cell>
          <cell r="C80" t="str">
            <v>SAINT GOBAIN 7.375 FXD JUNE 2005</v>
          </cell>
          <cell r="D80" t="str">
            <v>A2</v>
          </cell>
          <cell r="E80" t="str">
            <v>A</v>
          </cell>
        </row>
        <row r="81">
          <cell r="A81">
            <v>2</v>
          </cell>
          <cell r="B81" t="str">
            <v>MBNA EUROPE</v>
          </cell>
          <cell r="C81" t="str">
            <v>MBNA EUROPE JUNE2003</v>
          </cell>
          <cell r="D81" t="str">
            <v>Baa2</v>
          </cell>
          <cell r="E81" t="str">
            <v>BBB</v>
          </cell>
        </row>
        <row r="82">
          <cell r="A82">
            <v>61</v>
          </cell>
          <cell r="B82" t="str">
            <v>PUNCH FUNDING II</v>
          </cell>
          <cell r="C82" t="str">
            <v>PUNCH FUNDING II M JUN 2029</v>
          </cell>
          <cell r="D82" t="str">
            <v>A2</v>
          </cell>
          <cell r="E82" t="str">
            <v>A</v>
          </cell>
        </row>
        <row r="83">
          <cell r="A83">
            <v>26</v>
          </cell>
          <cell r="B83" t="str">
            <v>STORA ENSO OYJ</v>
          </cell>
          <cell r="C83" t="str">
            <v>STORA ENSO 6.375 JUN 2007</v>
          </cell>
          <cell r="D83" t="str">
            <v>Baa1</v>
          </cell>
          <cell r="E83" t="str">
            <v>BBB+</v>
          </cell>
        </row>
        <row r="84">
          <cell r="A84">
            <v>69</v>
          </cell>
          <cell r="B84" t="str">
            <v>HONOURS PLC</v>
          </cell>
          <cell r="C84" t="str">
            <v>HONOURS B MAY 2004</v>
          </cell>
          <cell r="D84" t="str">
            <v>Aaa</v>
          </cell>
        </row>
        <row r="85">
          <cell r="A85">
            <v>45</v>
          </cell>
          <cell r="B85" t="str">
            <v>CAPITAL SHOPPING CEN</v>
          </cell>
          <cell r="C85" t="str">
            <v>CAPITAL SHOPPING 5.75 MAR09</v>
          </cell>
          <cell r="E85" t="str">
            <v>BBB-</v>
          </cell>
        </row>
        <row r="86">
          <cell r="A86">
            <v>3</v>
          </cell>
          <cell r="B86" t="str">
            <v>LEHMAN BROS INC</v>
          </cell>
          <cell r="C86" t="str">
            <v>LEHMAN BROS BA FLTG MTN JUNE2004</v>
          </cell>
          <cell r="D86" t="str">
            <v>A1</v>
          </cell>
          <cell r="E86" t="str">
            <v>A</v>
          </cell>
        </row>
        <row r="87">
          <cell r="A87">
            <v>83</v>
          </cell>
          <cell r="B87" t="str">
            <v>BEAR STEARNS + CO</v>
          </cell>
          <cell r="C87" t="str">
            <v>BEAR STEARNS BA FLTG MTN MAR2005</v>
          </cell>
          <cell r="D87" t="str">
            <v>A1</v>
          </cell>
          <cell r="E87" t="str">
            <v>A</v>
          </cell>
        </row>
        <row r="88">
          <cell r="A88">
            <v>27</v>
          </cell>
          <cell r="B88" t="str">
            <v>AIR PRODUCTS &amp; CHEM</v>
          </cell>
          <cell r="C88" t="str">
            <v>AIR PRODUCTS &amp; CHEM 6.5 JULY2007</v>
          </cell>
          <cell r="D88" t="str">
            <v>A2</v>
          </cell>
          <cell r="E88" t="str">
            <v>A</v>
          </cell>
        </row>
        <row r="89">
          <cell r="A89">
            <v>73</v>
          </cell>
          <cell r="B89" t="str">
            <v>GOLDMAN SACHS GRP CL</v>
          </cell>
          <cell r="C89" t="str">
            <v>GOLDMAN SACHS BA EMTN FEB 2009</v>
          </cell>
          <cell r="D89" t="str">
            <v>Aa3</v>
          </cell>
          <cell r="E89" t="str">
            <v>A+</v>
          </cell>
        </row>
        <row r="90">
          <cell r="A90">
            <v>74</v>
          </cell>
          <cell r="B90" t="str">
            <v>WACHOVIA CORP</v>
          </cell>
          <cell r="C90" t="str">
            <v>FIRST UNION CORP FLTG MAR 2005</v>
          </cell>
          <cell r="D90" t="str">
            <v>Aa3</v>
          </cell>
          <cell r="E90" t="str">
            <v>A</v>
          </cell>
        </row>
        <row r="91">
          <cell r="A91">
            <v>91</v>
          </cell>
          <cell r="B91" t="str">
            <v>ASSOCIATES 1ST CAP</v>
          </cell>
          <cell r="C91" t="str">
            <v>ASS 1ST CAP 7.375 JUN2007 'S'</v>
          </cell>
          <cell r="D91" t="str">
            <v>Aa1</v>
          </cell>
          <cell r="E91" t="str">
            <v>AA-</v>
          </cell>
        </row>
        <row r="92">
          <cell r="A92">
            <v>92</v>
          </cell>
          <cell r="B92" t="str">
            <v>DEUTSCHE TELEKOM</v>
          </cell>
          <cell r="C92" t="str">
            <v>DEUTSCHE TELEKOM 8.50 JUN 2010 S</v>
          </cell>
          <cell r="D92" t="str">
            <v>Baa3</v>
          </cell>
          <cell r="E92" t="str">
            <v>BBB+</v>
          </cell>
        </row>
        <row r="93">
          <cell r="A93">
            <v>95</v>
          </cell>
          <cell r="B93" t="str">
            <v>TCW GEM V</v>
          </cell>
          <cell r="C93" t="str">
            <v>TCW GEM V BA MBS DEPT 2012 A1</v>
          </cell>
          <cell r="D93" t="str">
            <v>Aaa</v>
          </cell>
          <cell r="E93" t="str">
            <v>AAA</v>
          </cell>
        </row>
        <row r="94">
          <cell r="A94">
            <v>28</v>
          </cell>
          <cell r="B94" t="str">
            <v>HOUSEHOLD FINANCE CO</v>
          </cell>
          <cell r="C94" t="str">
            <v>HOUSEHOLD FIN 6.25 BAFXD SEPT05</v>
          </cell>
          <cell r="D94" t="str">
            <v>A1</v>
          </cell>
          <cell r="E94" t="str">
            <v>A</v>
          </cell>
        </row>
        <row r="95">
          <cell r="A95">
            <v>29</v>
          </cell>
          <cell r="B95" t="str">
            <v>FIAT FINANCE TRADE</v>
          </cell>
          <cell r="C95" t="str">
            <v>FIAT FIN &amp; TRADE 6.25 BA FEB2010</v>
          </cell>
          <cell r="D95" t="str">
            <v>Ba3</v>
          </cell>
        </row>
        <row r="96">
          <cell r="A96">
            <v>4</v>
          </cell>
          <cell r="B96" t="str">
            <v>LAFARGE</v>
          </cell>
          <cell r="C96" t="str">
            <v>LAFARGEBA FLTG MARCH 2008</v>
          </cell>
          <cell r="D96" t="str">
            <v>Baa2</v>
          </cell>
          <cell r="E96" t="str">
            <v>BBB</v>
          </cell>
        </row>
        <row r="97">
          <cell r="A97">
            <v>30</v>
          </cell>
          <cell r="B97" t="str">
            <v>EATON CORP</v>
          </cell>
          <cell r="C97" t="str">
            <v>EATON CORP 6.00 BA MARCH 2007</v>
          </cell>
          <cell r="D97" t="str">
            <v>A2</v>
          </cell>
          <cell r="E97" t="str">
            <v>A-</v>
          </cell>
        </row>
        <row r="98">
          <cell r="A98">
            <v>63</v>
          </cell>
          <cell r="B98" t="str">
            <v>EUROPEAN LOAN COND</v>
          </cell>
          <cell r="C98" t="str">
            <v>EUROPEAN LOAN CONDUIT'4B'011107</v>
          </cell>
          <cell r="E98" t="str">
            <v>AAA</v>
          </cell>
        </row>
        <row r="99">
          <cell r="A99">
            <v>62</v>
          </cell>
          <cell r="B99" t="str">
            <v>EUROPEAN LOAN COND</v>
          </cell>
          <cell r="C99" t="str">
            <v>EUROPEAN LOAN CONDUIT'4A'011107</v>
          </cell>
          <cell r="E99" t="str">
            <v>AAA</v>
          </cell>
        </row>
        <row r="100">
          <cell r="A100">
            <v>75</v>
          </cell>
          <cell r="B100" t="str">
            <v>CENTEX CORP</v>
          </cell>
          <cell r="C100" t="str">
            <v>CENTEX CORP BA FLTG OCT 2005</v>
          </cell>
          <cell r="D100" t="str">
            <v>Baa2</v>
          </cell>
          <cell r="E100" t="str">
            <v>BBB</v>
          </cell>
        </row>
        <row r="101">
          <cell r="A101">
            <v>5</v>
          </cell>
          <cell r="B101" t="str">
            <v>STORA ENSO OYJ</v>
          </cell>
          <cell r="C101" t="str">
            <v>STORA ENSO BA FLT OCT 2010</v>
          </cell>
          <cell r="D101" t="str">
            <v>Baa1</v>
          </cell>
          <cell r="E101" t="str">
            <v>BBB+</v>
          </cell>
        </row>
        <row r="102">
          <cell r="A102">
            <v>34</v>
          </cell>
          <cell r="B102" t="str">
            <v>GOLDMAN SACHS GRP CL</v>
          </cell>
          <cell r="C102" t="str">
            <v>GOLDMAN SACHS GRP 6.5 BA OCT2010</v>
          </cell>
          <cell r="D102" t="str">
            <v>Aa3</v>
          </cell>
          <cell r="E102" t="str">
            <v>A+</v>
          </cell>
        </row>
        <row r="103">
          <cell r="A103">
            <v>99</v>
          </cell>
          <cell r="B103" t="str">
            <v>FORD MOTOR CREDIT CO</v>
          </cell>
          <cell r="C103" t="str">
            <v>FORD MOTOR CRED 7.875 BA JUN2010</v>
          </cell>
          <cell r="D103" t="str">
            <v>A3</v>
          </cell>
          <cell r="E103" t="str">
            <v>BBB-</v>
          </cell>
        </row>
        <row r="104">
          <cell r="A104">
            <v>33</v>
          </cell>
          <cell r="B104" t="str">
            <v>KONINKLIYKE AHOLD NV</v>
          </cell>
          <cell r="C104" t="str">
            <v>KONINKLIYKE AHOLD OCT 2007</v>
          </cell>
          <cell r="D104" t="str">
            <v>B1</v>
          </cell>
          <cell r="E104" t="str">
            <v>BB-</v>
          </cell>
        </row>
        <row r="105">
          <cell r="A105">
            <v>96</v>
          </cell>
          <cell r="B105" t="str">
            <v>DRESDNER RCM</v>
          </cell>
          <cell r="C105" t="str">
            <v>DRESDNER RCM CBO II A1(AAA)NOV12</v>
          </cell>
          <cell r="D105" t="str">
            <v>Aaa</v>
          </cell>
          <cell r="E105" t="str">
            <v>AAA</v>
          </cell>
        </row>
        <row r="106">
          <cell r="A106">
            <v>35</v>
          </cell>
          <cell r="B106" t="str">
            <v>ARES FINANCE SRI</v>
          </cell>
          <cell r="C106" t="str">
            <v>ARES FIN SFI TRANCHE A MAR2011</v>
          </cell>
          <cell r="E106" t="str">
            <v>AAA</v>
          </cell>
        </row>
        <row r="107">
          <cell r="A107">
            <v>105</v>
          </cell>
          <cell r="B107" t="str">
            <v>MAGELLAN MTGES B</v>
          </cell>
          <cell r="C107" t="str">
            <v>MAGELLAN MGTS NO1 B DEC36</v>
          </cell>
          <cell r="D107" t="str">
            <v>A1</v>
          </cell>
          <cell r="E107" t="str">
            <v>AA</v>
          </cell>
        </row>
        <row r="108">
          <cell r="A108">
            <v>320132</v>
          </cell>
          <cell r="B108" t="str">
            <v>COLONIAL FINANCE</v>
          </cell>
          <cell r="C108" t="str">
            <v>COLONIAL FINANCE 8.125 DEC 2007</v>
          </cell>
          <cell r="D108" t="str">
            <v>A1</v>
          </cell>
        </row>
        <row r="109">
          <cell r="A109">
            <v>320126</v>
          </cell>
          <cell r="B109" t="str">
            <v>LEHMAN BROS INC</v>
          </cell>
          <cell r="C109" t="str">
            <v>LEHMAN BROS JULY 2004</v>
          </cell>
          <cell r="D109" t="str">
            <v>A1</v>
          </cell>
          <cell r="E109" t="str">
            <v>A</v>
          </cell>
        </row>
        <row r="110">
          <cell r="A110">
            <v>107</v>
          </cell>
          <cell r="B110" t="str">
            <v>ARIADNE SECURITISATION</v>
          </cell>
          <cell r="C110" t="str">
            <v>ARIADNE SECURITISATION</v>
          </cell>
          <cell r="E110" t="str">
            <v>A</v>
          </cell>
        </row>
        <row r="111">
          <cell r="A111">
            <v>106</v>
          </cell>
          <cell r="B111" t="str">
            <v>HELLENIC SECURITISATION</v>
          </cell>
          <cell r="C111" t="str">
            <v>HELLENIC SECURITISATION</v>
          </cell>
          <cell r="E111" t="str">
            <v>A-</v>
          </cell>
        </row>
        <row r="112">
          <cell r="A112">
            <v>390022</v>
          </cell>
          <cell r="B112" t="str">
            <v>TYCO INTERNATIONAL 6.25% BA FXB JUN 2003</v>
          </cell>
          <cell r="C112" t="str">
            <v>TYCO INTERNATIONAL 6.25% BA FXB JUN 2003</v>
          </cell>
          <cell r="D112" t="str">
            <v>Ba2</v>
          </cell>
          <cell r="E112" t="str">
            <v>BBB-</v>
          </cell>
        </row>
        <row r="113">
          <cell r="A113">
            <v>470036</v>
          </cell>
          <cell r="B113" t="str">
            <v>TYCO INTL 6.125 FXD APR 2007</v>
          </cell>
          <cell r="C113" t="str">
            <v>TYCO INTL 6.125 FXD APR 2007</v>
          </cell>
          <cell r="D113" t="str">
            <v>Ba2</v>
          </cell>
          <cell r="E113" t="str">
            <v>BBB-</v>
          </cell>
        </row>
        <row r="114">
          <cell r="A114">
            <v>470054</v>
          </cell>
          <cell r="B114" t="str">
            <v>CORNING 6.25% FXD</v>
          </cell>
          <cell r="C114" t="str">
            <v>CORNING 6.25% FXD</v>
          </cell>
          <cell r="D114" t="str">
            <v>Ba2</v>
          </cell>
          <cell r="E114" t="str">
            <v>BB+</v>
          </cell>
        </row>
        <row r="115">
          <cell r="A115">
            <v>108</v>
          </cell>
          <cell r="B115" t="str">
            <v>SLMA 2003-11 A4</v>
          </cell>
          <cell r="C115" t="str">
            <v>SLMA 2003-11 A4</v>
          </cell>
          <cell r="D115" t="str">
            <v>Aaa</v>
          </cell>
          <cell r="E115" t="str">
            <v>AAA</v>
          </cell>
        </row>
        <row r="116">
          <cell r="A116">
            <v>109</v>
          </cell>
          <cell r="B116" t="str">
            <v>Chesapeake 2003-2 A1 Nov 2008</v>
          </cell>
          <cell r="C116" t="str">
            <v>Chesapeake 2003-2 A1 Nov 2008</v>
          </cell>
          <cell r="D116" t="str">
            <v>Aaa</v>
          </cell>
          <cell r="E116" t="str">
            <v>AAA</v>
          </cell>
        </row>
        <row r="117">
          <cell r="A117">
            <v>110</v>
          </cell>
          <cell r="B117" t="str">
            <v>ChesterARD2003-CABSSep2012</v>
          </cell>
          <cell r="C117" t="str">
            <v>ChesterARD2003-CABSSep2012</v>
          </cell>
          <cell r="D117" t="str">
            <v>Aaa</v>
          </cell>
          <cell r="E117" t="str">
            <v>AAA</v>
          </cell>
        </row>
        <row r="118">
          <cell r="A118">
            <v>111</v>
          </cell>
          <cell r="B118" t="str">
            <v>SLMA 2003-12 A4 Mar 2012</v>
          </cell>
          <cell r="C118" t="str">
            <v>SLMA 2003-12 A4 Mar 2012</v>
          </cell>
          <cell r="D118" t="str">
            <v>Aaa</v>
          </cell>
          <cell r="E118" t="str">
            <v>AAA</v>
          </cell>
        </row>
        <row r="119">
          <cell r="A119">
            <v>112</v>
          </cell>
          <cell r="B119" t="str">
            <v>ChesterARD2003-CABSSep2012</v>
          </cell>
          <cell r="C119" t="str">
            <v>ChesterARD2003-CABSSep2012</v>
          </cell>
          <cell r="D119" t="str">
            <v>Aaa</v>
          </cell>
          <cell r="E119" t="str">
            <v>AAA</v>
          </cell>
        </row>
        <row r="120">
          <cell r="A120">
            <v>113</v>
          </cell>
          <cell r="B120" t="str">
            <v>Chevy Chase 2003-4 Oct 2034</v>
          </cell>
          <cell r="C120" t="str">
            <v>Chevy Chase 2003-4 Oct 2034</v>
          </cell>
          <cell r="E120" t="str">
            <v>AAA</v>
          </cell>
        </row>
        <row r="121">
          <cell r="A121">
            <v>114</v>
          </cell>
          <cell r="B121" t="str">
            <v>SCIC arl 1 A4 Dec 2015</v>
          </cell>
          <cell r="C121" t="str">
            <v>SCIC arl 1 A4 Dec 2015</v>
          </cell>
          <cell r="D121" t="str">
            <v>Aaa</v>
          </cell>
          <cell r="E121" t="str">
            <v>AAA</v>
          </cell>
        </row>
        <row r="122">
          <cell r="A122">
            <v>115</v>
          </cell>
          <cell r="B122" t="str">
            <v>Advanta BCMT 2003-D A Oct 2009</v>
          </cell>
          <cell r="C122" t="str">
            <v>Advanta BCMT 2003-D A Oct 2009</v>
          </cell>
          <cell r="D122" t="str">
            <v>Aaa</v>
          </cell>
          <cell r="E122" t="str">
            <v>AAA</v>
          </cell>
        </row>
        <row r="123">
          <cell r="A123">
            <v>116</v>
          </cell>
          <cell r="B123" t="str">
            <v>Advanta BCMT 2003-D A Oct 2009</v>
          </cell>
          <cell r="C123" t="str">
            <v>Advanta BCMT 2003-D A Oct 2009</v>
          </cell>
          <cell r="D123" t="str">
            <v>Aaa</v>
          </cell>
          <cell r="E123" t="str">
            <v>AAA</v>
          </cell>
        </row>
        <row r="124">
          <cell r="A124">
            <v>117</v>
          </cell>
          <cell r="B124" t="str">
            <v>MBNA Cr/Cd MNT 2003-12 May 2011</v>
          </cell>
          <cell r="C124" t="str">
            <v>MBNA Cr/Cd MNT 2003-12 May 2011</v>
          </cell>
          <cell r="D124" t="str">
            <v>Aaa</v>
          </cell>
          <cell r="E124" t="str">
            <v>AAA</v>
          </cell>
        </row>
        <row r="125">
          <cell r="A125">
            <v>118</v>
          </cell>
          <cell r="B125" t="str">
            <v>Bancaja 6 FTA Feb 36</v>
          </cell>
          <cell r="C125" t="str">
            <v>Bancaja 6 FTA Feb 36</v>
          </cell>
          <cell r="D125" t="str">
            <v>Aaa</v>
          </cell>
          <cell r="E125" t="str">
            <v>AAA</v>
          </cell>
        </row>
        <row r="126">
          <cell r="A126">
            <v>119</v>
          </cell>
          <cell r="B126" t="str">
            <v>SLMA 2003-14 A5 Jan 2023</v>
          </cell>
          <cell r="C126" t="str">
            <v>SLMA 2003-14 A5 Jan 2023</v>
          </cell>
          <cell r="D126" t="str">
            <v>Aaa</v>
          </cell>
          <cell r="E126" t="str">
            <v>AAA</v>
          </cell>
        </row>
        <row r="127">
          <cell r="A127">
            <v>120</v>
          </cell>
          <cell r="B127" t="str">
            <v>Master Dolfin 2003 1 A Oct 2019</v>
          </cell>
          <cell r="C127" t="str">
            <v>Master Dolfin 2003 1 A Oct 2019</v>
          </cell>
          <cell r="D127" t="str">
            <v>Aaa</v>
          </cell>
          <cell r="E127" t="str">
            <v>AAA</v>
          </cell>
        </row>
        <row r="128">
          <cell r="A128">
            <v>121</v>
          </cell>
          <cell r="B128" t="str">
            <v>STORM 2003 A1 DEC 2045</v>
          </cell>
          <cell r="C128" t="str">
            <v>STORM 2003 A1 DEC 2045</v>
          </cell>
          <cell r="D128" t="str">
            <v>Aaa</v>
          </cell>
          <cell r="E128" t="str">
            <v>AAA</v>
          </cell>
        </row>
        <row r="129">
          <cell r="A129">
            <v>122</v>
          </cell>
          <cell r="B129" t="str">
            <v>Discover CMT1 2003-4 A2 May 2013</v>
          </cell>
          <cell r="C129" t="str">
            <v>Discover CMT1 2003-4 A2 May 2013</v>
          </cell>
          <cell r="D129" t="str">
            <v>Aaa</v>
          </cell>
          <cell r="E129" t="str">
            <v>AAA</v>
          </cell>
        </row>
      </sheetData>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aps"/>
      <sheetName val="Stategy"/>
      <sheetName val="Basis"/>
      <sheetName val="Basis Format"/>
      <sheetName val="Forecasts"/>
    </sheetNames>
    <sheetDataSet>
      <sheetData sheetId="0" refreshError="1">
        <row r="4">
          <cell r="G4" t="str">
            <v>Foreign Exchange Exposures over period since last ALCO</v>
          </cell>
        </row>
        <row r="5">
          <cell r="D5" t="str">
            <v>ALCO</v>
          </cell>
          <cell r="E5" t="str">
            <v>Board</v>
          </cell>
          <cell r="J5" t="str">
            <v>All figures quoted in £ or £ equivalent</v>
          </cell>
        </row>
        <row r="6">
          <cell r="B6" t="str">
            <v>Amount</v>
          </cell>
          <cell r="C6" t="str">
            <v>Last ALCO</v>
          </cell>
          <cell r="D6" t="str">
            <v>Range</v>
          </cell>
          <cell r="E6" t="str">
            <v>Limit</v>
          </cell>
          <cell r="J6" t="str">
            <v>Sterling</v>
          </cell>
          <cell r="K6" t="str">
            <v>U.S Dollars</v>
          </cell>
          <cell r="L6" t="str">
            <v>Yen</v>
          </cell>
          <cell r="M6" t="str">
            <v>Euro</v>
          </cell>
        </row>
        <row r="7">
          <cell r="B7" t="str">
            <v>£m</v>
          </cell>
          <cell r="C7" t="str">
            <v>£m</v>
          </cell>
          <cell r="D7" t="str">
            <v>£m</v>
          </cell>
          <cell r="E7" t="str">
            <v>£m</v>
          </cell>
          <cell r="G7" t="str">
            <v xml:space="preserve">Foreign Exchange </v>
          </cell>
          <cell r="I7" t="str">
            <v>Total Assets</v>
          </cell>
          <cell r="J7">
            <v>3647749963.7399998</v>
          </cell>
          <cell r="K7">
            <v>3565357365.5799999</v>
          </cell>
          <cell r="L7">
            <v>728579572.42999995</v>
          </cell>
          <cell r="M7">
            <v>3862943042.5700002</v>
          </cell>
          <cell r="Q7">
            <v>3661588768.6199999</v>
          </cell>
        </row>
        <row r="8">
          <cell r="B8">
            <v>180.3</v>
          </cell>
          <cell r="C8">
            <v>181.4</v>
          </cell>
          <cell r="D8" t="str">
            <v>150 - 210</v>
          </cell>
          <cell r="E8" t="str">
            <v>50 - 303</v>
          </cell>
          <cell r="G8" t="str">
            <v>Position (08/07/02)</v>
          </cell>
          <cell r="I8" t="str">
            <v>Net Exposure</v>
          </cell>
          <cell r="J8">
            <v>-146042.45000000001</v>
          </cell>
          <cell r="K8">
            <v>544518.04</v>
          </cell>
          <cell r="L8">
            <v>-31533.15</v>
          </cell>
          <cell r="M8">
            <v>-375658.41</v>
          </cell>
        </row>
        <row r="9">
          <cell r="G9" t="str">
            <v>Maximum Position</v>
          </cell>
          <cell r="I9" t="str">
            <v>Total Assets</v>
          </cell>
          <cell r="J9">
            <v>3647749963.7399998</v>
          </cell>
          <cell r="K9">
            <v>3798190336.8600001</v>
          </cell>
          <cell r="L9">
            <v>738890556.80999994</v>
          </cell>
          <cell r="M9">
            <v>3862943042.5700002</v>
          </cell>
          <cell r="Q9">
            <v>61621.46</v>
          </cell>
        </row>
        <row r="10">
          <cell r="B10">
            <v>496.4</v>
          </cell>
          <cell r="C10">
            <v>441.8</v>
          </cell>
          <cell r="D10" t="str">
            <v>n/a</v>
          </cell>
          <cell r="E10" t="str">
            <v>n/a</v>
          </cell>
          <cell r="G10" t="str">
            <v>(11/06/02 - 08/07/02)</v>
          </cell>
          <cell r="I10" t="str">
            <v>Net Exposure</v>
          </cell>
          <cell r="J10">
            <v>599160.82999999996</v>
          </cell>
          <cell r="K10">
            <v>548523.92000000004</v>
          </cell>
          <cell r="L10">
            <v>-31533.15</v>
          </cell>
          <cell r="M10">
            <v>-533549.78</v>
          </cell>
        </row>
        <row r="11">
          <cell r="G11" t="str">
            <v>ALCO Limit (Net Exposure)</v>
          </cell>
          <cell r="K11">
            <v>1000000</v>
          </cell>
          <cell r="L11">
            <v>500000</v>
          </cell>
          <cell r="M11">
            <v>1000000</v>
          </cell>
        </row>
        <row r="12">
          <cell r="B12">
            <v>24.9</v>
          </cell>
          <cell r="C12">
            <v>5.67</v>
          </cell>
          <cell r="D12" t="str">
            <v>n/a</v>
          </cell>
          <cell r="E12" t="str">
            <v>n/a</v>
          </cell>
        </row>
        <row r="14">
          <cell r="E14" t="str">
            <v>Current Forecast of Rates in 1 year</v>
          </cell>
          <cell r="J14" t="str">
            <v>Forecast of rates in 1 year as at the last ALCO</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LEAVERS"/>
      <sheetName val="STAFF"/>
      <sheetName val="CALCSTAFF"/>
      <sheetName val="SUMMARY"/>
      <sheetName val="LEAGUE TABLE"/>
      <sheetName val="Sheet4"/>
      <sheetName val="Lookups"/>
      <sheetName val="Department Turnover Analysis - "/>
      <sheetName val="Key"/>
      <sheetName val="Control"/>
      <sheetName val="Lists"/>
      <sheetName val="Team Details"/>
      <sheetName val="Drop down list"/>
      <sheetName val="Contractors and Companies"/>
      <sheetName val="DataSheet"/>
      <sheetName val="Controls"/>
      <sheetName val="LEAGUE_TABLE"/>
    </sheetNames>
    <sheetDataSet>
      <sheetData sheetId="0"/>
      <sheetData sheetId="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Guidance"/>
      <sheetName val="Model Update"/>
      <sheetName val="Version Log"/>
      <sheetName val="Model Control"/>
      <sheetName val="Process Flow"/>
      <sheetName val="Quantum Caps Data"/>
      <sheetName val="Quantum Swaps Data"/>
      <sheetName val="Quantum Treasury Data"/>
      <sheetName val="Quantum X Currency Data"/>
      <sheetName val="X Currency Summary"/>
      <sheetName val="Swaps Summary"/>
      <sheetName val="Write Offs"/>
      <sheetName val="Manual Adjustments"/>
      <sheetName val="Detail - Mortgage Caps"/>
      <sheetName val="Detail - Mortgage Floors"/>
      <sheetName val="Detail - Mortgage Swaps"/>
      <sheetName val="Detail - Savings Swaps"/>
      <sheetName val="Detail - Treasury Swaps"/>
      <sheetName val="Detail - Treasury Asset Swaps"/>
      <sheetName val="Detail - Capital Swaps"/>
      <sheetName val="Detail - Basis Swaps"/>
      <sheetName val="Detail - X Currency Swaps"/>
      <sheetName val="Swap TopLevel Summary"/>
      <sheetName val="Swap Exception Report"/>
      <sheetName val="Income"/>
      <sheetName val="Summary Position"/>
      <sheetName val="Disclosure"/>
      <sheetName val="Tax Effectiveness"/>
      <sheetName val="Op Adj Summary"/>
      <sheetName val="Opening Adjustment"/>
      <sheetName val="Error Check"/>
      <sheetName val="GL"/>
      <sheetName val="Caps Not on Report"/>
      <sheetName val="Journals Movement"/>
      <sheetName val="Journals"/>
      <sheetName val="Merger Journal"/>
      <sheetName val="Graphs"/>
      <sheetName val="Swap Cost"/>
      <sheetName val="I&amp;E"/>
      <sheetName val="Bal Sheet"/>
      <sheetName val="QRM Data"/>
      <sheetName val="Merger Accrual to Par"/>
      <sheetName val="Caps Effectiveness Summary"/>
      <sheetName val="Caps Effectiveness"/>
      <sheetName val="Cap HA Cost"/>
      <sheetName val="Mort Swaps Effectiveness"/>
      <sheetName val="Equity Release Ineffectiveness"/>
      <sheetName val="Mort Swap Adjustment"/>
      <sheetName val="Amortising Balances"/>
      <sheetName val="Sav Swaps Effectiveness"/>
      <sheetName val="Treas Asset Swap Effectiveness"/>
      <sheetName val="Treas Lia Swap Effectiveness"/>
      <sheetName val="Large Treas Lia Swaps"/>
      <sheetName val="Treas Swap Rates"/>
      <sheetName val="Capital Swap Effectiveness"/>
      <sheetName val="Capital 11450"/>
      <sheetName val="Capital 31955"/>
      <sheetName val="Detail - FX Swaps"/>
    </sheetNames>
    <sheetDataSet>
      <sheetData sheetId="0" refreshError="1"/>
      <sheetData sheetId="1" refreshError="1"/>
      <sheetData sheetId="2" refreshError="1"/>
      <sheetData sheetId="3" refreshError="1"/>
      <sheetData sheetId="4" refreshError="1">
        <row r="6">
          <cell r="F6">
            <v>40543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NBS10"/>
      <sheetName val="Download NBS20"/>
      <sheetName val="Control rep"/>
      <sheetName val="BALANCE SHEET"/>
      <sheetName val="COMP-REG"/>
      <sheetName val="Comp-Reg Mthly Report"/>
      <sheetName val="Unresolved"/>
      <sheetName val="Material Rec Diff Comp Info"/>
      <sheetName val="trial balance"/>
    </sheetNames>
    <sheetDataSet>
      <sheetData sheetId="0" refreshError="1"/>
      <sheetData sheetId="1" refreshError="1"/>
      <sheetData sheetId="2" refreshError="1"/>
      <sheetData sheetId="3" refreshError="1"/>
      <sheetData sheetId="4" refreshError="1">
        <row r="52">
          <cell r="K52" t="str">
            <v>Month: 31st May 2004</v>
          </cell>
        </row>
        <row r="62">
          <cell r="J62" t="str">
            <v>31st May 2004</v>
          </cell>
        </row>
        <row r="87">
          <cell r="K87" t="str">
            <v>Please complete and return this form by 16th June 2004</v>
          </cell>
        </row>
      </sheetData>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Transactions"/>
      <sheetName val="House prices"/>
      <sheetName val="Book rates"/>
      <sheetName val="Long run chart"/>
      <sheetName val="int rates"/>
      <sheetName val="IntRates-Charts"/>
      <sheetName val="BoE Rates"/>
      <sheetName val="Competitor spreads"/>
      <sheetName val="SSB"/>
      <sheetName val="Lehman Bros and JPMorgan"/>
      <sheetName val="Mortgage Estimator"/>
      <sheetName val="CACI Estimator"/>
      <sheetName val="grossappr00-01"/>
      <sheetName val="grossadv00-01"/>
      <sheetName val="prinrep00-01"/>
      <sheetName val="netadv00-01"/>
      <sheetName val="netrecs00-01"/>
      <sheetName val="Mortgage charts"/>
      <sheetName val="nbs int rates"/>
      <sheetName val="int rates PLAN"/>
      <sheetName val="int rates ALCO"/>
      <sheetName val="int rates PLAN (3)"/>
      <sheetName val="int rates PLAN (2)"/>
      <sheetName val="int rates PLAN Q1"/>
    </sheetNames>
    <sheetDataSet>
      <sheetData sheetId="0" refreshError="1"/>
      <sheetData sheetId="1" refreshError="1"/>
      <sheetData sheetId="2" refreshError="1">
        <row r="5">
          <cell r="W5">
            <v>190.59265161432771</v>
          </cell>
          <cell r="X5">
            <v>6.1677811864497833</v>
          </cell>
        </row>
        <row r="6">
          <cell r="V6">
            <v>5.3251839113572119</v>
          </cell>
        </row>
        <row r="7">
          <cell r="V7">
            <v>5.5352042182592154</v>
          </cell>
        </row>
        <row r="8">
          <cell r="V8">
            <v>5.7456433094222215</v>
          </cell>
        </row>
        <row r="9">
          <cell r="V9">
            <v>5.9565020199096264</v>
          </cell>
        </row>
        <row r="10">
          <cell r="V10">
            <v>6.1677811864498278</v>
          </cell>
        </row>
        <row r="11">
          <cell r="V11">
            <v>6.1677811864497833</v>
          </cell>
        </row>
        <row r="12">
          <cell r="V12">
            <v>6.1677811864498056</v>
          </cell>
        </row>
        <row r="13">
          <cell r="V13">
            <v>6.1677811864498056</v>
          </cell>
        </row>
        <row r="14">
          <cell r="V14">
            <v>6.1677811864498056</v>
          </cell>
        </row>
        <row r="15">
          <cell r="V15">
            <v>6.1677811864498056</v>
          </cell>
        </row>
        <row r="16">
          <cell r="V16">
            <v>33543</v>
          </cell>
        </row>
        <row r="17">
          <cell r="V17">
            <v>33573</v>
          </cell>
        </row>
        <row r="18">
          <cell r="V18">
            <v>33604</v>
          </cell>
        </row>
        <row r="19">
          <cell r="V19">
            <v>33635</v>
          </cell>
        </row>
        <row r="20">
          <cell r="V20">
            <v>33664</v>
          </cell>
        </row>
        <row r="21">
          <cell r="V21">
            <v>33695</v>
          </cell>
        </row>
        <row r="22">
          <cell r="V22">
            <v>33725</v>
          </cell>
        </row>
        <row r="23">
          <cell r="V23">
            <v>33756</v>
          </cell>
        </row>
        <row r="24">
          <cell r="V24" t="str">
            <v>% MTH</v>
          </cell>
        </row>
        <row r="25">
          <cell r="V25">
            <v>5.0000000000000001E-3</v>
          </cell>
        </row>
        <row r="26">
          <cell r="V26">
            <v>5.0000000000000001E-3</v>
          </cell>
        </row>
        <row r="27">
          <cell r="V27">
            <v>5.0000000000000001E-3</v>
          </cell>
        </row>
        <row r="28">
          <cell r="V28">
            <v>5.0000000000000001E-3</v>
          </cell>
        </row>
        <row r="29">
          <cell r="V29">
            <v>5.0000000000000001E-3</v>
          </cell>
        </row>
        <row r="30">
          <cell r="V30">
            <v>5.0000000000000001E-3</v>
          </cell>
        </row>
        <row r="31">
          <cell r="V31">
            <v>5.0000000000000001E-3</v>
          </cell>
        </row>
        <row r="32">
          <cell r="V32">
            <v>5.0000000000000001E-3</v>
          </cell>
        </row>
        <row r="33">
          <cell r="V33">
            <v>5.0000000000000001E-3</v>
          </cell>
        </row>
        <row r="34">
          <cell r="V34">
            <v>5.0000000000000001E-3</v>
          </cell>
        </row>
        <row r="35">
          <cell r="V35">
            <v>5.0000000000000001E-3</v>
          </cell>
        </row>
        <row r="36">
          <cell r="V36">
            <v>5.0000000000000001E-3</v>
          </cell>
        </row>
        <row r="37">
          <cell r="V37">
            <v>34182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 Raw Data"/>
      <sheetName val="Pivot tables"/>
      <sheetName val="Analysis (2)"/>
      <sheetName val="Analysis"/>
      <sheetName val="Data"/>
      <sheetName val="dataconditions"/>
    </sheetNames>
    <sheetDataSet>
      <sheetData sheetId="0" refreshError="1"/>
      <sheetData sheetId="1" refreshError="1"/>
      <sheetData sheetId="2" refreshError="1"/>
      <sheetData sheetId="3" refreshError="1"/>
      <sheetData sheetId="4" refreshError="1">
        <row r="7">
          <cell r="A7" t="str">
            <v>Foreign Amount</v>
          </cell>
          <cell r="B7" t="str">
            <v>Sterling Amount</v>
          </cell>
          <cell r="C7" t="str">
            <v>Account</v>
          </cell>
          <cell r="D7" t="str">
            <v>Currency Code</v>
          </cell>
        </row>
        <row r="8">
          <cell r="A8" t="str">
            <v xml:space="preserve"> </v>
          </cell>
          <cell r="B8">
            <v>0</v>
          </cell>
          <cell r="C8" t="str">
            <v>393158</v>
          </cell>
          <cell r="D8" t="str">
            <v>CHF</v>
          </cell>
        </row>
        <row r="9">
          <cell r="A9">
            <v>0.01</v>
          </cell>
          <cell r="B9">
            <v>11067.27</v>
          </cell>
          <cell r="C9" t="str">
            <v>393158</v>
          </cell>
          <cell r="D9" t="str">
            <v>EUR</v>
          </cell>
        </row>
        <row r="10">
          <cell r="A10">
            <v>1687936278.5599999</v>
          </cell>
          <cell r="B10">
            <v>1687936278.5599999</v>
          </cell>
          <cell r="C10" t="str">
            <v>393158</v>
          </cell>
          <cell r="D10" t="str">
            <v>GBP</v>
          </cell>
        </row>
        <row r="11">
          <cell r="A11">
            <v>0</v>
          </cell>
          <cell r="B11">
            <v>-20336.39</v>
          </cell>
          <cell r="C11" t="str">
            <v>393158</v>
          </cell>
          <cell r="D11" t="str">
            <v>USD</v>
          </cell>
        </row>
        <row r="12">
          <cell r="A12">
            <v>0</v>
          </cell>
          <cell r="B12">
            <v>-431641.75</v>
          </cell>
          <cell r="C12" t="str">
            <v>394106</v>
          </cell>
          <cell r="D12" t="str">
            <v>CHF</v>
          </cell>
        </row>
        <row r="13">
          <cell r="A13">
            <v>9103021785.6399994</v>
          </cell>
          <cell r="B13">
            <v>6291873845.5299997</v>
          </cell>
          <cell r="C13" t="str">
            <v>394106</v>
          </cell>
          <cell r="D13" t="str">
            <v>EUR</v>
          </cell>
        </row>
        <row r="14">
          <cell r="A14">
            <v>-7123068539.5</v>
          </cell>
          <cell r="B14">
            <v>-7123068539.5</v>
          </cell>
          <cell r="C14" t="str">
            <v>394106</v>
          </cell>
          <cell r="D14" t="str">
            <v>GBP</v>
          </cell>
        </row>
        <row r="15">
          <cell r="A15">
            <v>2162096161.1100001</v>
          </cell>
          <cell r="B15">
            <v>1100547779.01</v>
          </cell>
          <cell r="C15" t="str">
            <v>394106</v>
          </cell>
          <cell r="D15" t="str">
            <v>USD</v>
          </cell>
        </row>
        <row r="16">
          <cell r="A16">
            <v>50106182.189999998</v>
          </cell>
          <cell r="B16">
            <v>22241735.68</v>
          </cell>
          <cell r="C16" t="str">
            <v>394133</v>
          </cell>
          <cell r="D16" t="str">
            <v>CHF</v>
          </cell>
        </row>
        <row r="17">
          <cell r="A17">
            <v>2004228744.26</v>
          </cell>
          <cell r="B17">
            <v>1477716913.9000001</v>
          </cell>
          <cell r="C17" t="str">
            <v>394133</v>
          </cell>
          <cell r="D17" t="str">
            <v>EUR</v>
          </cell>
        </row>
        <row r="18">
          <cell r="A18">
            <v>-1454306396.23</v>
          </cell>
          <cell r="B18">
            <v>-1454306396.23</v>
          </cell>
          <cell r="C18" t="str">
            <v>394133</v>
          </cell>
          <cell r="D18" t="str">
            <v>GBP</v>
          </cell>
        </row>
        <row r="19">
          <cell r="A19">
            <v>0</v>
          </cell>
          <cell r="B19">
            <v>292111.18</v>
          </cell>
          <cell r="C19" t="str">
            <v>471102</v>
          </cell>
          <cell r="D19" t="str">
            <v>EUR</v>
          </cell>
        </row>
        <row r="20">
          <cell r="A20">
            <v>0</v>
          </cell>
          <cell r="B20">
            <v>0</v>
          </cell>
          <cell r="C20" t="str">
            <v>471102</v>
          </cell>
          <cell r="D20" t="str">
            <v>GBP</v>
          </cell>
        </row>
        <row r="21">
          <cell r="A21">
            <v>-50000000</v>
          </cell>
          <cell r="B21">
            <v>-21763732.920000002</v>
          </cell>
          <cell r="C21" t="str">
            <v>501205</v>
          </cell>
          <cell r="D21" t="str">
            <v>CHF</v>
          </cell>
        </row>
        <row r="22">
          <cell r="A22">
            <v>-10973699187.690001</v>
          </cell>
          <cell r="B22">
            <v>-7498416063.1599998</v>
          </cell>
          <cell r="C22" t="str">
            <v>501205</v>
          </cell>
          <cell r="D22" t="str">
            <v>EUR</v>
          </cell>
        </row>
        <row r="23">
          <cell r="A23">
            <v>-500000000</v>
          </cell>
          <cell r="B23">
            <v>-500000000</v>
          </cell>
          <cell r="C23" t="str">
            <v>501205</v>
          </cell>
          <cell r="D23" t="str">
            <v>GBP</v>
          </cell>
        </row>
        <row r="24">
          <cell r="A24">
            <v>-1996670628.0699999</v>
          </cell>
          <cell r="B24">
            <v>-972709121.29999995</v>
          </cell>
          <cell r="C24" t="str">
            <v>501205</v>
          </cell>
          <cell r="D24" t="str">
            <v>USD</v>
          </cell>
        </row>
        <row r="25">
          <cell r="A25">
            <v>-43923.61</v>
          </cell>
          <cell r="B25">
            <v>-19294.21</v>
          </cell>
          <cell r="C25" t="str">
            <v>501215</v>
          </cell>
          <cell r="D25" t="str">
            <v>CHF</v>
          </cell>
        </row>
        <row r="26">
          <cell r="A26">
            <v>-171451306.24000001</v>
          </cell>
          <cell r="B26">
            <v>-113123519.06999999</v>
          </cell>
          <cell r="C26" t="str">
            <v>501215</v>
          </cell>
          <cell r="D26" t="str">
            <v>EUR</v>
          </cell>
        </row>
        <row r="27">
          <cell r="A27">
            <v>-4245015.07</v>
          </cell>
          <cell r="B27">
            <v>-4245015.07</v>
          </cell>
          <cell r="C27" t="str">
            <v>501215</v>
          </cell>
          <cell r="D27" t="str">
            <v>GBP</v>
          </cell>
        </row>
        <row r="28">
          <cell r="A28">
            <v>-49805555.560000002</v>
          </cell>
          <cell r="B28">
            <v>-24498742.699999999</v>
          </cell>
          <cell r="C28" t="str">
            <v>501215</v>
          </cell>
          <cell r="D28" t="str">
            <v>USD</v>
          </cell>
        </row>
        <row r="29">
          <cell r="A29">
            <v>0</v>
          </cell>
          <cell r="B29">
            <v>-155.57</v>
          </cell>
          <cell r="C29" t="str">
            <v>520105</v>
          </cell>
          <cell r="D29" t="str">
            <v>CHF</v>
          </cell>
        </row>
        <row r="30">
          <cell r="A30">
            <v>-287667225.76999998</v>
          </cell>
          <cell r="B30">
            <v>-384677156.16000003</v>
          </cell>
          <cell r="C30" t="str">
            <v>520105</v>
          </cell>
          <cell r="D30" t="str">
            <v>EUR</v>
          </cell>
        </row>
        <row r="31">
          <cell r="A31">
            <v>0</v>
          </cell>
          <cell r="B31">
            <v>0</v>
          </cell>
          <cell r="C31" t="str">
            <v>520105</v>
          </cell>
          <cell r="D31" t="str">
            <v>GBP</v>
          </cell>
        </row>
        <row r="32">
          <cell r="A32">
            <v>0</v>
          </cell>
          <cell r="B32">
            <v>-46643167.350000001</v>
          </cell>
          <cell r="C32" t="str">
            <v>520105</v>
          </cell>
          <cell r="D32" t="str">
            <v>USD</v>
          </cell>
        </row>
        <row r="33">
          <cell r="A33">
            <v>339092439.5</v>
          </cell>
          <cell r="B33">
            <v>233420504.47</v>
          </cell>
          <cell r="C33" t="str">
            <v>523150</v>
          </cell>
          <cell r="D33" t="str">
            <v>EUR</v>
          </cell>
        </row>
        <row r="34">
          <cell r="A34">
            <v>0</v>
          </cell>
          <cell r="B34">
            <v>0</v>
          </cell>
          <cell r="C34" t="str">
            <v>523150</v>
          </cell>
          <cell r="D34" t="str">
            <v>GBP</v>
          </cell>
        </row>
        <row r="35">
          <cell r="A35">
            <v>-115689836.41</v>
          </cell>
          <cell r="B35">
            <v>-56632552.609999999</v>
          </cell>
          <cell r="C35" t="str">
            <v>523150</v>
          </cell>
          <cell r="D35" t="str">
            <v>USD</v>
          </cell>
        </row>
        <row r="36">
          <cell r="A36">
            <v>0</v>
          </cell>
          <cell r="B36">
            <v>9118.48</v>
          </cell>
          <cell r="C36" t="str">
            <v>524101</v>
          </cell>
          <cell r="D36" t="str">
            <v>EUR</v>
          </cell>
        </row>
        <row r="37">
          <cell r="A37">
            <v>0</v>
          </cell>
          <cell r="B37">
            <v>0</v>
          </cell>
          <cell r="C37" t="str">
            <v>524101</v>
          </cell>
          <cell r="D37" t="str">
            <v>GBP</v>
          </cell>
        </row>
        <row r="38">
          <cell r="A38">
            <v>0</v>
          </cell>
          <cell r="B38">
            <v>234.71</v>
          </cell>
          <cell r="C38" t="str">
            <v>533920</v>
          </cell>
          <cell r="D38" t="str">
            <v>EUR</v>
          </cell>
        </row>
        <row r="39">
          <cell r="A39">
            <v>0</v>
          </cell>
          <cell r="B39">
            <v>0</v>
          </cell>
          <cell r="C39" t="str">
            <v>533920</v>
          </cell>
          <cell r="D39" t="str">
            <v>GBP</v>
          </cell>
        </row>
      </sheetData>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mp;CALCS"/>
      <sheetName val="HISTORY"/>
      <sheetName val="Macro1"/>
    </sheetNames>
    <sheetDataSet>
      <sheetData sheetId="0" refreshError="1">
        <row r="5">
          <cell r="P5" t="str">
            <v>Date</v>
          </cell>
          <cell r="Q5" t="str">
            <v>ALCO</v>
          </cell>
          <cell r="R5" t="str">
            <v>1m</v>
          </cell>
          <cell r="S5" t="str">
            <v>3m</v>
          </cell>
          <cell r="T5" t="str">
            <v>2y</v>
          </cell>
          <cell r="U5" t="str">
            <v>3y</v>
          </cell>
          <cell r="V5" t="str">
            <v>4y</v>
          </cell>
          <cell r="W5" t="str">
            <v>5y</v>
          </cell>
          <cell r="X5" t="str">
            <v>Immediate</v>
          </cell>
          <cell r="Y5" t="str">
            <v>Planning</v>
          </cell>
          <cell r="Z5" t="str">
            <v>Min</v>
          </cell>
          <cell r="AA5" t="str">
            <v>Max</v>
          </cell>
          <cell r="AB5" t="str">
            <v>Min</v>
          </cell>
          <cell r="AC5" t="str">
            <v>Max</v>
          </cell>
        </row>
        <row r="6">
          <cell r="P6">
            <v>35690</v>
          </cell>
          <cell r="R6">
            <v>7.1875</v>
          </cell>
          <cell r="S6">
            <v>7.25</v>
          </cell>
          <cell r="T6">
            <v>7.35</v>
          </cell>
          <cell r="U6">
            <v>7.3</v>
          </cell>
          <cell r="V6">
            <v>7.3</v>
          </cell>
          <cell r="W6">
            <v>7.3</v>
          </cell>
          <cell r="X6">
            <v>194</v>
          </cell>
          <cell r="Y6">
            <v>246</v>
          </cell>
          <cell r="Z6">
            <v>70</v>
          </cell>
          <cell r="AA6">
            <v>130</v>
          </cell>
          <cell r="AB6">
            <v>-10</v>
          </cell>
          <cell r="AC6">
            <v>50</v>
          </cell>
        </row>
        <row r="7">
          <cell r="P7">
            <v>35718</v>
          </cell>
          <cell r="Q7">
            <v>35690</v>
          </cell>
          <cell r="R7">
            <v>7.2031000000000001</v>
          </cell>
          <cell r="S7">
            <v>7.3125</v>
          </cell>
          <cell r="T7">
            <v>7.3</v>
          </cell>
          <cell r="U7">
            <v>7.06</v>
          </cell>
          <cell r="V7">
            <v>6.88</v>
          </cell>
          <cell r="W7">
            <v>6.78</v>
          </cell>
          <cell r="X7">
            <v>194</v>
          </cell>
          <cell r="Y7">
            <v>246</v>
          </cell>
          <cell r="Z7">
            <v>70</v>
          </cell>
          <cell r="AA7">
            <v>130</v>
          </cell>
          <cell r="AB7">
            <v>-10</v>
          </cell>
          <cell r="AC7">
            <v>50</v>
          </cell>
        </row>
        <row r="8">
          <cell r="P8">
            <v>35753</v>
          </cell>
          <cell r="Q8">
            <v>35718</v>
          </cell>
          <cell r="R8">
            <v>7.5</v>
          </cell>
          <cell r="S8">
            <v>7.5625</v>
          </cell>
          <cell r="T8">
            <v>7.55</v>
          </cell>
          <cell r="U8">
            <v>7.36</v>
          </cell>
          <cell r="V8">
            <v>7.25</v>
          </cell>
          <cell r="W8">
            <v>7.17</v>
          </cell>
          <cell r="X8">
            <v>203</v>
          </cell>
          <cell r="Y8">
            <v>256</v>
          </cell>
          <cell r="Z8">
            <v>70</v>
          </cell>
          <cell r="AA8">
            <v>130</v>
          </cell>
          <cell r="AB8">
            <v>20</v>
          </cell>
          <cell r="AC8">
            <v>80</v>
          </cell>
        </row>
        <row r="9">
          <cell r="P9">
            <v>35781</v>
          </cell>
          <cell r="Q9">
            <v>35753</v>
          </cell>
          <cell r="R9">
            <v>7.5</v>
          </cell>
          <cell r="S9">
            <v>7.6875</v>
          </cell>
          <cell r="T9">
            <v>7.46</v>
          </cell>
          <cell r="U9">
            <v>7.25</v>
          </cell>
          <cell r="V9">
            <v>7.16</v>
          </cell>
          <cell r="W9">
            <v>7.08</v>
          </cell>
          <cell r="X9">
            <v>203</v>
          </cell>
          <cell r="Y9">
            <v>256</v>
          </cell>
          <cell r="Z9">
            <v>70</v>
          </cell>
          <cell r="AA9">
            <v>130</v>
          </cell>
          <cell r="AB9">
            <v>20</v>
          </cell>
          <cell r="AC9">
            <v>80</v>
          </cell>
        </row>
        <row r="10">
          <cell r="P10">
            <v>35816</v>
          </cell>
          <cell r="Q10">
            <v>35781</v>
          </cell>
          <cell r="R10">
            <v>7.4349999999999996</v>
          </cell>
          <cell r="S10">
            <v>7.46875</v>
          </cell>
          <cell r="T10">
            <v>7.15</v>
          </cell>
          <cell r="U10">
            <v>6.95</v>
          </cell>
          <cell r="V10">
            <v>6.85</v>
          </cell>
          <cell r="W10">
            <v>6.76</v>
          </cell>
          <cell r="X10">
            <v>203</v>
          </cell>
          <cell r="Y10">
            <v>256</v>
          </cell>
          <cell r="Z10">
            <v>70</v>
          </cell>
          <cell r="AA10">
            <v>130</v>
          </cell>
          <cell r="AB10">
            <v>20</v>
          </cell>
          <cell r="AC10">
            <v>80</v>
          </cell>
        </row>
        <row r="11">
          <cell r="P11">
            <v>35844</v>
          </cell>
          <cell r="Q11">
            <v>35816</v>
          </cell>
          <cell r="R11">
            <v>7.5</v>
          </cell>
          <cell r="S11">
            <v>7.46875</v>
          </cell>
          <cell r="T11">
            <v>6.95</v>
          </cell>
          <cell r="U11">
            <v>6.74</v>
          </cell>
          <cell r="V11">
            <v>6.62</v>
          </cell>
          <cell r="W11">
            <v>6.58</v>
          </cell>
          <cell r="X11">
            <v>212</v>
          </cell>
          <cell r="Y11">
            <v>261</v>
          </cell>
          <cell r="Z11">
            <v>70</v>
          </cell>
          <cell r="AA11">
            <v>130</v>
          </cell>
          <cell r="AB11">
            <v>20</v>
          </cell>
          <cell r="AC11">
            <v>80</v>
          </cell>
        </row>
        <row r="12">
          <cell r="P12">
            <v>35872</v>
          </cell>
          <cell r="Q12">
            <v>35844</v>
          </cell>
          <cell r="R12">
            <v>7.5038999999999998</v>
          </cell>
          <cell r="S12">
            <v>7.46875</v>
          </cell>
          <cell r="T12">
            <v>7.08</v>
          </cell>
          <cell r="U12">
            <v>6.87</v>
          </cell>
          <cell r="V12">
            <v>6.75</v>
          </cell>
          <cell r="W12">
            <v>6.64</v>
          </cell>
          <cell r="X12">
            <v>212</v>
          </cell>
          <cell r="Y12">
            <v>261</v>
          </cell>
          <cell r="Z12">
            <v>90</v>
          </cell>
          <cell r="AA12">
            <v>150</v>
          </cell>
          <cell r="AB12">
            <v>-10</v>
          </cell>
          <cell r="AC12">
            <v>50</v>
          </cell>
        </row>
        <row r="13">
          <cell r="P13">
            <v>35900</v>
          </cell>
          <cell r="Q13">
            <v>35872</v>
          </cell>
          <cell r="R13">
            <v>7.5</v>
          </cell>
          <cell r="S13">
            <v>7.5</v>
          </cell>
          <cell r="T13">
            <v>7.1</v>
          </cell>
          <cell r="U13">
            <v>6.87</v>
          </cell>
          <cell r="V13">
            <v>6.71</v>
          </cell>
          <cell r="W13">
            <v>6.56</v>
          </cell>
          <cell r="X13">
            <v>212</v>
          </cell>
          <cell r="Y13">
            <v>269</v>
          </cell>
          <cell r="Z13">
            <v>90</v>
          </cell>
          <cell r="AA13">
            <v>150</v>
          </cell>
          <cell r="AB13">
            <v>-10</v>
          </cell>
          <cell r="AC13">
            <v>50</v>
          </cell>
        </row>
        <row r="14">
          <cell r="P14">
            <v>35942</v>
          </cell>
          <cell r="Q14">
            <v>35900</v>
          </cell>
          <cell r="R14">
            <v>7.44</v>
          </cell>
          <cell r="S14">
            <v>7.46875</v>
          </cell>
          <cell r="T14">
            <v>7.12</v>
          </cell>
          <cell r="U14">
            <v>6.87</v>
          </cell>
          <cell r="V14">
            <v>6.72</v>
          </cell>
          <cell r="W14">
            <v>6.6</v>
          </cell>
          <cell r="X14">
            <v>211</v>
          </cell>
          <cell r="Y14">
            <v>266</v>
          </cell>
          <cell r="Z14">
            <v>90</v>
          </cell>
          <cell r="AA14">
            <v>150</v>
          </cell>
          <cell r="AB14">
            <v>-10</v>
          </cell>
          <cell r="AC14">
            <v>50</v>
          </cell>
        </row>
        <row r="15">
          <cell r="P15">
            <v>35963</v>
          </cell>
          <cell r="Q15">
            <v>35942</v>
          </cell>
          <cell r="R15">
            <v>7.5625</v>
          </cell>
          <cell r="S15">
            <v>7.65625</v>
          </cell>
          <cell r="T15">
            <v>7.26</v>
          </cell>
          <cell r="U15">
            <v>6.97</v>
          </cell>
          <cell r="V15">
            <v>6.75</v>
          </cell>
          <cell r="W15">
            <v>6.57</v>
          </cell>
          <cell r="X15">
            <v>211</v>
          </cell>
          <cell r="Y15">
            <v>266</v>
          </cell>
          <cell r="Z15">
            <v>90</v>
          </cell>
          <cell r="AA15">
            <v>150</v>
          </cell>
          <cell r="AB15">
            <v>-10</v>
          </cell>
          <cell r="AC15">
            <v>50</v>
          </cell>
        </row>
        <row r="16">
          <cell r="P16">
            <v>36003</v>
          </cell>
          <cell r="Q16">
            <v>35963</v>
          </cell>
          <cell r="R16">
            <v>7.61</v>
          </cell>
          <cell r="S16">
            <v>7.6875</v>
          </cell>
          <cell r="T16">
            <v>7.46</v>
          </cell>
          <cell r="U16">
            <v>7.21</v>
          </cell>
          <cell r="V16">
            <v>7.01</v>
          </cell>
          <cell r="W16">
            <v>6.85</v>
          </cell>
          <cell r="X16">
            <v>211</v>
          </cell>
          <cell r="Y16">
            <v>266</v>
          </cell>
          <cell r="Z16">
            <v>90</v>
          </cell>
          <cell r="AA16">
            <v>150</v>
          </cell>
          <cell r="AB16">
            <v>-10</v>
          </cell>
          <cell r="AC16">
            <v>50</v>
          </cell>
        </row>
        <row r="17">
          <cell r="P17">
            <v>36054</v>
          </cell>
          <cell r="Q17">
            <v>36003</v>
          </cell>
          <cell r="R17">
            <v>7.4375</v>
          </cell>
          <cell r="S17">
            <v>7.47</v>
          </cell>
          <cell r="T17">
            <v>6.72</v>
          </cell>
          <cell r="U17">
            <v>6.54</v>
          </cell>
          <cell r="V17">
            <v>6.44</v>
          </cell>
          <cell r="W17">
            <v>6.34</v>
          </cell>
          <cell r="X17">
            <v>213</v>
          </cell>
          <cell r="Y17">
            <v>271</v>
          </cell>
          <cell r="Z17">
            <v>90</v>
          </cell>
          <cell r="AA17">
            <v>150</v>
          </cell>
          <cell r="AB17">
            <v>-10</v>
          </cell>
          <cell r="AC17">
            <v>50</v>
          </cell>
        </row>
        <row r="18">
          <cell r="P18">
            <v>36089</v>
          </cell>
          <cell r="Q18">
            <v>36054</v>
          </cell>
          <cell r="R18">
            <v>7.375</v>
          </cell>
          <cell r="S18">
            <v>7.0625</v>
          </cell>
          <cell r="T18">
            <v>6.1</v>
          </cell>
          <cell r="U18">
            <v>6.1</v>
          </cell>
          <cell r="V18">
            <v>6.12</v>
          </cell>
          <cell r="W18">
            <v>6.12</v>
          </cell>
          <cell r="X18">
            <v>213</v>
          </cell>
          <cell r="Y18">
            <v>271</v>
          </cell>
          <cell r="Z18">
            <v>110</v>
          </cell>
          <cell r="AA18">
            <v>170</v>
          </cell>
          <cell r="AB18">
            <v>-30</v>
          </cell>
          <cell r="AC18">
            <v>30</v>
          </cell>
        </row>
        <row r="19">
          <cell r="P19">
            <v>36117</v>
          </cell>
          <cell r="Q19">
            <v>36089</v>
          </cell>
          <cell r="R19">
            <v>6.9375</v>
          </cell>
          <cell r="S19">
            <v>6.9375</v>
          </cell>
          <cell r="T19">
            <v>6.1349999999999998</v>
          </cell>
          <cell r="U19">
            <v>6.09</v>
          </cell>
          <cell r="V19">
            <v>6.08</v>
          </cell>
          <cell r="W19">
            <v>6.02</v>
          </cell>
          <cell r="X19">
            <v>212</v>
          </cell>
          <cell r="Y19">
            <v>259</v>
          </cell>
          <cell r="Z19">
            <v>110</v>
          </cell>
          <cell r="AA19">
            <v>170</v>
          </cell>
          <cell r="AB19">
            <v>-30</v>
          </cell>
          <cell r="AC19">
            <v>30</v>
          </cell>
        </row>
        <row r="20">
          <cell r="P20">
            <v>36145</v>
          </cell>
          <cell r="Q20">
            <v>36117</v>
          </cell>
          <cell r="R20">
            <v>6.4375</v>
          </cell>
          <cell r="S20">
            <v>6.28125</v>
          </cell>
          <cell r="T20">
            <v>5.42</v>
          </cell>
          <cell r="U20">
            <v>5.42</v>
          </cell>
          <cell r="V20">
            <v>5.41</v>
          </cell>
          <cell r="W20">
            <v>5.41</v>
          </cell>
          <cell r="X20">
            <v>212</v>
          </cell>
          <cell r="Y20">
            <v>259</v>
          </cell>
          <cell r="Z20">
            <v>120</v>
          </cell>
          <cell r="AA20">
            <v>180</v>
          </cell>
          <cell r="AB20">
            <v>-40</v>
          </cell>
          <cell r="AC20">
            <v>20</v>
          </cell>
        </row>
        <row r="21">
          <cell r="P21">
            <v>36180</v>
          </cell>
          <cell r="Q21">
            <v>36145</v>
          </cell>
          <cell r="R21">
            <v>5.9375</v>
          </cell>
          <cell r="S21">
            <v>5.71875</v>
          </cell>
          <cell r="T21">
            <v>5.21</v>
          </cell>
          <cell r="U21">
            <v>5.18</v>
          </cell>
          <cell r="V21">
            <v>5.14</v>
          </cell>
          <cell r="W21">
            <v>5.13</v>
          </cell>
          <cell r="X21">
            <v>212</v>
          </cell>
          <cell r="Y21">
            <v>259</v>
          </cell>
          <cell r="Z21">
            <v>120</v>
          </cell>
          <cell r="AA21">
            <v>180</v>
          </cell>
          <cell r="AB21">
            <v>-40</v>
          </cell>
          <cell r="AC21">
            <v>20</v>
          </cell>
        </row>
        <row r="22">
          <cell r="P22">
            <v>36208</v>
          </cell>
          <cell r="Q22">
            <v>36180</v>
          </cell>
          <cell r="R22">
            <v>5.5625</v>
          </cell>
          <cell r="S22">
            <v>5.34375</v>
          </cell>
          <cell r="T22">
            <v>5.1550000000000002</v>
          </cell>
          <cell r="U22">
            <v>5.165</v>
          </cell>
          <cell r="V22">
            <v>5.15</v>
          </cell>
          <cell r="W22">
            <v>5.15</v>
          </cell>
          <cell r="X22">
            <v>223</v>
          </cell>
          <cell r="Y22">
            <v>272</v>
          </cell>
          <cell r="Z22">
            <v>120</v>
          </cell>
          <cell r="AA22">
            <v>180</v>
          </cell>
          <cell r="AB22">
            <v>-30</v>
          </cell>
          <cell r="AC22">
            <v>30</v>
          </cell>
        </row>
        <row r="23">
          <cell r="P23">
            <v>36236</v>
          </cell>
          <cell r="Q23">
            <v>36208</v>
          </cell>
          <cell r="R23">
            <v>5.41</v>
          </cell>
          <cell r="S23">
            <v>5.34</v>
          </cell>
          <cell r="T23">
            <v>5.26</v>
          </cell>
          <cell r="U23">
            <v>5.28</v>
          </cell>
          <cell r="V23">
            <v>5.26</v>
          </cell>
          <cell r="W23">
            <v>5.23</v>
          </cell>
          <cell r="X23">
            <v>223</v>
          </cell>
          <cell r="Y23">
            <v>272</v>
          </cell>
          <cell r="Z23">
            <v>120</v>
          </cell>
          <cell r="AA23">
            <v>180</v>
          </cell>
          <cell r="AB23">
            <v>-10</v>
          </cell>
          <cell r="AC23">
            <v>50</v>
          </cell>
        </row>
        <row r="24">
          <cell r="P24">
            <v>36271</v>
          </cell>
          <cell r="Q24">
            <v>36236</v>
          </cell>
          <cell r="R24">
            <v>5.28</v>
          </cell>
          <cell r="S24">
            <v>5.28</v>
          </cell>
          <cell r="T24">
            <v>5.375</v>
          </cell>
          <cell r="U24">
            <v>5.4050000000000002</v>
          </cell>
          <cell r="V24">
            <v>5.4</v>
          </cell>
          <cell r="W24">
            <v>5.36</v>
          </cell>
          <cell r="X24">
            <v>223</v>
          </cell>
          <cell r="Y24">
            <v>272</v>
          </cell>
          <cell r="Z24">
            <v>120</v>
          </cell>
          <cell r="AA24">
            <v>180</v>
          </cell>
          <cell r="AB24">
            <v>-10</v>
          </cell>
          <cell r="AC24">
            <v>50</v>
          </cell>
        </row>
        <row r="25">
          <cell r="P25">
            <v>36306</v>
          </cell>
          <cell r="Q25">
            <v>36271</v>
          </cell>
          <cell r="R25">
            <v>5.28</v>
          </cell>
          <cell r="S25">
            <v>5.28</v>
          </cell>
          <cell r="T25">
            <v>5.55</v>
          </cell>
          <cell r="U25">
            <v>5.67</v>
          </cell>
          <cell r="V25">
            <v>5.72</v>
          </cell>
          <cell r="W25">
            <v>5.71</v>
          </cell>
          <cell r="X25">
            <v>234</v>
          </cell>
          <cell r="Y25">
            <v>280</v>
          </cell>
          <cell r="Z25">
            <v>100</v>
          </cell>
          <cell r="AA25">
            <v>160</v>
          </cell>
          <cell r="AB25">
            <v>35</v>
          </cell>
          <cell r="AC25">
            <v>95</v>
          </cell>
        </row>
        <row r="26">
          <cell r="P26">
            <v>36327</v>
          </cell>
          <cell r="Q26">
            <v>36306</v>
          </cell>
          <cell r="R26">
            <v>5</v>
          </cell>
          <cell r="S26">
            <v>5.03</v>
          </cell>
          <cell r="T26">
            <v>5.6</v>
          </cell>
          <cell r="U26">
            <v>5.85</v>
          </cell>
          <cell r="V26">
            <v>5.94</v>
          </cell>
          <cell r="W26">
            <v>5.94</v>
          </cell>
          <cell r="X26">
            <v>234</v>
          </cell>
          <cell r="Y26">
            <v>280</v>
          </cell>
          <cell r="Z26">
            <v>100</v>
          </cell>
          <cell r="AA26">
            <v>160</v>
          </cell>
          <cell r="AB26">
            <v>35</v>
          </cell>
          <cell r="AC26">
            <v>95</v>
          </cell>
        </row>
        <row r="27">
          <cell r="P27">
            <v>36361</v>
          </cell>
          <cell r="Q27">
            <v>36327</v>
          </cell>
          <cell r="R27">
            <v>5.0599999999999996</v>
          </cell>
          <cell r="S27">
            <v>5.09</v>
          </cell>
          <cell r="T27">
            <v>5.9</v>
          </cell>
          <cell r="U27">
            <v>6.22</v>
          </cell>
          <cell r="V27">
            <v>6.31</v>
          </cell>
          <cell r="W27">
            <v>6.32</v>
          </cell>
          <cell r="X27">
            <v>234</v>
          </cell>
          <cell r="Y27">
            <v>280</v>
          </cell>
          <cell r="Z27">
            <v>100</v>
          </cell>
          <cell r="AA27">
            <v>160</v>
          </cell>
          <cell r="AB27">
            <v>35</v>
          </cell>
          <cell r="AC27">
            <v>95</v>
          </cell>
        </row>
        <row r="28">
          <cell r="P28">
            <v>36418</v>
          </cell>
          <cell r="Q28">
            <v>36361</v>
          </cell>
          <cell r="R28">
            <v>5.13</v>
          </cell>
          <cell r="S28">
            <v>5.38</v>
          </cell>
          <cell r="T28">
            <v>6.74</v>
          </cell>
          <cell r="U28">
            <v>6.9</v>
          </cell>
          <cell r="V28">
            <v>6.9</v>
          </cell>
          <cell r="W28">
            <v>6.86</v>
          </cell>
          <cell r="X28">
            <v>234</v>
          </cell>
          <cell r="Y28">
            <v>280</v>
          </cell>
          <cell r="Z28">
            <v>100</v>
          </cell>
          <cell r="AA28">
            <v>160</v>
          </cell>
          <cell r="AB28">
            <v>35</v>
          </cell>
          <cell r="AC28">
            <v>95</v>
          </cell>
        </row>
        <row r="29">
          <cell r="P29">
            <v>36453</v>
          </cell>
          <cell r="Q29">
            <v>36418</v>
          </cell>
          <cell r="R29">
            <v>5.31</v>
          </cell>
          <cell r="S29">
            <v>5.97</v>
          </cell>
          <cell r="T29">
            <v>6.87</v>
          </cell>
          <cell r="U29">
            <v>7.09</v>
          </cell>
          <cell r="V29">
            <v>7.17</v>
          </cell>
          <cell r="W29">
            <v>7.16</v>
          </cell>
          <cell r="X29">
            <v>234</v>
          </cell>
          <cell r="Y29">
            <v>280</v>
          </cell>
          <cell r="Z29">
            <v>100</v>
          </cell>
          <cell r="AA29">
            <v>160</v>
          </cell>
          <cell r="AB29">
            <v>35</v>
          </cell>
          <cell r="AC29">
            <v>95</v>
          </cell>
        </row>
        <row r="30">
          <cell r="P30">
            <v>36481</v>
          </cell>
          <cell r="Q30">
            <v>36453</v>
          </cell>
          <cell r="R30">
            <v>5.34</v>
          </cell>
          <cell r="S30">
            <v>5.69</v>
          </cell>
          <cell r="T30">
            <v>6.56</v>
          </cell>
          <cell r="U30">
            <v>6.74</v>
          </cell>
          <cell r="V30">
            <v>6.72</v>
          </cell>
          <cell r="W30">
            <v>6.61</v>
          </cell>
          <cell r="X30">
            <v>244</v>
          </cell>
          <cell r="Y30">
            <v>293</v>
          </cell>
          <cell r="Z30">
            <v>100</v>
          </cell>
          <cell r="AA30">
            <v>160</v>
          </cell>
          <cell r="AB30">
            <v>35</v>
          </cell>
          <cell r="AC30">
            <v>95</v>
          </cell>
        </row>
        <row r="31">
          <cell r="P31">
            <v>36508</v>
          </cell>
          <cell r="Q31">
            <v>36481</v>
          </cell>
          <cell r="R31">
            <v>5.59</v>
          </cell>
          <cell r="S31">
            <v>5.94</v>
          </cell>
          <cell r="T31">
            <v>6.75</v>
          </cell>
          <cell r="U31">
            <v>6.85</v>
          </cell>
          <cell r="V31">
            <v>6.78</v>
          </cell>
          <cell r="W31">
            <v>6.68</v>
          </cell>
          <cell r="X31">
            <v>244</v>
          </cell>
          <cell r="Y31">
            <v>293</v>
          </cell>
          <cell r="Z31">
            <v>100</v>
          </cell>
          <cell r="AA31">
            <v>160</v>
          </cell>
          <cell r="AB31">
            <v>35</v>
          </cell>
          <cell r="AC31">
            <v>95</v>
          </cell>
        </row>
        <row r="32">
          <cell r="P32">
            <v>36544</v>
          </cell>
          <cell r="Q32">
            <v>36508</v>
          </cell>
          <cell r="R32">
            <v>5.78125</v>
          </cell>
          <cell r="S32">
            <v>6.03125</v>
          </cell>
          <cell r="T32">
            <v>7.11</v>
          </cell>
          <cell r="U32">
            <v>7.22</v>
          </cell>
          <cell r="V32">
            <v>7.21</v>
          </cell>
          <cell r="W32">
            <v>7.14</v>
          </cell>
          <cell r="X32">
            <v>244</v>
          </cell>
          <cell r="Y32">
            <v>293</v>
          </cell>
          <cell r="Z32">
            <v>100</v>
          </cell>
          <cell r="AA32">
            <v>160</v>
          </cell>
          <cell r="AB32">
            <v>10</v>
          </cell>
          <cell r="AC32">
            <v>70</v>
          </cell>
        </row>
        <row r="33">
          <cell r="P33">
            <v>36571</v>
          </cell>
          <cell r="Q33">
            <v>36544</v>
          </cell>
          <cell r="R33">
            <v>6.03</v>
          </cell>
          <cell r="S33">
            <v>6.125</v>
          </cell>
          <cell r="T33">
            <v>6.83</v>
          </cell>
          <cell r="U33">
            <v>6.94</v>
          </cell>
          <cell r="V33">
            <v>6.93</v>
          </cell>
          <cell r="W33">
            <v>6.89</v>
          </cell>
          <cell r="X33">
            <v>244</v>
          </cell>
          <cell r="Y33">
            <v>293</v>
          </cell>
          <cell r="Z33">
            <v>100</v>
          </cell>
          <cell r="AA33">
            <v>160</v>
          </cell>
          <cell r="AB33">
            <v>10</v>
          </cell>
          <cell r="AC33">
            <v>70</v>
          </cell>
        </row>
        <row r="34">
          <cell r="P34">
            <v>36600</v>
          </cell>
          <cell r="Q34">
            <v>36571</v>
          </cell>
          <cell r="R34">
            <v>5.875</v>
          </cell>
          <cell r="S34">
            <v>6.109375</v>
          </cell>
          <cell r="T34">
            <v>6.82</v>
          </cell>
          <cell r="U34">
            <v>6.86</v>
          </cell>
          <cell r="V34">
            <v>6.8049999999999997</v>
          </cell>
          <cell r="W34">
            <v>6.7249999999999996</v>
          </cell>
          <cell r="X34">
            <v>244</v>
          </cell>
          <cell r="Y34">
            <v>293</v>
          </cell>
          <cell r="Z34">
            <v>100</v>
          </cell>
          <cell r="AA34">
            <v>160</v>
          </cell>
          <cell r="AB34">
            <v>50</v>
          </cell>
          <cell r="AC34">
            <v>110</v>
          </cell>
        </row>
        <row r="35">
          <cell r="P35">
            <v>36635</v>
          </cell>
          <cell r="Q35">
            <v>36600</v>
          </cell>
          <cell r="R35">
            <v>5.9375</v>
          </cell>
          <cell r="S35">
            <v>6.1875</v>
          </cell>
          <cell r="T35">
            <v>6.8</v>
          </cell>
          <cell r="U35">
            <v>6.87</v>
          </cell>
          <cell r="V35">
            <v>6.8250000000000002</v>
          </cell>
          <cell r="W35">
            <v>6.7549999999999999</v>
          </cell>
          <cell r="X35">
            <v>244</v>
          </cell>
          <cell r="Y35">
            <v>293</v>
          </cell>
          <cell r="Z35">
            <v>100</v>
          </cell>
          <cell r="AA35">
            <v>160</v>
          </cell>
          <cell r="AB35">
            <v>50</v>
          </cell>
          <cell r="AC35">
            <v>110</v>
          </cell>
        </row>
        <row r="36">
          <cell r="P36">
            <v>36670</v>
          </cell>
          <cell r="Q36">
            <v>36635</v>
          </cell>
          <cell r="R36">
            <v>6.015625</v>
          </cell>
          <cell r="S36">
            <v>6.203125</v>
          </cell>
          <cell r="T36">
            <v>6.77</v>
          </cell>
          <cell r="U36">
            <v>6.86</v>
          </cell>
          <cell r="V36">
            <v>6.835</v>
          </cell>
          <cell r="W36">
            <v>6.8049999999999997</v>
          </cell>
          <cell r="X36">
            <v>249</v>
          </cell>
          <cell r="Y36">
            <v>329</v>
          </cell>
          <cell r="Z36">
            <v>100</v>
          </cell>
          <cell r="AA36">
            <v>160</v>
          </cell>
          <cell r="AB36">
            <v>50</v>
          </cell>
          <cell r="AC36">
            <v>110</v>
          </cell>
        </row>
        <row r="41">
          <cell r="P41" t="str">
            <v>Date</v>
          </cell>
          <cell r="Q41" t="str">
            <v xml:space="preserve">Immediate </v>
          </cell>
          <cell r="R41" t="str">
            <v>Planing</v>
          </cell>
        </row>
        <row r="42">
          <cell r="P42">
            <v>35674</v>
          </cell>
          <cell r="Q42">
            <v>118.6</v>
          </cell>
          <cell r="R42">
            <v>3.5</v>
          </cell>
        </row>
        <row r="43">
          <cell r="P43">
            <v>35675</v>
          </cell>
          <cell r="Q43">
            <v>116.8</v>
          </cell>
          <cell r="R43">
            <v>6</v>
          </cell>
        </row>
        <row r="44">
          <cell r="P44">
            <v>35676</v>
          </cell>
          <cell r="Q44">
            <v>117.6</v>
          </cell>
          <cell r="R44">
            <v>4.5999999999999996</v>
          </cell>
        </row>
        <row r="45">
          <cell r="P45">
            <v>35677</v>
          </cell>
          <cell r="Q45">
            <v>116.4</v>
          </cell>
          <cell r="R45">
            <v>7.9</v>
          </cell>
        </row>
        <row r="46">
          <cell r="P46">
            <v>35678</v>
          </cell>
          <cell r="Q46">
            <v>115.9</v>
          </cell>
          <cell r="R46">
            <v>8.3000000000000007</v>
          </cell>
        </row>
        <row r="47">
          <cell r="P47">
            <v>35679</v>
          </cell>
          <cell r="Q47">
            <v>115.9</v>
          </cell>
          <cell r="R47">
            <v>8.3000000000000007</v>
          </cell>
        </row>
        <row r="48">
          <cell r="P48">
            <v>35680</v>
          </cell>
          <cell r="Q48">
            <v>115.9</v>
          </cell>
          <cell r="R48">
            <v>8.3000000000000007</v>
          </cell>
        </row>
        <row r="49">
          <cell r="P49">
            <v>35681</v>
          </cell>
          <cell r="Q49">
            <v>115.6</v>
          </cell>
          <cell r="R49">
            <v>9</v>
          </cell>
        </row>
        <row r="50">
          <cell r="P50">
            <v>35682</v>
          </cell>
          <cell r="Q50">
            <v>115.6</v>
          </cell>
          <cell r="R50">
            <v>9</v>
          </cell>
        </row>
        <row r="51">
          <cell r="P51">
            <v>35683</v>
          </cell>
          <cell r="Q51">
            <v>117.7</v>
          </cell>
          <cell r="R51">
            <v>6.4</v>
          </cell>
        </row>
        <row r="52">
          <cell r="P52">
            <v>35684</v>
          </cell>
          <cell r="Q52">
            <v>117.3</v>
          </cell>
          <cell r="R52">
            <v>7.5</v>
          </cell>
        </row>
        <row r="53">
          <cell r="P53">
            <v>35685</v>
          </cell>
          <cell r="Q53">
            <v>120.6</v>
          </cell>
          <cell r="R53">
            <v>6.9</v>
          </cell>
        </row>
        <row r="54">
          <cell r="P54">
            <v>35686</v>
          </cell>
          <cell r="Q54">
            <v>120.6</v>
          </cell>
          <cell r="R54">
            <v>6.9</v>
          </cell>
        </row>
        <row r="55">
          <cell r="P55">
            <v>35687</v>
          </cell>
          <cell r="Q55">
            <v>120.6</v>
          </cell>
          <cell r="R55">
            <v>6.9</v>
          </cell>
        </row>
        <row r="56">
          <cell r="P56">
            <v>35688</v>
          </cell>
          <cell r="Q56">
            <v>121</v>
          </cell>
          <cell r="R56">
            <v>6.4</v>
          </cell>
        </row>
        <row r="57">
          <cell r="P57">
            <v>35689</v>
          </cell>
          <cell r="Q57">
            <v>115</v>
          </cell>
          <cell r="R57">
            <v>16.7</v>
          </cell>
        </row>
        <row r="58">
          <cell r="P58">
            <v>35690</v>
          </cell>
          <cell r="Q58">
            <v>115.3</v>
          </cell>
          <cell r="R58">
            <v>16.5</v>
          </cell>
        </row>
        <row r="59">
          <cell r="P59">
            <v>35691</v>
          </cell>
          <cell r="Q59">
            <v>110.8</v>
          </cell>
          <cell r="R59">
            <v>24.2</v>
          </cell>
        </row>
        <row r="60">
          <cell r="P60">
            <v>35692</v>
          </cell>
          <cell r="Q60">
            <v>108.7</v>
          </cell>
          <cell r="R60">
            <v>27.5</v>
          </cell>
        </row>
        <row r="61">
          <cell r="P61">
            <v>35693</v>
          </cell>
          <cell r="Q61">
            <v>108.7</v>
          </cell>
          <cell r="R61">
            <v>27.5</v>
          </cell>
        </row>
        <row r="62">
          <cell r="P62">
            <v>35694</v>
          </cell>
          <cell r="Q62">
            <v>108.7</v>
          </cell>
          <cell r="R62">
            <v>27.5</v>
          </cell>
        </row>
        <row r="63">
          <cell r="P63">
            <v>35695</v>
          </cell>
          <cell r="Q63">
            <v>109.2</v>
          </cell>
          <cell r="R63">
            <v>27.7</v>
          </cell>
        </row>
        <row r="64">
          <cell r="P64">
            <v>35696</v>
          </cell>
          <cell r="Q64">
            <v>109</v>
          </cell>
          <cell r="R64">
            <v>28.1</v>
          </cell>
        </row>
        <row r="65">
          <cell r="P65">
            <v>35697</v>
          </cell>
          <cell r="Q65">
            <v>107.9</v>
          </cell>
          <cell r="R65">
            <v>30</v>
          </cell>
        </row>
        <row r="66">
          <cell r="P66">
            <v>35698</v>
          </cell>
          <cell r="Q66">
            <v>107.7</v>
          </cell>
          <cell r="R66">
            <v>30.2</v>
          </cell>
        </row>
        <row r="67">
          <cell r="P67">
            <v>35699</v>
          </cell>
          <cell r="Q67">
            <v>108.6</v>
          </cell>
          <cell r="R67">
            <v>30.3</v>
          </cell>
        </row>
        <row r="68">
          <cell r="P68">
            <v>35700</v>
          </cell>
          <cell r="Q68">
            <v>108.6</v>
          </cell>
          <cell r="R68">
            <v>30.3</v>
          </cell>
        </row>
        <row r="69">
          <cell r="P69">
            <v>35701</v>
          </cell>
          <cell r="Q69">
            <v>108.6</v>
          </cell>
          <cell r="R69">
            <v>30.3</v>
          </cell>
        </row>
        <row r="70">
          <cell r="P70">
            <v>35702</v>
          </cell>
          <cell r="Q70">
            <v>105.4</v>
          </cell>
          <cell r="R70">
            <v>34.299999999999997</v>
          </cell>
        </row>
        <row r="71">
          <cell r="P71">
            <v>35703</v>
          </cell>
          <cell r="Q71">
            <v>107.4</v>
          </cell>
          <cell r="R71">
            <v>32.200000000000003</v>
          </cell>
        </row>
        <row r="72">
          <cell r="P72">
            <v>35704</v>
          </cell>
          <cell r="Q72">
            <v>106.5</v>
          </cell>
          <cell r="R72">
            <v>33.5</v>
          </cell>
        </row>
        <row r="73">
          <cell r="P73">
            <v>35705</v>
          </cell>
          <cell r="Q73">
            <v>102.9</v>
          </cell>
          <cell r="R73">
            <v>40.299999999999997</v>
          </cell>
        </row>
        <row r="74">
          <cell r="P74">
            <v>35706</v>
          </cell>
          <cell r="Q74">
            <v>103.1</v>
          </cell>
          <cell r="R74">
            <v>40.4</v>
          </cell>
        </row>
        <row r="75">
          <cell r="P75">
            <v>35707</v>
          </cell>
          <cell r="Q75">
            <v>103.1</v>
          </cell>
          <cell r="R75">
            <v>40.4</v>
          </cell>
        </row>
        <row r="76">
          <cell r="P76">
            <v>35708</v>
          </cell>
          <cell r="Q76">
            <v>103.1</v>
          </cell>
          <cell r="R76">
            <v>40.4</v>
          </cell>
        </row>
        <row r="77">
          <cell r="P77">
            <v>35709</v>
          </cell>
          <cell r="Q77">
            <v>103.5</v>
          </cell>
          <cell r="R77">
            <v>40</v>
          </cell>
        </row>
        <row r="78">
          <cell r="P78">
            <v>35710</v>
          </cell>
          <cell r="Q78">
            <v>97.8</v>
          </cell>
          <cell r="R78">
            <v>49.9</v>
          </cell>
        </row>
        <row r="79">
          <cell r="P79">
            <v>35711</v>
          </cell>
          <cell r="Q79">
            <v>100</v>
          </cell>
          <cell r="R79">
            <v>47.6</v>
          </cell>
        </row>
        <row r="80">
          <cell r="P80">
            <v>35712</v>
          </cell>
          <cell r="Q80">
            <v>100.3</v>
          </cell>
          <cell r="R80">
            <v>47.5</v>
          </cell>
        </row>
        <row r="81">
          <cell r="P81">
            <v>35713</v>
          </cell>
          <cell r="Q81">
            <v>100.8</v>
          </cell>
          <cell r="R81">
            <v>46.9</v>
          </cell>
        </row>
        <row r="82">
          <cell r="P82">
            <v>35714</v>
          </cell>
          <cell r="Q82">
            <v>100.8</v>
          </cell>
          <cell r="R82">
            <v>46.9</v>
          </cell>
        </row>
        <row r="83">
          <cell r="P83">
            <v>35715</v>
          </cell>
          <cell r="Q83">
            <v>100.8</v>
          </cell>
          <cell r="R83">
            <v>46.9</v>
          </cell>
        </row>
        <row r="84">
          <cell r="P84">
            <v>35716</v>
          </cell>
          <cell r="Q84">
            <v>102.2</v>
          </cell>
          <cell r="R84">
            <v>45.4</v>
          </cell>
        </row>
        <row r="85">
          <cell r="P85">
            <v>35717</v>
          </cell>
          <cell r="Q85">
            <v>103</v>
          </cell>
          <cell r="R85">
            <v>44.8</v>
          </cell>
        </row>
        <row r="86">
          <cell r="P86">
            <v>35718</v>
          </cell>
          <cell r="Q86">
            <v>102.7</v>
          </cell>
          <cell r="R86">
            <v>45.1</v>
          </cell>
        </row>
        <row r="87">
          <cell r="P87">
            <v>35719</v>
          </cell>
          <cell r="Q87">
            <v>102.7</v>
          </cell>
          <cell r="R87">
            <v>44.8</v>
          </cell>
        </row>
        <row r="88">
          <cell r="P88">
            <v>35720</v>
          </cell>
          <cell r="Q88">
            <v>103.2</v>
          </cell>
          <cell r="R88">
            <v>54.5</v>
          </cell>
        </row>
        <row r="89">
          <cell r="P89">
            <v>35721</v>
          </cell>
          <cell r="Q89">
            <v>103.2</v>
          </cell>
          <cell r="R89">
            <v>54.5</v>
          </cell>
        </row>
        <row r="90">
          <cell r="P90">
            <v>35722</v>
          </cell>
          <cell r="Q90">
            <v>103.2</v>
          </cell>
          <cell r="R90">
            <v>54.5</v>
          </cell>
        </row>
        <row r="91">
          <cell r="P91">
            <v>35723</v>
          </cell>
          <cell r="Q91">
            <v>100.1</v>
          </cell>
          <cell r="R91">
            <v>53.6</v>
          </cell>
        </row>
        <row r="92">
          <cell r="P92">
            <v>35724</v>
          </cell>
          <cell r="Q92">
            <v>97.7</v>
          </cell>
          <cell r="R92">
            <v>55.8</v>
          </cell>
        </row>
        <row r="93">
          <cell r="P93">
            <v>35725</v>
          </cell>
          <cell r="Q93">
            <v>98</v>
          </cell>
          <cell r="R93">
            <v>55.8</v>
          </cell>
        </row>
        <row r="94">
          <cell r="P94">
            <v>35726</v>
          </cell>
          <cell r="Q94">
            <v>99.7</v>
          </cell>
          <cell r="R94">
            <v>54.4</v>
          </cell>
        </row>
        <row r="95">
          <cell r="P95">
            <v>35727</v>
          </cell>
          <cell r="Q95">
            <v>99.9</v>
          </cell>
          <cell r="R95">
            <v>54.5</v>
          </cell>
        </row>
        <row r="96">
          <cell r="P96">
            <v>35728</v>
          </cell>
          <cell r="Q96">
            <v>99.9</v>
          </cell>
          <cell r="R96">
            <v>54.5</v>
          </cell>
        </row>
        <row r="97">
          <cell r="P97">
            <v>35729</v>
          </cell>
          <cell r="Q97">
            <v>99.9</v>
          </cell>
          <cell r="R97">
            <v>54.5</v>
          </cell>
        </row>
        <row r="98">
          <cell r="P98">
            <v>35730</v>
          </cell>
          <cell r="Q98">
            <v>99.3</v>
          </cell>
          <cell r="R98">
            <v>55.2</v>
          </cell>
        </row>
        <row r="99">
          <cell r="P99">
            <v>35731</v>
          </cell>
          <cell r="Q99">
            <v>99.6</v>
          </cell>
          <cell r="R99">
            <v>56.8</v>
          </cell>
        </row>
        <row r="100">
          <cell r="P100">
            <v>35732</v>
          </cell>
          <cell r="Q100">
            <v>101.2</v>
          </cell>
          <cell r="R100">
            <v>54.9</v>
          </cell>
        </row>
        <row r="101">
          <cell r="P101">
            <v>35733</v>
          </cell>
          <cell r="Q101">
            <v>100.6</v>
          </cell>
          <cell r="R101">
            <v>53.3</v>
          </cell>
        </row>
        <row r="102">
          <cell r="P102">
            <v>35734</v>
          </cell>
          <cell r="Q102">
            <v>100.5</v>
          </cell>
          <cell r="R102">
            <v>53.2</v>
          </cell>
        </row>
        <row r="103">
          <cell r="P103">
            <v>35735</v>
          </cell>
          <cell r="Q103">
            <v>100.5</v>
          </cell>
          <cell r="R103">
            <v>53.2</v>
          </cell>
        </row>
        <row r="104">
          <cell r="P104">
            <v>35736</v>
          </cell>
          <cell r="Q104">
            <v>100.5</v>
          </cell>
          <cell r="R104">
            <v>53.2</v>
          </cell>
        </row>
        <row r="105">
          <cell r="A105" t="str">
            <v>Total effect</v>
          </cell>
          <cell r="C105">
            <v>-9.5749999999999993</v>
          </cell>
          <cell r="D105">
            <v>6.2249999999999996</v>
          </cell>
          <cell r="P105">
            <v>35737</v>
          </cell>
          <cell r="Q105">
            <v>100.2</v>
          </cell>
          <cell r="R105">
            <v>54.2</v>
          </cell>
        </row>
        <row r="106">
          <cell r="P106">
            <v>35738</v>
          </cell>
          <cell r="Q106">
            <v>99.6</v>
          </cell>
          <cell r="R106">
            <v>55</v>
          </cell>
        </row>
        <row r="107">
          <cell r="A107" t="str">
            <v>Calculation of Swap return</v>
          </cell>
          <cell r="P107">
            <v>35739</v>
          </cell>
          <cell r="Q107">
            <v>99.2</v>
          </cell>
          <cell r="R107">
            <v>54.7</v>
          </cell>
        </row>
        <row r="108">
          <cell r="B108" t="str">
            <v>Months</v>
          </cell>
          <cell r="P108">
            <v>35740</v>
          </cell>
          <cell r="Q108">
            <v>100.6</v>
          </cell>
          <cell r="R108">
            <v>52.3</v>
          </cell>
        </row>
        <row r="109">
          <cell r="A109" t="str">
            <v>Days to</v>
          </cell>
          <cell r="B109" t="str">
            <v>to</v>
          </cell>
          <cell r="G109" t="str">
            <v>D/F</v>
          </cell>
          <cell r="H109" t="str">
            <v>Value</v>
          </cell>
          <cell r="I109" t="str">
            <v>Coupon</v>
          </cell>
          <cell r="P109">
            <v>35741</v>
          </cell>
          <cell r="Q109">
            <v>100.1</v>
          </cell>
          <cell r="R109">
            <v>52.9</v>
          </cell>
        </row>
        <row r="110">
          <cell r="A110" t="str">
            <v>Matuirity</v>
          </cell>
          <cell r="B110" t="str">
            <v>maturity</v>
          </cell>
          <cell r="C110" t="str">
            <v>Coupon</v>
          </cell>
          <cell r="D110" t="str">
            <v>D/F</v>
          </cell>
          <cell r="E110" t="str">
            <v>Value</v>
          </cell>
          <cell r="F110" t="str">
            <v>Coupon</v>
          </cell>
          <cell r="G110">
            <v>1.0277559672313665</v>
          </cell>
          <cell r="H110">
            <v>3.316095546963763</v>
          </cell>
          <cell r="I110">
            <v>3.4206027397260272</v>
          </cell>
          <cell r="P110">
            <v>35742</v>
          </cell>
          <cell r="Q110">
            <v>100.1</v>
          </cell>
          <cell r="R110">
            <v>52.9</v>
          </cell>
        </row>
        <row r="111">
          <cell r="A111">
            <v>182</v>
          </cell>
          <cell r="B111">
            <v>5</v>
          </cell>
          <cell r="C111">
            <v>3.3931780821917807</v>
          </cell>
          <cell r="D111">
            <v>1.0277139847939063</v>
          </cell>
          <cell r="E111">
            <v>3.3016754976553475</v>
          </cell>
          <cell r="F111">
            <v>3.4081369863013697</v>
          </cell>
          <cell r="G111">
            <v>1.0617365143815267</v>
          </cell>
          <cell r="H111">
            <v>3.227602109639053</v>
          </cell>
          <cell r="I111">
            <v>3.4393972602739731</v>
          </cell>
          <cell r="P111">
            <v>35743</v>
          </cell>
          <cell r="Q111">
            <v>100.1</v>
          </cell>
          <cell r="R111">
            <v>52.9</v>
          </cell>
        </row>
        <row r="112">
          <cell r="A112">
            <v>365</v>
          </cell>
          <cell r="B112">
            <v>11</v>
          </cell>
          <cell r="C112">
            <v>3.4118219178082194</v>
          </cell>
          <cell r="D112">
            <v>1.0616416251063443</v>
          </cell>
          <cell r="E112">
            <v>3.2137228205106014</v>
          </cell>
          <cell r="F112">
            <v>3.4268630136986302</v>
          </cell>
          <cell r="G112">
            <v>1.0966571330393393</v>
          </cell>
          <cell r="H112">
            <v>3.1077507122539392</v>
          </cell>
          <cell r="I112">
            <v>3.4206027397260272</v>
          </cell>
          <cell r="P112">
            <v>35744</v>
          </cell>
          <cell r="Q112">
            <v>99.9</v>
          </cell>
          <cell r="R112">
            <v>53.5</v>
          </cell>
        </row>
        <row r="113">
          <cell r="A113">
            <v>547</v>
          </cell>
          <cell r="B113">
            <v>17</v>
          </cell>
          <cell r="C113">
            <v>3.3931780821917807</v>
          </cell>
          <cell r="D113">
            <v>1.0965061687858069</v>
          </cell>
          <cell r="E113">
            <v>3.0945362450164282</v>
          </cell>
          <cell r="F113">
            <v>3.4081369863013697</v>
          </cell>
          <cell r="G113">
            <v>1.1329092856359033</v>
          </cell>
          <cell r="H113">
            <v>3.0248344303887738</v>
          </cell>
          <cell r="I113">
            <v>3.4393972602739731</v>
          </cell>
          <cell r="P113">
            <v>35745</v>
          </cell>
          <cell r="Q113">
            <v>100.2</v>
          </cell>
          <cell r="R113">
            <v>56.6</v>
          </cell>
        </row>
        <row r="114">
          <cell r="A114">
            <v>730</v>
          </cell>
          <cell r="B114">
            <v>23</v>
          </cell>
          <cell r="C114">
            <v>3.4118219178082194</v>
          </cell>
          <cell r="D114">
            <v>1.1326983831476234</v>
          </cell>
          <cell r="E114">
            <v>3.0121186439122516</v>
          </cell>
          <cell r="F114">
            <v>3.4268630136986302</v>
          </cell>
          <cell r="G114">
            <v>1.1701774602057098</v>
          </cell>
          <cell r="H114">
            <v>2.9124958411882593</v>
          </cell>
          <cell r="I114">
            <v>3.4206027397260272</v>
          </cell>
          <cell r="P114">
            <v>35746</v>
          </cell>
          <cell r="Q114">
            <v>103.3</v>
          </cell>
          <cell r="R114">
            <v>48.5</v>
          </cell>
        </row>
        <row r="115">
          <cell r="A115">
            <v>912</v>
          </cell>
          <cell r="B115">
            <v>29</v>
          </cell>
          <cell r="C115">
            <v>3.3931780821917807</v>
          </cell>
          <cell r="D115">
            <v>1.1699031014221706</v>
          </cell>
          <cell r="E115">
            <v>2.9003924154632363</v>
          </cell>
          <cell r="F115">
            <v>3.4081369863013697</v>
          </cell>
          <cell r="G115">
            <v>1.2088530742749259</v>
          </cell>
          <cell r="H115">
            <v>2.8348052270571209</v>
          </cell>
          <cell r="I115">
            <v>103.43939726027398</v>
          </cell>
          <cell r="P115">
            <v>35747</v>
          </cell>
          <cell r="Q115">
            <v>104.5</v>
          </cell>
          <cell r="R115">
            <v>47.3</v>
          </cell>
        </row>
        <row r="116">
          <cell r="A116">
            <v>1095</v>
          </cell>
          <cell r="B116">
            <v>35</v>
          </cell>
          <cell r="C116">
            <v>3.4118219178082194</v>
          </cell>
          <cell r="D116">
            <v>1.2085110425627121</v>
          </cell>
          <cell r="E116">
            <v>2.8231615580220675</v>
          </cell>
          <cell r="F116">
            <v>3.4268630136986302</v>
          </cell>
          <cell r="G116">
            <v>1.24862661913162</v>
          </cell>
          <cell r="H116">
            <v>2.7295085128584078</v>
          </cell>
          <cell r="P116">
            <v>35748</v>
          </cell>
          <cell r="Q116">
            <v>103.6</v>
          </cell>
          <cell r="R116">
            <v>48.7</v>
          </cell>
        </row>
        <row r="117">
          <cell r="A117">
            <v>1277</v>
          </cell>
          <cell r="B117">
            <v>41</v>
          </cell>
          <cell r="C117">
            <v>3.3931780821917807</v>
          </cell>
          <cell r="D117">
            <v>1.2482130111796683</v>
          </cell>
          <cell r="E117">
            <v>2.7184287071202187</v>
          </cell>
          <cell r="F117">
            <v>3.4081369863013697</v>
          </cell>
          <cell r="G117">
            <v>1.2898877021417439</v>
          </cell>
          <cell r="H117">
            <v>80.182842926533468</v>
          </cell>
          <cell r="P117">
            <v>35749</v>
          </cell>
          <cell r="Q117">
            <v>103.6</v>
          </cell>
          <cell r="R117">
            <v>48.7</v>
          </cell>
        </row>
        <row r="118">
          <cell r="A118">
            <v>1460</v>
          </cell>
          <cell r="B118">
            <v>47</v>
          </cell>
          <cell r="C118">
            <v>3.4118219178082194</v>
          </cell>
          <cell r="D118">
            <v>1.2893979206869481</v>
          </cell>
          <cell r="E118">
            <v>2.6460581819385243</v>
          </cell>
          <cell r="F118">
            <v>103.42686301369864</v>
          </cell>
          <cell r="P118">
            <v>35750</v>
          </cell>
          <cell r="Q118">
            <v>103.6</v>
          </cell>
          <cell r="R118">
            <v>48.7</v>
          </cell>
        </row>
        <row r="119">
          <cell r="A119">
            <v>1642</v>
          </cell>
          <cell r="B119">
            <v>53</v>
          </cell>
          <cell r="C119">
            <v>3.3931780821917807</v>
          </cell>
          <cell r="D119">
            <v>1.3317647584524035</v>
          </cell>
          <cell r="E119">
            <v>2.5478809682085841</v>
          </cell>
          <cell r="H119">
            <v>101.33593530688279</v>
          </cell>
          <cell r="P119">
            <v>35751</v>
          </cell>
          <cell r="Q119">
            <v>107.9</v>
          </cell>
          <cell r="R119">
            <v>40.700000000000003</v>
          </cell>
        </row>
        <row r="120">
          <cell r="A120">
            <v>1825</v>
          </cell>
          <cell r="B120">
            <v>59</v>
          </cell>
          <cell r="C120">
            <v>103.41182191780823</v>
          </cell>
          <cell r="D120">
            <v>1.3756986401599656</v>
          </cell>
          <cell r="E120">
            <v>75.170403530953223</v>
          </cell>
          <cell r="P120">
            <v>35752</v>
          </cell>
          <cell r="Q120">
            <v>108</v>
          </cell>
          <cell r="R120">
            <v>40.700000000000003</v>
          </cell>
        </row>
        <row r="121">
          <cell r="P121">
            <v>35753</v>
          </cell>
          <cell r="Q121">
            <v>111.7</v>
          </cell>
          <cell r="R121">
            <v>35.9</v>
          </cell>
        </row>
        <row r="122">
          <cell r="E122">
            <v>101.42837856880048</v>
          </cell>
          <cell r="P122">
            <v>35754</v>
          </cell>
          <cell r="Q122">
            <v>112.6</v>
          </cell>
          <cell r="R122">
            <v>33.9</v>
          </cell>
        </row>
        <row r="123">
          <cell r="P123">
            <v>35755</v>
          </cell>
          <cell r="Q123">
            <v>111.7</v>
          </cell>
          <cell r="R123">
            <v>37</v>
          </cell>
        </row>
        <row r="124">
          <cell r="P124">
            <v>35756</v>
          </cell>
          <cell r="Q124">
            <v>111.7</v>
          </cell>
          <cell r="R124">
            <v>37</v>
          </cell>
        </row>
        <row r="125">
          <cell r="A125" t="str">
            <v>Strategy for maximum Planning risk (ALCO)</v>
          </cell>
          <cell r="P125">
            <v>35757</v>
          </cell>
          <cell r="Q125">
            <v>111.7</v>
          </cell>
          <cell r="R125">
            <v>37</v>
          </cell>
        </row>
        <row r="126">
          <cell r="E126" t="str">
            <v>Return (£m)</v>
          </cell>
          <cell r="P126">
            <v>35758</v>
          </cell>
          <cell r="Q126">
            <v>111.9</v>
          </cell>
          <cell r="R126">
            <v>36.700000000000003</v>
          </cell>
        </row>
        <row r="127">
          <cell r="P127">
            <v>35759</v>
          </cell>
          <cell r="Q127">
            <v>112.3</v>
          </cell>
          <cell r="R127">
            <v>36.299999999999997</v>
          </cell>
        </row>
        <row r="128">
          <cell r="P128">
            <v>35760</v>
          </cell>
          <cell r="Q128">
            <v>112</v>
          </cell>
          <cell r="R128">
            <v>36.700000000000003</v>
          </cell>
        </row>
        <row r="129">
          <cell r="P129">
            <v>35761</v>
          </cell>
          <cell r="Q129">
            <v>109.8</v>
          </cell>
          <cell r="R129">
            <v>39.799999999999997</v>
          </cell>
        </row>
        <row r="130">
          <cell r="P130">
            <v>35762</v>
          </cell>
          <cell r="Q130">
            <v>110.4</v>
          </cell>
          <cell r="R130">
            <v>38.6</v>
          </cell>
        </row>
        <row r="131">
          <cell r="P131">
            <v>35763</v>
          </cell>
          <cell r="Q131">
            <v>110.4</v>
          </cell>
          <cell r="R131">
            <v>38.6</v>
          </cell>
        </row>
        <row r="132">
          <cell r="P132">
            <v>35764</v>
          </cell>
          <cell r="Q132">
            <v>110.4</v>
          </cell>
          <cell r="R132">
            <v>38.6</v>
          </cell>
        </row>
        <row r="133">
          <cell r="P133">
            <v>35765</v>
          </cell>
          <cell r="Q133">
            <v>109.3</v>
          </cell>
          <cell r="R133">
            <v>39.700000000000003</v>
          </cell>
        </row>
        <row r="134">
          <cell r="P134">
            <v>35766</v>
          </cell>
          <cell r="Q134">
            <v>109.9</v>
          </cell>
          <cell r="R134">
            <v>39.299999999999997</v>
          </cell>
        </row>
        <row r="135">
          <cell r="P135">
            <v>35767</v>
          </cell>
          <cell r="Q135">
            <v>110.1</v>
          </cell>
          <cell r="R135">
            <v>39.200000000000003</v>
          </cell>
        </row>
        <row r="136">
          <cell r="P136">
            <v>35768</v>
          </cell>
          <cell r="Q136">
            <v>111.2</v>
          </cell>
          <cell r="R136">
            <v>36</v>
          </cell>
        </row>
        <row r="137">
          <cell r="P137">
            <v>35769</v>
          </cell>
          <cell r="Q137">
            <v>110.9</v>
          </cell>
          <cell r="R137">
            <v>35.700000000000003</v>
          </cell>
        </row>
        <row r="138">
          <cell r="P138">
            <v>35770</v>
          </cell>
          <cell r="Q138">
            <v>110.9</v>
          </cell>
          <cell r="R138">
            <v>35.700000000000003</v>
          </cell>
        </row>
        <row r="139">
          <cell r="P139">
            <v>35771</v>
          </cell>
          <cell r="Q139">
            <v>110.9</v>
          </cell>
          <cell r="R139">
            <v>35.700000000000003</v>
          </cell>
        </row>
        <row r="140">
          <cell r="P140">
            <v>35772</v>
          </cell>
          <cell r="Q140">
            <v>112.3</v>
          </cell>
          <cell r="R140">
            <v>36.9</v>
          </cell>
        </row>
        <row r="141">
          <cell r="P141">
            <v>35773</v>
          </cell>
          <cell r="Q141">
            <v>111.9</v>
          </cell>
          <cell r="R141">
            <v>36.700000000000003</v>
          </cell>
        </row>
        <row r="142">
          <cell r="P142">
            <v>35774</v>
          </cell>
          <cell r="Q142">
            <v>113.9</v>
          </cell>
          <cell r="R142">
            <v>33.6</v>
          </cell>
        </row>
        <row r="143">
          <cell r="P143">
            <v>35775</v>
          </cell>
          <cell r="Q143">
            <v>113.7</v>
          </cell>
          <cell r="R143">
            <v>34.299999999999997</v>
          </cell>
        </row>
        <row r="144">
          <cell r="P144">
            <v>35776</v>
          </cell>
          <cell r="Q144">
            <v>113.8</v>
          </cell>
          <cell r="R144">
            <v>34.299999999999997</v>
          </cell>
        </row>
        <row r="145">
          <cell r="P145">
            <v>35777</v>
          </cell>
          <cell r="Q145">
            <v>113.8</v>
          </cell>
          <cell r="R145">
            <v>34.299999999999997</v>
          </cell>
        </row>
        <row r="146">
          <cell r="P146">
            <v>35778</v>
          </cell>
          <cell r="Q146">
            <v>113.8</v>
          </cell>
          <cell r="R146">
            <v>34.299999999999997</v>
          </cell>
        </row>
        <row r="147">
          <cell r="P147">
            <v>35779</v>
          </cell>
          <cell r="Q147">
            <v>112.9</v>
          </cell>
          <cell r="R147">
            <v>36.6</v>
          </cell>
        </row>
        <row r="148">
          <cell r="P148">
            <v>35780</v>
          </cell>
          <cell r="Q148">
            <v>112.8</v>
          </cell>
          <cell r="R148">
            <v>36.5</v>
          </cell>
        </row>
        <row r="149">
          <cell r="P149">
            <v>35781</v>
          </cell>
          <cell r="Q149">
            <v>111.7</v>
          </cell>
          <cell r="R149">
            <v>37.9</v>
          </cell>
        </row>
        <row r="150">
          <cell r="P150">
            <v>35782</v>
          </cell>
          <cell r="Q150">
            <v>111.6</v>
          </cell>
          <cell r="R150">
            <v>38.200000000000003</v>
          </cell>
        </row>
        <row r="151">
          <cell r="P151">
            <v>35783</v>
          </cell>
          <cell r="Q151">
            <v>110.2</v>
          </cell>
          <cell r="R151">
            <v>40.4</v>
          </cell>
        </row>
        <row r="152">
          <cell r="P152">
            <v>35784</v>
          </cell>
          <cell r="Q152">
            <v>110.2</v>
          </cell>
          <cell r="R152">
            <v>40.4</v>
          </cell>
        </row>
        <row r="153">
          <cell r="P153">
            <v>35785</v>
          </cell>
          <cell r="Q153">
            <v>110.2</v>
          </cell>
          <cell r="R153">
            <v>40.4</v>
          </cell>
        </row>
        <row r="154">
          <cell r="P154">
            <v>35786</v>
          </cell>
          <cell r="Q154">
            <v>110.5</v>
          </cell>
          <cell r="R154">
            <v>40.5</v>
          </cell>
        </row>
        <row r="155">
          <cell r="P155">
            <v>35787</v>
          </cell>
          <cell r="Q155">
            <v>110</v>
          </cell>
          <cell r="R155">
            <v>40.799999999999997</v>
          </cell>
        </row>
        <row r="156">
          <cell r="P156">
            <v>35788</v>
          </cell>
          <cell r="Q156">
            <v>113.7</v>
          </cell>
          <cell r="R156">
            <v>33.9</v>
          </cell>
        </row>
        <row r="157">
          <cell r="P157">
            <v>35789</v>
          </cell>
          <cell r="Q157">
            <v>113.7</v>
          </cell>
          <cell r="R157">
            <v>33.9</v>
          </cell>
        </row>
        <row r="158">
          <cell r="P158">
            <v>35790</v>
          </cell>
          <cell r="Q158">
            <v>113.7</v>
          </cell>
          <cell r="R158">
            <v>33.9</v>
          </cell>
        </row>
        <row r="159">
          <cell r="P159">
            <v>35791</v>
          </cell>
          <cell r="Q159">
            <v>113.7</v>
          </cell>
          <cell r="R159">
            <v>33.9</v>
          </cell>
        </row>
        <row r="160">
          <cell r="P160">
            <v>35792</v>
          </cell>
          <cell r="Q160">
            <v>113.7</v>
          </cell>
          <cell r="R160">
            <v>33.9</v>
          </cell>
        </row>
        <row r="161">
          <cell r="P161">
            <v>35793</v>
          </cell>
          <cell r="Q161">
            <v>114.5</v>
          </cell>
          <cell r="R161">
            <v>32.799999999999997</v>
          </cell>
        </row>
        <row r="162">
          <cell r="P162">
            <v>35794</v>
          </cell>
          <cell r="Q162">
            <v>115.4</v>
          </cell>
          <cell r="R162">
            <v>31.6</v>
          </cell>
        </row>
        <row r="163">
          <cell r="P163">
            <v>35795</v>
          </cell>
          <cell r="Q163">
            <v>117.1</v>
          </cell>
          <cell r="R163">
            <v>29.7</v>
          </cell>
        </row>
        <row r="164">
          <cell r="P164">
            <v>35796</v>
          </cell>
          <cell r="Q164">
            <v>117.1</v>
          </cell>
          <cell r="R164">
            <v>29.7</v>
          </cell>
        </row>
        <row r="165">
          <cell r="P165">
            <v>35797</v>
          </cell>
          <cell r="Q165">
            <v>113.9</v>
          </cell>
          <cell r="R165">
            <v>33.5</v>
          </cell>
        </row>
        <row r="166">
          <cell r="P166">
            <v>35798</v>
          </cell>
          <cell r="Q166">
            <v>113.9</v>
          </cell>
          <cell r="R166">
            <v>33.5</v>
          </cell>
        </row>
        <row r="167">
          <cell r="P167">
            <v>35799</v>
          </cell>
          <cell r="Q167">
            <v>113.9</v>
          </cell>
          <cell r="R167">
            <v>33.5</v>
          </cell>
        </row>
        <row r="168">
          <cell r="P168">
            <v>35800</v>
          </cell>
          <cell r="Q168">
            <v>112.7</v>
          </cell>
          <cell r="R168">
            <v>35.1</v>
          </cell>
        </row>
        <row r="169">
          <cell r="P169">
            <v>35801</v>
          </cell>
          <cell r="Q169">
            <v>110.9</v>
          </cell>
          <cell r="R169">
            <v>37.5</v>
          </cell>
        </row>
        <row r="170">
          <cell r="P170">
            <v>35802</v>
          </cell>
          <cell r="Q170">
            <v>112.1</v>
          </cell>
          <cell r="R170">
            <v>40.799999999999997</v>
          </cell>
        </row>
        <row r="171">
          <cell r="P171">
            <v>35803</v>
          </cell>
          <cell r="Q171">
            <v>112.6</v>
          </cell>
          <cell r="R171">
            <v>40.5</v>
          </cell>
        </row>
        <row r="172">
          <cell r="P172">
            <v>35804</v>
          </cell>
          <cell r="Q172">
            <v>112.3</v>
          </cell>
          <cell r="R172">
            <v>40.200000000000003</v>
          </cell>
        </row>
        <row r="173">
          <cell r="P173">
            <v>35805</v>
          </cell>
          <cell r="Q173">
            <v>112.3</v>
          </cell>
          <cell r="R173">
            <v>40.200000000000003</v>
          </cell>
        </row>
        <row r="174">
          <cell r="P174">
            <v>35806</v>
          </cell>
          <cell r="Q174">
            <v>112.3</v>
          </cell>
          <cell r="R174">
            <v>40.200000000000003</v>
          </cell>
        </row>
        <row r="175">
          <cell r="P175">
            <v>35807</v>
          </cell>
          <cell r="Q175">
            <v>112.2</v>
          </cell>
          <cell r="R175">
            <v>40.6</v>
          </cell>
        </row>
        <row r="176">
          <cell r="P176">
            <v>35808</v>
          </cell>
          <cell r="Q176">
            <v>102.7</v>
          </cell>
          <cell r="R176">
            <v>56.9</v>
          </cell>
        </row>
        <row r="177">
          <cell r="P177">
            <v>35809</v>
          </cell>
          <cell r="Q177">
            <v>106.3</v>
          </cell>
          <cell r="R177">
            <v>52.8</v>
          </cell>
        </row>
        <row r="178">
          <cell r="P178">
            <v>35810</v>
          </cell>
          <cell r="Q178">
            <v>105.8</v>
          </cell>
          <cell r="R178">
            <v>53.1</v>
          </cell>
        </row>
        <row r="179">
          <cell r="P179">
            <v>35811</v>
          </cell>
          <cell r="Q179">
            <v>107.5</v>
          </cell>
          <cell r="R179">
            <v>51.3</v>
          </cell>
        </row>
        <row r="180">
          <cell r="P180">
            <v>35812</v>
          </cell>
          <cell r="Q180">
            <v>107.5</v>
          </cell>
          <cell r="R180">
            <v>51.3</v>
          </cell>
        </row>
        <row r="181">
          <cell r="P181">
            <v>35813</v>
          </cell>
          <cell r="Q181">
            <v>107.5</v>
          </cell>
          <cell r="R181">
            <v>51.3</v>
          </cell>
        </row>
        <row r="182">
          <cell r="P182">
            <v>35814</v>
          </cell>
          <cell r="Q182">
            <v>107.8</v>
          </cell>
          <cell r="R182">
            <v>50.8</v>
          </cell>
        </row>
        <row r="183">
          <cell r="P183">
            <v>35815</v>
          </cell>
          <cell r="Q183">
            <v>109.3</v>
          </cell>
          <cell r="R183">
            <v>49</v>
          </cell>
        </row>
        <row r="184">
          <cell r="P184">
            <v>35816</v>
          </cell>
          <cell r="Q184">
            <v>109.5</v>
          </cell>
          <cell r="R184">
            <v>48.5</v>
          </cell>
        </row>
        <row r="185">
          <cell r="P185">
            <v>35817</v>
          </cell>
          <cell r="Q185">
            <v>112</v>
          </cell>
          <cell r="R185">
            <v>45.2</v>
          </cell>
        </row>
        <row r="186">
          <cell r="P186">
            <v>35818</v>
          </cell>
          <cell r="Q186">
            <v>111.4</v>
          </cell>
          <cell r="R186">
            <v>46.6</v>
          </cell>
        </row>
        <row r="187">
          <cell r="P187">
            <v>35821</v>
          </cell>
          <cell r="Q187">
            <v>112.8</v>
          </cell>
          <cell r="R187">
            <v>45.3</v>
          </cell>
        </row>
        <row r="188">
          <cell r="P188">
            <v>35822</v>
          </cell>
          <cell r="Q188">
            <v>112.3</v>
          </cell>
          <cell r="R188">
            <v>45.8</v>
          </cell>
        </row>
        <row r="189">
          <cell r="P189">
            <v>35823</v>
          </cell>
          <cell r="Q189">
            <v>113.2</v>
          </cell>
          <cell r="R189">
            <v>45.3</v>
          </cell>
        </row>
        <row r="190">
          <cell r="P190">
            <v>35824</v>
          </cell>
          <cell r="Q190">
            <v>112.6</v>
          </cell>
          <cell r="R190">
            <v>45.8</v>
          </cell>
        </row>
        <row r="191">
          <cell r="P191">
            <v>35825</v>
          </cell>
          <cell r="Q191">
            <v>110.2</v>
          </cell>
          <cell r="R191">
            <v>48.4</v>
          </cell>
        </row>
        <row r="192">
          <cell r="P192">
            <v>35826</v>
          </cell>
          <cell r="Q192">
            <v>110.2</v>
          </cell>
          <cell r="R192">
            <v>48.4</v>
          </cell>
        </row>
        <row r="193">
          <cell r="P193">
            <v>35827</v>
          </cell>
          <cell r="Q193">
            <v>110.2</v>
          </cell>
          <cell r="R193">
            <v>48.4</v>
          </cell>
        </row>
        <row r="194">
          <cell r="P194">
            <v>35828</v>
          </cell>
          <cell r="Q194">
            <v>109.5</v>
          </cell>
          <cell r="R194">
            <v>49.5</v>
          </cell>
        </row>
        <row r="195">
          <cell r="P195">
            <v>35829</v>
          </cell>
          <cell r="Q195">
            <v>108.6</v>
          </cell>
          <cell r="R195">
            <v>50.4</v>
          </cell>
        </row>
        <row r="196">
          <cell r="P196">
            <v>35830</v>
          </cell>
          <cell r="Q196">
            <v>108.5</v>
          </cell>
          <cell r="R196">
            <v>50.3</v>
          </cell>
        </row>
        <row r="197">
          <cell r="P197">
            <v>35831</v>
          </cell>
          <cell r="Q197">
            <v>114.6</v>
          </cell>
          <cell r="R197">
            <v>39.799999999999997</v>
          </cell>
        </row>
        <row r="198">
          <cell r="P198">
            <v>35832</v>
          </cell>
          <cell r="Q198">
            <v>115</v>
          </cell>
          <cell r="R198">
            <v>38.700000000000003</v>
          </cell>
        </row>
        <row r="199">
          <cell r="P199">
            <v>35833</v>
          </cell>
          <cell r="Q199">
            <v>115</v>
          </cell>
          <cell r="R199">
            <v>38.700000000000003</v>
          </cell>
        </row>
        <row r="200">
          <cell r="P200">
            <v>35834</v>
          </cell>
          <cell r="Q200">
            <v>115</v>
          </cell>
          <cell r="R200">
            <v>38.700000000000003</v>
          </cell>
        </row>
        <row r="201">
          <cell r="P201">
            <v>35835</v>
          </cell>
          <cell r="Q201">
            <v>125.6</v>
          </cell>
          <cell r="R201">
            <v>22</v>
          </cell>
        </row>
        <row r="202">
          <cell r="P202">
            <v>35836</v>
          </cell>
          <cell r="Q202">
            <v>125.6</v>
          </cell>
          <cell r="R202">
            <v>21.6</v>
          </cell>
        </row>
        <row r="203">
          <cell r="P203">
            <v>35837</v>
          </cell>
          <cell r="Q203">
            <v>123.5</v>
          </cell>
          <cell r="R203">
            <v>25.4</v>
          </cell>
        </row>
        <row r="204">
          <cell r="P204">
            <v>35838</v>
          </cell>
          <cell r="Q204">
            <v>125.3</v>
          </cell>
          <cell r="R204">
            <v>23.3</v>
          </cell>
        </row>
        <row r="205">
          <cell r="P205">
            <v>35839</v>
          </cell>
          <cell r="Q205">
            <v>125.5</v>
          </cell>
          <cell r="R205">
            <v>22.9</v>
          </cell>
        </row>
        <row r="206">
          <cell r="P206">
            <v>35840</v>
          </cell>
          <cell r="Q206">
            <v>125.5</v>
          </cell>
          <cell r="R206">
            <v>22.9</v>
          </cell>
        </row>
        <row r="207">
          <cell r="P207">
            <v>35841</v>
          </cell>
          <cell r="Q207">
            <v>125.5</v>
          </cell>
          <cell r="R207">
            <v>22.9</v>
          </cell>
        </row>
        <row r="208">
          <cell r="P208">
            <v>35842</v>
          </cell>
          <cell r="Q208">
            <v>124.3</v>
          </cell>
          <cell r="R208">
            <v>24.5</v>
          </cell>
        </row>
        <row r="209">
          <cell r="P209">
            <v>35843</v>
          </cell>
          <cell r="Q209">
            <v>129.30000000000001</v>
          </cell>
          <cell r="R209">
            <v>22.5</v>
          </cell>
        </row>
        <row r="210">
          <cell r="P210">
            <v>35844</v>
          </cell>
          <cell r="Q210">
            <v>130.30000000000001</v>
          </cell>
          <cell r="R210">
            <v>21.6</v>
          </cell>
        </row>
        <row r="211">
          <cell r="P211">
            <v>35845</v>
          </cell>
          <cell r="Q211">
            <v>129.30000000000001</v>
          </cell>
          <cell r="R211">
            <v>23.9</v>
          </cell>
        </row>
        <row r="212">
          <cell r="P212">
            <v>35846</v>
          </cell>
          <cell r="Q212">
            <v>128.4</v>
          </cell>
          <cell r="R212">
            <v>24.6</v>
          </cell>
        </row>
        <row r="213">
          <cell r="P213">
            <v>35847</v>
          </cell>
          <cell r="Q213">
            <v>128.4</v>
          </cell>
          <cell r="R213">
            <v>24.6</v>
          </cell>
        </row>
        <row r="214">
          <cell r="P214">
            <v>35848</v>
          </cell>
          <cell r="Q214">
            <v>128.4</v>
          </cell>
          <cell r="R214">
            <v>24.6</v>
          </cell>
        </row>
        <row r="215">
          <cell r="P215">
            <v>35849</v>
          </cell>
          <cell r="Q215">
            <v>128.5</v>
          </cell>
          <cell r="R215">
            <v>25.9</v>
          </cell>
        </row>
        <row r="216">
          <cell r="P216">
            <v>35850</v>
          </cell>
          <cell r="Q216">
            <v>127.8</v>
          </cell>
          <cell r="R216">
            <v>27</v>
          </cell>
        </row>
        <row r="217">
          <cell r="P217">
            <v>35851</v>
          </cell>
          <cell r="Q217">
            <v>129.19999999999999</v>
          </cell>
          <cell r="R217">
            <v>25.1</v>
          </cell>
        </row>
        <row r="218">
          <cell r="P218">
            <v>35852</v>
          </cell>
          <cell r="Q218">
            <v>128.9</v>
          </cell>
          <cell r="R218">
            <v>25.6</v>
          </cell>
        </row>
        <row r="219">
          <cell r="P219">
            <v>35853</v>
          </cell>
          <cell r="Q219">
            <v>129.80000000000001</v>
          </cell>
          <cell r="R219">
            <v>24.4</v>
          </cell>
        </row>
        <row r="220">
          <cell r="P220">
            <v>35854</v>
          </cell>
          <cell r="Q220">
            <v>129.80000000000001</v>
          </cell>
          <cell r="R220">
            <v>24.4</v>
          </cell>
        </row>
        <row r="221">
          <cell r="P221">
            <v>35855</v>
          </cell>
          <cell r="Q221">
            <v>129.80000000000001</v>
          </cell>
          <cell r="R221">
            <v>24.4</v>
          </cell>
        </row>
        <row r="222">
          <cell r="P222">
            <v>35856</v>
          </cell>
          <cell r="Q222">
            <v>129</v>
          </cell>
          <cell r="R222">
            <v>25.7</v>
          </cell>
        </row>
        <row r="223">
          <cell r="P223">
            <v>35857</v>
          </cell>
          <cell r="Q223">
            <v>129.19999999999999</v>
          </cell>
          <cell r="R223">
            <v>25.3</v>
          </cell>
        </row>
        <row r="224">
          <cell r="P224">
            <v>35858</v>
          </cell>
          <cell r="Q224">
            <v>128.69999999999999</v>
          </cell>
          <cell r="R224">
            <v>25.6</v>
          </cell>
        </row>
        <row r="225">
          <cell r="P225">
            <v>35859</v>
          </cell>
          <cell r="Q225">
            <v>126.4</v>
          </cell>
          <cell r="R225">
            <v>28</v>
          </cell>
        </row>
        <row r="226">
          <cell r="P226">
            <v>35860</v>
          </cell>
          <cell r="Q226">
            <v>125.9</v>
          </cell>
          <cell r="R226">
            <v>28.5</v>
          </cell>
        </row>
        <row r="227">
          <cell r="P227">
            <v>35861</v>
          </cell>
          <cell r="Q227">
            <v>125.9</v>
          </cell>
          <cell r="R227">
            <v>28.5</v>
          </cell>
        </row>
        <row r="228">
          <cell r="P228">
            <v>35862</v>
          </cell>
          <cell r="Q228">
            <v>125.9</v>
          </cell>
          <cell r="R228">
            <v>28.5</v>
          </cell>
        </row>
        <row r="229">
          <cell r="P229">
            <v>35863</v>
          </cell>
          <cell r="Q229">
            <v>125.3</v>
          </cell>
          <cell r="R229">
            <v>29.7</v>
          </cell>
        </row>
        <row r="230">
          <cell r="P230">
            <v>35864</v>
          </cell>
          <cell r="Q230">
            <v>124.2</v>
          </cell>
          <cell r="R230">
            <v>30.8</v>
          </cell>
        </row>
        <row r="231">
          <cell r="P231">
            <v>35865</v>
          </cell>
          <cell r="Q231">
            <v>125.7</v>
          </cell>
          <cell r="R231">
            <v>28.2</v>
          </cell>
        </row>
        <row r="232">
          <cell r="P232">
            <v>35866</v>
          </cell>
          <cell r="Q232">
            <v>127.6</v>
          </cell>
          <cell r="R232">
            <v>26.4</v>
          </cell>
        </row>
        <row r="233">
          <cell r="P233">
            <v>35867</v>
          </cell>
          <cell r="Q233">
            <v>127.7</v>
          </cell>
          <cell r="R233">
            <v>26.3</v>
          </cell>
        </row>
        <row r="234">
          <cell r="P234">
            <v>35868</v>
          </cell>
          <cell r="Q234">
            <v>127.7</v>
          </cell>
          <cell r="R234">
            <v>26.3</v>
          </cell>
        </row>
        <row r="235">
          <cell r="P235">
            <v>35869</v>
          </cell>
          <cell r="Q235">
            <v>127.7</v>
          </cell>
          <cell r="R235">
            <v>26.3</v>
          </cell>
        </row>
        <row r="236">
          <cell r="P236">
            <v>35870</v>
          </cell>
          <cell r="Q236">
            <v>127.8</v>
          </cell>
          <cell r="R236">
            <v>26.5</v>
          </cell>
        </row>
        <row r="237">
          <cell r="P237">
            <v>35871</v>
          </cell>
          <cell r="Q237">
            <v>126.8</v>
          </cell>
          <cell r="R237">
            <v>27.9</v>
          </cell>
        </row>
        <row r="238">
          <cell r="P238">
            <v>35872</v>
          </cell>
          <cell r="Q238">
            <v>125.9</v>
          </cell>
          <cell r="R238">
            <v>29</v>
          </cell>
        </row>
        <row r="239">
          <cell r="P239">
            <v>35873</v>
          </cell>
          <cell r="Q239">
            <v>125.3</v>
          </cell>
          <cell r="R239">
            <v>29.7</v>
          </cell>
        </row>
        <row r="240">
          <cell r="P240">
            <v>35874</v>
          </cell>
          <cell r="Q240">
            <v>124.8</v>
          </cell>
          <cell r="R240">
            <v>30.5</v>
          </cell>
        </row>
        <row r="241">
          <cell r="P241">
            <v>35875</v>
          </cell>
          <cell r="Q241">
            <v>124.8</v>
          </cell>
          <cell r="R241">
            <v>30.5</v>
          </cell>
        </row>
        <row r="242">
          <cell r="P242">
            <v>35876</v>
          </cell>
          <cell r="Q242">
            <v>124.8</v>
          </cell>
          <cell r="R242">
            <v>30.5</v>
          </cell>
        </row>
        <row r="243">
          <cell r="P243">
            <v>35877</v>
          </cell>
          <cell r="Q243">
            <v>123.9</v>
          </cell>
          <cell r="R243">
            <v>31.9</v>
          </cell>
        </row>
        <row r="244">
          <cell r="P244">
            <v>35878</v>
          </cell>
          <cell r="Q244">
            <v>124.7</v>
          </cell>
          <cell r="R244">
            <v>22.4</v>
          </cell>
        </row>
        <row r="245">
          <cell r="P245">
            <v>35879</v>
          </cell>
          <cell r="Q245">
            <v>127.4</v>
          </cell>
          <cell r="R245">
            <v>23.1</v>
          </cell>
        </row>
        <row r="246">
          <cell r="P246">
            <v>35880</v>
          </cell>
          <cell r="Q246">
            <v>127.9</v>
          </cell>
          <cell r="R246">
            <v>22.6</v>
          </cell>
        </row>
        <row r="247">
          <cell r="P247">
            <v>35881</v>
          </cell>
          <cell r="Q247">
            <v>129.5</v>
          </cell>
          <cell r="R247">
            <v>19.3</v>
          </cell>
        </row>
        <row r="248">
          <cell r="P248">
            <v>35882</v>
          </cell>
          <cell r="Q248">
            <v>129.5</v>
          </cell>
          <cell r="R248">
            <v>19.3</v>
          </cell>
        </row>
        <row r="249">
          <cell r="P249">
            <v>35883</v>
          </cell>
          <cell r="Q249">
            <v>129.5</v>
          </cell>
          <cell r="R249">
            <v>19.3</v>
          </cell>
        </row>
        <row r="250">
          <cell r="P250">
            <v>35884</v>
          </cell>
          <cell r="Q250">
            <v>129.4</v>
          </cell>
          <cell r="R250">
            <v>19.899999999999999</v>
          </cell>
        </row>
        <row r="251">
          <cell r="P251">
            <v>35885</v>
          </cell>
          <cell r="Q251">
            <v>129.9</v>
          </cell>
          <cell r="R251">
            <v>19.8</v>
          </cell>
        </row>
        <row r="252">
          <cell r="P252">
            <v>35886</v>
          </cell>
          <cell r="Q252">
            <v>127.1</v>
          </cell>
          <cell r="R252">
            <v>22.1</v>
          </cell>
        </row>
        <row r="253">
          <cell r="P253">
            <v>35887</v>
          </cell>
          <cell r="Q253">
            <v>127.1</v>
          </cell>
          <cell r="R253">
            <v>22.6</v>
          </cell>
        </row>
        <row r="254">
          <cell r="P254">
            <v>35888</v>
          </cell>
          <cell r="Q254">
            <v>128.4</v>
          </cell>
          <cell r="R254">
            <v>20.399999999999999</v>
          </cell>
        </row>
        <row r="255">
          <cell r="P255">
            <v>35889</v>
          </cell>
          <cell r="Q255">
            <v>128.4</v>
          </cell>
          <cell r="R255">
            <v>20.399999999999999</v>
          </cell>
        </row>
        <row r="256">
          <cell r="P256">
            <v>35890</v>
          </cell>
          <cell r="Q256">
            <v>128.4</v>
          </cell>
          <cell r="R256">
            <v>20.399999999999999</v>
          </cell>
        </row>
        <row r="257">
          <cell r="P257">
            <v>35891</v>
          </cell>
          <cell r="Q257">
            <v>131.9</v>
          </cell>
          <cell r="R257">
            <v>16.7</v>
          </cell>
        </row>
        <row r="258">
          <cell r="P258">
            <v>35892</v>
          </cell>
          <cell r="Q258">
            <v>130.80000000000001</v>
          </cell>
          <cell r="R258">
            <v>17.899999999999999</v>
          </cell>
        </row>
        <row r="259">
          <cell r="P259">
            <v>35893</v>
          </cell>
          <cell r="Q259">
            <v>129.9</v>
          </cell>
          <cell r="R259">
            <v>18.8</v>
          </cell>
        </row>
        <row r="260">
          <cell r="P260">
            <v>35894</v>
          </cell>
          <cell r="Q260">
            <v>129.69999999999999</v>
          </cell>
          <cell r="R260">
            <v>18.899999999999999</v>
          </cell>
        </row>
        <row r="261">
          <cell r="P261">
            <v>35895</v>
          </cell>
          <cell r="Q261">
            <v>129.69999999999999</v>
          </cell>
          <cell r="R261">
            <v>18.899999999999999</v>
          </cell>
        </row>
        <row r="262">
          <cell r="P262">
            <v>35896</v>
          </cell>
          <cell r="Q262">
            <v>129.69999999999999</v>
          </cell>
          <cell r="R262">
            <v>18.899999999999999</v>
          </cell>
        </row>
        <row r="263">
          <cell r="P263">
            <v>35897</v>
          </cell>
          <cell r="Q263">
            <v>129.69999999999999</v>
          </cell>
          <cell r="R263">
            <v>18.899999999999999</v>
          </cell>
        </row>
        <row r="264">
          <cell r="P264">
            <v>35898</v>
          </cell>
          <cell r="Q264">
            <v>129.69999999999999</v>
          </cell>
          <cell r="R264">
            <v>18.899999999999999</v>
          </cell>
        </row>
        <row r="265">
          <cell r="P265">
            <v>35899</v>
          </cell>
          <cell r="Q265">
            <v>128.5</v>
          </cell>
          <cell r="R265">
            <v>21.5</v>
          </cell>
        </row>
        <row r="266">
          <cell r="P266">
            <v>35900</v>
          </cell>
          <cell r="Q266">
            <v>127.4</v>
          </cell>
          <cell r="R266">
            <v>23.5</v>
          </cell>
        </row>
        <row r="267">
          <cell r="P267">
            <v>35901</v>
          </cell>
          <cell r="Q267">
            <v>127.4</v>
          </cell>
          <cell r="R267">
            <v>23.5</v>
          </cell>
        </row>
        <row r="268">
          <cell r="P268">
            <v>35902</v>
          </cell>
          <cell r="Q268">
            <v>127.4</v>
          </cell>
          <cell r="R268">
            <v>23.5</v>
          </cell>
        </row>
        <row r="269">
          <cell r="P269">
            <v>35903</v>
          </cell>
          <cell r="Q269">
            <v>127.4</v>
          </cell>
          <cell r="R269">
            <v>23.5</v>
          </cell>
        </row>
        <row r="270">
          <cell r="P270">
            <v>35904</v>
          </cell>
          <cell r="Q270">
            <v>127.4</v>
          </cell>
          <cell r="R270">
            <v>23.5</v>
          </cell>
        </row>
        <row r="271">
          <cell r="P271">
            <v>35905</v>
          </cell>
          <cell r="Q271">
            <v>128.80000000000001</v>
          </cell>
          <cell r="R271">
            <v>22.5</v>
          </cell>
        </row>
        <row r="272">
          <cell r="P272">
            <v>35906</v>
          </cell>
          <cell r="Q272">
            <v>128.9</v>
          </cell>
          <cell r="R272">
            <v>21.2</v>
          </cell>
        </row>
        <row r="273">
          <cell r="P273">
            <v>35907</v>
          </cell>
          <cell r="Q273">
            <v>128.9</v>
          </cell>
          <cell r="R273">
            <v>21.2</v>
          </cell>
        </row>
        <row r="274">
          <cell r="P274">
            <v>35908</v>
          </cell>
          <cell r="Q274">
            <v>128.30000000000001</v>
          </cell>
          <cell r="R274">
            <v>22</v>
          </cell>
        </row>
        <row r="275">
          <cell r="P275">
            <v>35909</v>
          </cell>
          <cell r="Q275">
            <v>127.3</v>
          </cell>
          <cell r="R275">
            <v>23</v>
          </cell>
        </row>
        <row r="276">
          <cell r="P276">
            <v>35910</v>
          </cell>
          <cell r="Q276">
            <v>127.3</v>
          </cell>
          <cell r="R276">
            <v>23</v>
          </cell>
        </row>
        <row r="277">
          <cell r="P277">
            <v>35911</v>
          </cell>
          <cell r="Q277">
            <v>127.3</v>
          </cell>
          <cell r="R277">
            <v>23</v>
          </cell>
        </row>
        <row r="278">
          <cell r="P278">
            <v>35912</v>
          </cell>
          <cell r="Q278">
            <v>127.1</v>
          </cell>
          <cell r="R278">
            <v>22.8</v>
          </cell>
        </row>
        <row r="279">
          <cell r="P279">
            <v>35913</v>
          </cell>
          <cell r="Q279">
            <v>128.9</v>
          </cell>
          <cell r="R279">
            <v>19.2</v>
          </cell>
        </row>
        <row r="280">
          <cell r="P280">
            <v>35914</v>
          </cell>
          <cell r="Q280">
            <v>130.4</v>
          </cell>
          <cell r="R280">
            <v>18.8</v>
          </cell>
        </row>
        <row r="281">
          <cell r="P281">
            <v>35915</v>
          </cell>
          <cell r="Q281">
            <v>127.2</v>
          </cell>
          <cell r="R281">
            <v>18.5</v>
          </cell>
        </row>
        <row r="282">
          <cell r="P282">
            <v>35916</v>
          </cell>
          <cell r="Q282">
            <v>131.80000000000001</v>
          </cell>
          <cell r="R282">
            <v>12.1</v>
          </cell>
        </row>
        <row r="283">
          <cell r="P283">
            <v>35917</v>
          </cell>
          <cell r="Q283">
            <v>131.80000000000001</v>
          </cell>
          <cell r="R283">
            <v>12.1</v>
          </cell>
        </row>
        <row r="284">
          <cell r="P284">
            <v>35918</v>
          </cell>
          <cell r="Q284">
            <v>131.80000000000001</v>
          </cell>
          <cell r="R284">
            <v>12.1</v>
          </cell>
        </row>
        <row r="285">
          <cell r="P285">
            <v>35919</v>
          </cell>
          <cell r="Q285">
            <v>131.80000000000001</v>
          </cell>
          <cell r="R285">
            <v>12.1</v>
          </cell>
        </row>
        <row r="286">
          <cell r="P286">
            <v>35920</v>
          </cell>
          <cell r="Q286">
            <v>130.30000000000001</v>
          </cell>
          <cell r="R286">
            <v>14</v>
          </cell>
        </row>
        <row r="287">
          <cell r="P287">
            <v>35921</v>
          </cell>
          <cell r="Q287">
            <v>129.9</v>
          </cell>
          <cell r="R287">
            <v>14</v>
          </cell>
        </row>
        <row r="288">
          <cell r="P288">
            <v>35922</v>
          </cell>
          <cell r="Q288">
            <v>131.9</v>
          </cell>
          <cell r="R288">
            <v>12</v>
          </cell>
        </row>
        <row r="289">
          <cell r="P289">
            <v>35923</v>
          </cell>
          <cell r="Q289">
            <v>133.69999999999999</v>
          </cell>
          <cell r="R289">
            <v>9.6</v>
          </cell>
        </row>
        <row r="290">
          <cell r="P290">
            <v>35924</v>
          </cell>
          <cell r="Q290">
            <v>133.69999999999999</v>
          </cell>
          <cell r="R290">
            <v>9.6</v>
          </cell>
        </row>
        <row r="291">
          <cell r="P291">
            <v>35925</v>
          </cell>
          <cell r="Q291">
            <v>133.69999999999999</v>
          </cell>
          <cell r="R291">
            <v>9.6</v>
          </cell>
        </row>
        <row r="292">
          <cell r="P292">
            <v>35926</v>
          </cell>
          <cell r="Q292">
            <v>132</v>
          </cell>
          <cell r="R292">
            <v>11.9</v>
          </cell>
        </row>
        <row r="293">
          <cell r="P293">
            <v>35927</v>
          </cell>
          <cell r="Q293">
            <v>133.1</v>
          </cell>
          <cell r="R293">
            <v>10.5</v>
          </cell>
        </row>
        <row r="294">
          <cell r="P294">
            <v>35928</v>
          </cell>
          <cell r="Q294">
            <v>120.6</v>
          </cell>
          <cell r="R294">
            <v>31.5</v>
          </cell>
        </row>
        <row r="295">
          <cell r="P295">
            <v>35929</v>
          </cell>
          <cell r="Q295">
            <v>122.4</v>
          </cell>
          <cell r="R295">
            <v>29.6</v>
          </cell>
        </row>
        <row r="296">
          <cell r="P296">
            <v>35930</v>
          </cell>
          <cell r="Q296">
            <v>120.9</v>
          </cell>
          <cell r="R296">
            <v>31.3</v>
          </cell>
        </row>
        <row r="297">
          <cell r="P297">
            <v>35931</v>
          </cell>
          <cell r="Q297">
            <v>120.9</v>
          </cell>
          <cell r="R297">
            <v>31.3</v>
          </cell>
        </row>
        <row r="298">
          <cell r="P298">
            <v>35932</v>
          </cell>
          <cell r="Q298">
            <v>120.9</v>
          </cell>
          <cell r="R298">
            <v>31.3</v>
          </cell>
        </row>
        <row r="299">
          <cell r="P299">
            <v>35933</v>
          </cell>
          <cell r="Q299">
            <v>120.5</v>
          </cell>
          <cell r="R299">
            <v>31.9</v>
          </cell>
        </row>
        <row r="300">
          <cell r="P300">
            <v>35934</v>
          </cell>
          <cell r="Q300">
            <v>120.5</v>
          </cell>
          <cell r="R300">
            <v>31.9</v>
          </cell>
        </row>
        <row r="301">
          <cell r="P301">
            <v>35935</v>
          </cell>
          <cell r="Q301">
            <v>120</v>
          </cell>
          <cell r="R301">
            <v>33.4</v>
          </cell>
        </row>
        <row r="302">
          <cell r="P302">
            <v>35936</v>
          </cell>
          <cell r="Q302">
            <v>120.9</v>
          </cell>
          <cell r="R302">
            <v>31.4</v>
          </cell>
        </row>
        <row r="303">
          <cell r="P303">
            <v>35937</v>
          </cell>
          <cell r="Q303">
            <v>121.3</v>
          </cell>
          <cell r="R303">
            <v>30.8</v>
          </cell>
        </row>
        <row r="304">
          <cell r="P304">
            <v>35938</v>
          </cell>
          <cell r="Q304">
            <v>121.3</v>
          </cell>
          <cell r="R304">
            <v>30.8</v>
          </cell>
        </row>
        <row r="305">
          <cell r="P305">
            <v>35939</v>
          </cell>
          <cell r="Q305">
            <v>121.3</v>
          </cell>
          <cell r="R305">
            <v>30.8</v>
          </cell>
        </row>
        <row r="306">
          <cell r="P306">
            <v>35940</v>
          </cell>
          <cell r="Q306">
            <v>121.3</v>
          </cell>
          <cell r="R306">
            <v>30.8</v>
          </cell>
        </row>
        <row r="307">
          <cell r="P307">
            <v>35941</v>
          </cell>
          <cell r="Q307">
            <v>120.3</v>
          </cell>
          <cell r="R307">
            <v>32.1</v>
          </cell>
        </row>
        <row r="308">
          <cell r="P308">
            <v>35942</v>
          </cell>
          <cell r="Q308">
            <v>118.8</v>
          </cell>
          <cell r="R308">
            <v>33.6</v>
          </cell>
        </row>
        <row r="309">
          <cell r="P309">
            <v>35943</v>
          </cell>
          <cell r="Q309">
            <v>119.5</v>
          </cell>
          <cell r="R309">
            <v>32.700000000000003</v>
          </cell>
        </row>
        <row r="310">
          <cell r="P310">
            <v>35944</v>
          </cell>
          <cell r="Q310">
            <v>120</v>
          </cell>
          <cell r="R310">
            <v>32.4</v>
          </cell>
        </row>
        <row r="311">
          <cell r="P311">
            <v>35945</v>
          </cell>
          <cell r="Q311">
            <v>120</v>
          </cell>
          <cell r="R311">
            <v>32.4</v>
          </cell>
        </row>
        <row r="312">
          <cell r="P312">
            <v>35946</v>
          </cell>
          <cell r="Q312">
            <v>120</v>
          </cell>
          <cell r="R312">
            <v>32.4</v>
          </cell>
        </row>
        <row r="313">
          <cell r="P313">
            <v>35947</v>
          </cell>
          <cell r="Q313">
            <v>121.9</v>
          </cell>
          <cell r="R313">
            <v>37.299999999999997</v>
          </cell>
        </row>
        <row r="314">
          <cell r="P314">
            <v>35948</v>
          </cell>
          <cell r="Q314">
            <v>125.9</v>
          </cell>
          <cell r="R314">
            <v>33.299999999999997</v>
          </cell>
        </row>
        <row r="315">
          <cell r="P315">
            <v>35949</v>
          </cell>
          <cell r="Q315">
            <v>125.6</v>
          </cell>
          <cell r="R315">
            <v>33.299999999999997</v>
          </cell>
        </row>
        <row r="316">
          <cell r="P316">
            <v>35950</v>
          </cell>
          <cell r="Q316">
            <v>126</v>
          </cell>
          <cell r="R316">
            <v>32.799999999999997</v>
          </cell>
        </row>
        <row r="317">
          <cell r="P317">
            <v>35951</v>
          </cell>
          <cell r="Q317">
            <v>125.7</v>
          </cell>
          <cell r="R317">
            <v>33.4</v>
          </cell>
        </row>
        <row r="318">
          <cell r="P318">
            <v>35952</v>
          </cell>
          <cell r="Q318">
            <v>125.7</v>
          </cell>
          <cell r="R318">
            <v>33.4</v>
          </cell>
        </row>
        <row r="319">
          <cell r="P319">
            <v>35953</v>
          </cell>
          <cell r="Q319">
            <v>125.7</v>
          </cell>
          <cell r="R319">
            <v>33.4</v>
          </cell>
        </row>
        <row r="320">
          <cell r="P320">
            <v>35954</v>
          </cell>
          <cell r="Q320">
            <v>126</v>
          </cell>
          <cell r="R320">
            <v>28.5</v>
          </cell>
        </row>
        <row r="321">
          <cell r="P321">
            <v>35955</v>
          </cell>
          <cell r="Q321">
            <v>125.5</v>
          </cell>
          <cell r="R321">
            <v>28.9</v>
          </cell>
        </row>
        <row r="322">
          <cell r="P322">
            <v>35956</v>
          </cell>
          <cell r="Q322">
            <v>127.9</v>
          </cell>
          <cell r="R322">
            <v>26</v>
          </cell>
        </row>
        <row r="323">
          <cell r="P323">
            <v>35957</v>
          </cell>
          <cell r="Q323">
            <v>132.1</v>
          </cell>
          <cell r="R323">
            <v>21</v>
          </cell>
        </row>
        <row r="324">
          <cell r="P324">
            <v>35958</v>
          </cell>
          <cell r="Q324">
            <v>132</v>
          </cell>
          <cell r="R324">
            <v>19.100000000000001</v>
          </cell>
        </row>
        <row r="325">
          <cell r="P325">
            <v>35959</v>
          </cell>
          <cell r="Q325">
            <v>132</v>
          </cell>
          <cell r="R325">
            <v>19.100000000000001</v>
          </cell>
        </row>
        <row r="326">
          <cell r="P326">
            <v>35960</v>
          </cell>
          <cell r="Q326">
            <v>132</v>
          </cell>
          <cell r="R326">
            <v>19.100000000000001</v>
          </cell>
        </row>
        <row r="327">
          <cell r="P327">
            <v>35961</v>
          </cell>
          <cell r="Q327">
            <v>132.4</v>
          </cell>
          <cell r="R327">
            <v>18.899999999999999</v>
          </cell>
        </row>
        <row r="328">
          <cell r="P328">
            <v>35962</v>
          </cell>
          <cell r="Q328">
            <v>133.69999999999999</v>
          </cell>
          <cell r="R328">
            <v>17.399999999999999</v>
          </cell>
        </row>
        <row r="329">
          <cell r="P329">
            <v>35963</v>
          </cell>
          <cell r="Q329">
            <v>133.6</v>
          </cell>
          <cell r="R329">
            <v>17.8</v>
          </cell>
        </row>
        <row r="330">
          <cell r="P330">
            <v>35964</v>
          </cell>
          <cell r="Q330">
            <v>133.9</v>
          </cell>
          <cell r="R330">
            <v>17.7</v>
          </cell>
        </row>
        <row r="331">
          <cell r="P331">
            <v>35965</v>
          </cell>
          <cell r="Q331">
            <v>133.4</v>
          </cell>
          <cell r="R331">
            <v>18.2</v>
          </cell>
        </row>
        <row r="332">
          <cell r="P332">
            <v>35966</v>
          </cell>
          <cell r="Q332">
            <v>133.4</v>
          </cell>
          <cell r="R332">
            <v>18.2</v>
          </cell>
        </row>
        <row r="333">
          <cell r="P333">
            <v>35967</v>
          </cell>
          <cell r="Q333">
            <v>133.4</v>
          </cell>
          <cell r="R333">
            <v>18.2</v>
          </cell>
        </row>
        <row r="334">
          <cell r="P334">
            <v>35968</v>
          </cell>
          <cell r="Q334">
            <v>133.19999999999999</v>
          </cell>
          <cell r="R334">
            <v>18.7</v>
          </cell>
        </row>
        <row r="335">
          <cell r="P335">
            <v>35969</v>
          </cell>
          <cell r="Q335">
            <v>132.80000000000001</v>
          </cell>
          <cell r="R335">
            <v>19.399999999999999</v>
          </cell>
        </row>
        <row r="336">
          <cell r="P336">
            <v>35970</v>
          </cell>
          <cell r="Q336">
            <v>134</v>
          </cell>
          <cell r="R336">
            <v>18.3</v>
          </cell>
        </row>
        <row r="337">
          <cell r="P337">
            <v>35971</v>
          </cell>
          <cell r="Q337">
            <v>133.69999999999999</v>
          </cell>
          <cell r="R337">
            <v>18.8</v>
          </cell>
        </row>
        <row r="338">
          <cell r="P338">
            <v>35972</v>
          </cell>
          <cell r="Q338">
            <v>134.69999999999999</v>
          </cell>
          <cell r="R338">
            <v>17.7</v>
          </cell>
        </row>
        <row r="339">
          <cell r="P339">
            <v>35973</v>
          </cell>
          <cell r="Q339">
            <v>134.69999999999999</v>
          </cell>
          <cell r="R339">
            <v>17.7</v>
          </cell>
        </row>
        <row r="340">
          <cell r="P340">
            <v>35974</v>
          </cell>
          <cell r="Q340">
            <v>134.69999999999999</v>
          </cell>
          <cell r="R340">
            <v>17.7</v>
          </cell>
        </row>
        <row r="341">
          <cell r="P341">
            <v>35975</v>
          </cell>
          <cell r="Q341">
            <v>131.9</v>
          </cell>
          <cell r="R341">
            <v>20.399999999999999</v>
          </cell>
        </row>
        <row r="342">
          <cell r="P342">
            <v>35976</v>
          </cell>
          <cell r="Q342">
            <v>137.1</v>
          </cell>
          <cell r="R342">
            <v>14.4</v>
          </cell>
        </row>
        <row r="343">
          <cell r="P343">
            <v>35977</v>
          </cell>
          <cell r="Q343">
            <v>134.4</v>
          </cell>
          <cell r="R343">
            <v>17.399999999999999</v>
          </cell>
        </row>
        <row r="344">
          <cell r="P344">
            <v>35978</v>
          </cell>
          <cell r="Q344">
            <v>135.6</v>
          </cell>
          <cell r="R344">
            <v>14.8</v>
          </cell>
        </row>
        <row r="345">
          <cell r="P345">
            <v>35979</v>
          </cell>
          <cell r="Q345">
            <v>134.69999999999999</v>
          </cell>
          <cell r="R345">
            <v>15.7</v>
          </cell>
        </row>
        <row r="346">
          <cell r="P346">
            <v>35980</v>
          </cell>
          <cell r="Q346">
            <v>134.69999999999999</v>
          </cell>
          <cell r="R346">
            <v>15.7</v>
          </cell>
        </row>
        <row r="347">
          <cell r="P347">
            <v>35981</v>
          </cell>
          <cell r="Q347">
            <v>134.69999999999999</v>
          </cell>
          <cell r="R347">
            <v>15.7</v>
          </cell>
        </row>
        <row r="348">
          <cell r="P348">
            <v>35982</v>
          </cell>
          <cell r="Q348">
            <v>135.5</v>
          </cell>
          <cell r="R348">
            <v>15</v>
          </cell>
        </row>
        <row r="349">
          <cell r="P349">
            <v>35983</v>
          </cell>
          <cell r="Q349">
            <v>135.19999999999999</v>
          </cell>
          <cell r="R349">
            <v>17.600000000000001</v>
          </cell>
        </row>
        <row r="350">
          <cell r="P350">
            <v>35984</v>
          </cell>
          <cell r="Q350">
            <v>133.69999999999999</v>
          </cell>
          <cell r="R350">
            <v>19.7</v>
          </cell>
        </row>
        <row r="351">
          <cell r="P351">
            <v>35985</v>
          </cell>
          <cell r="Q351">
            <v>133.4</v>
          </cell>
          <cell r="R351">
            <v>19.8</v>
          </cell>
        </row>
        <row r="352">
          <cell r="P352">
            <v>35986</v>
          </cell>
          <cell r="Q352">
            <v>135.80000000000001</v>
          </cell>
          <cell r="R352">
            <v>16.399999999999999</v>
          </cell>
        </row>
        <row r="353">
          <cell r="P353">
            <v>35987</v>
          </cell>
          <cell r="Q353">
            <v>135.80000000000001</v>
          </cell>
          <cell r="R353">
            <v>16.399999999999999</v>
          </cell>
        </row>
        <row r="354">
          <cell r="P354">
            <v>35988</v>
          </cell>
          <cell r="Q354">
            <v>135.80000000000001</v>
          </cell>
          <cell r="R354">
            <v>16.399999999999999</v>
          </cell>
        </row>
        <row r="355">
          <cell r="P355">
            <v>35989</v>
          </cell>
          <cell r="Q355">
            <v>135</v>
          </cell>
          <cell r="R355">
            <v>17.3</v>
          </cell>
        </row>
        <row r="356">
          <cell r="P356">
            <v>35990</v>
          </cell>
          <cell r="Q356">
            <v>134.5</v>
          </cell>
          <cell r="R356">
            <v>17.7</v>
          </cell>
        </row>
        <row r="357">
          <cell r="P357">
            <v>35991</v>
          </cell>
          <cell r="Q357">
            <v>134.5</v>
          </cell>
          <cell r="R357">
            <v>17.7</v>
          </cell>
        </row>
        <row r="358">
          <cell r="P358">
            <v>35992</v>
          </cell>
          <cell r="Q358">
            <v>135.6</v>
          </cell>
          <cell r="R358">
            <v>16.8</v>
          </cell>
        </row>
        <row r="359">
          <cell r="P359">
            <v>35993</v>
          </cell>
          <cell r="Q359">
            <v>135.4</v>
          </cell>
          <cell r="R359">
            <v>16.8</v>
          </cell>
        </row>
        <row r="360">
          <cell r="P360">
            <v>35994</v>
          </cell>
          <cell r="Q360">
            <v>135.4</v>
          </cell>
          <cell r="R360">
            <v>16.8</v>
          </cell>
        </row>
        <row r="361">
          <cell r="P361">
            <v>35995</v>
          </cell>
          <cell r="Q361">
            <v>135.4</v>
          </cell>
          <cell r="R361">
            <v>16.8</v>
          </cell>
        </row>
        <row r="362">
          <cell r="P362">
            <v>35996</v>
          </cell>
          <cell r="Q362">
            <v>137</v>
          </cell>
          <cell r="R362">
            <v>15.5</v>
          </cell>
        </row>
        <row r="363">
          <cell r="P363">
            <v>35997</v>
          </cell>
          <cell r="Q363">
            <v>136.80000000000001</v>
          </cell>
          <cell r="R363">
            <v>15.8</v>
          </cell>
        </row>
        <row r="364">
          <cell r="P364">
            <v>35998</v>
          </cell>
          <cell r="Q364">
            <v>137.4</v>
          </cell>
          <cell r="R364">
            <v>14.5</v>
          </cell>
        </row>
        <row r="365">
          <cell r="P365">
            <v>35999</v>
          </cell>
          <cell r="Q365">
            <v>136.5</v>
          </cell>
          <cell r="R365">
            <v>16</v>
          </cell>
        </row>
        <row r="366">
          <cell r="P366">
            <v>36000</v>
          </cell>
          <cell r="Q366">
            <v>136.4</v>
          </cell>
          <cell r="R366">
            <v>16.100000000000001</v>
          </cell>
        </row>
        <row r="367">
          <cell r="P367">
            <v>36001</v>
          </cell>
          <cell r="Q367">
            <v>136.4</v>
          </cell>
          <cell r="R367">
            <v>16.100000000000001</v>
          </cell>
        </row>
        <row r="368">
          <cell r="P368">
            <v>36002</v>
          </cell>
          <cell r="Q368">
            <v>136.4</v>
          </cell>
          <cell r="R368">
            <v>16.100000000000001</v>
          </cell>
        </row>
        <row r="369">
          <cell r="P369">
            <v>36003</v>
          </cell>
          <cell r="Q369">
            <v>135.80000000000001</v>
          </cell>
          <cell r="R369">
            <v>17.2</v>
          </cell>
        </row>
        <row r="370">
          <cell r="P370">
            <v>36004</v>
          </cell>
          <cell r="Q370">
            <v>136.4</v>
          </cell>
          <cell r="R370">
            <v>16.600000000000001</v>
          </cell>
        </row>
        <row r="371">
          <cell r="P371">
            <v>36005</v>
          </cell>
          <cell r="Q371">
            <v>136.9</v>
          </cell>
          <cell r="R371">
            <v>16.2</v>
          </cell>
        </row>
        <row r="372">
          <cell r="P372">
            <v>36006</v>
          </cell>
          <cell r="Q372">
            <v>138.80000000000001</v>
          </cell>
          <cell r="R372">
            <v>14.2</v>
          </cell>
        </row>
        <row r="373">
          <cell r="P373">
            <v>36007</v>
          </cell>
          <cell r="Q373">
            <v>138.80000000000001</v>
          </cell>
          <cell r="R373">
            <v>14.7</v>
          </cell>
        </row>
        <row r="374">
          <cell r="P374">
            <v>36008</v>
          </cell>
          <cell r="Q374">
            <v>138.80000000000001</v>
          </cell>
          <cell r="R374">
            <v>14.7</v>
          </cell>
        </row>
        <row r="375">
          <cell r="P375">
            <v>36009</v>
          </cell>
          <cell r="Q375">
            <v>138.80000000000001</v>
          </cell>
          <cell r="R375">
            <v>14.7</v>
          </cell>
        </row>
        <row r="376">
          <cell r="P376">
            <v>36010</v>
          </cell>
          <cell r="Q376">
            <v>136.9</v>
          </cell>
          <cell r="R376">
            <v>16.5</v>
          </cell>
        </row>
        <row r="377">
          <cell r="P377">
            <v>36011</v>
          </cell>
          <cell r="Q377">
            <v>137.69999999999999</v>
          </cell>
          <cell r="R377">
            <v>14.9</v>
          </cell>
        </row>
        <row r="378">
          <cell r="P378">
            <v>36012</v>
          </cell>
          <cell r="Q378">
            <v>136.6</v>
          </cell>
          <cell r="R378">
            <v>15.7</v>
          </cell>
        </row>
        <row r="379">
          <cell r="P379">
            <v>36013</v>
          </cell>
          <cell r="Q379">
            <v>136.69999999999999</v>
          </cell>
          <cell r="R379">
            <v>15.9</v>
          </cell>
        </row>
        <row r="380">
          <cell r="P380">
            <v>36014</v>
          </cell>
          <cell r="Q380">
            <v>135.6</v>
          </cell>
          <cell r="R380">
            <v>17.3</v>
          </cell>
        </row>
        <row r="381">
          <cell r="P381">
            <v>36015</v>
          </cell>
          <cell r="Q381">
            <v>135.6</v>
          </cell>
          <cell r="R381">
            <v>17.3</v>
          </cell>
        </row>
        <row r="382">
          <cell r="P382">
            <v>36016</v>
          </cell>
          <cell r="Q382">
            <v>135.6</v>
          </cell>
          <cell r="R382">
            <v>17.3</v>
          </cell>
        </row>
        <row r="383">
          <cell r="P383">
            <v>36017</v>
          </cell>
          <cell r="Q383">
            <v>135.6</v>
          </cell>
          <cell r="R383">
            <v>17.600000000000001</v>
          </cell>
        </row>
        <row r="384">
          <cell r="P384">
            <v>36018</v>
          </cell>
          <cell r="Q384">
            <v>135.5</v>
          </cell>
          <cell r="R384">
            <v>17.8</v>
          </cell>
        </row>
        <row r="385">
          <cell r="P385">
            <v>36019</v>
          </cell>
          <cell r="Q385">
            <v>135.6</v>
          </cell>
          <cell r="R385">
            <v>18.3</v>
          </cell>
        </row>
        <row r="386">
          <cell r="P386">
            <v>36020</v>
          </cell>
          <cell r="Q386">
            <v>133.19999999999999</v>
          </cell>
          <cell r="R386">
            <v>21.2</v>
          </cell>
        </row>
        <row r="387">
          <cell r="P387">
            <v>36021</v>
          </cell>
          <cell r="Q387">
            <v>133</v>
          </cell>
          <cell r="R387">
            <v>21.8</v>
          </cell>
        </row>
        <row r="388">
          <cell r="P388">
            <v>36022</v>
          </cell>
          <cell r="Q388">
            <v>133</v>
          </cell>
          <cell r="R388">
            <v>21.8</v>
          </cell>
        </row>
        <row r="389">
          <cell r="P389">
            <v>36023</v>
          </cell>
          <cell r="Q389">
            <v>133</v>
          </cell>
          <cell r="R389">
            <v>21.8</v>
          </cell>
        </row>
        <row r="390">
          <cell r="P390">
            <v>36024</v>
          </cell>
          <cell r="Q390">
            <v>134</v>
          </cell>
          <cell r="R390">
            <v>19.3</v>
          </cell>
        </row>
        <row r="391">
          <cell r="P391">
            <v>36025</v>
          </cell>
          <cell r="Q391">
            <v>136.69999999999999</v>
          </cell>
          <cell r="R391">
            <v>16.3</v>
          </cell>
        </row>
        <row r="392">
          <cell r="P392">
            <v>36026</v>
          </cell>
          <cell r="Q392">
            <v>137</v>
          </cell>
          <cell r="R392">
            <v>16.100000000000001</v>
          </cell>
        </row>
        <row r="393">
          <cell r="P393">
            <v>36027</v>
          </cell>
          <cell r="Q393">
            <v>137.5</v>
          </cell>
          <cell r="R393">
            <v>18.5</v>
          </cell>
        </row>
        <row r="394">
          <cell r="P394">
            <v>36028</v>
          </cell>
          <cell r="Q394">
            <v>135.80000000000001</v>
          </cell>
          <cell r="R394">
            <v>17.8</v>
          </cell>
        </row>
        <row r="395">
          <cell r="P395">
            <v>36029</v>
          </cell>
          <cell r="Q395">
            <v>135.80000000000001</v>
          </cell>
          <cell r="R395">
            <v>17.8</v>
          </cell>
        </row>
        <row r="396">
          <cell r="P396">
            <v>36030</v>
          </cell>
          <cell r="Q396">
            <v>135.80000000000001</v>
          </cell>
          <cell r="R396">
            <v>17.8</v>
          </cell>
        </row>
        <row r="397">
          <cell r="P397">
            <v>36031</v>
          </cell>
          <cell r="Q397">
            <v>134.9</v>
          </cell>
          <cell r="R397">
            <v>17.7</v>
          </cell>
        </row>
        <row r="398">
          <cell r="P398">
            <v>36032</v>
          </cell>
          <cell r="Q398">
            <v>134.69999999999999</v>
          </cell>
          <cell r="R398">
            <v>17.899999999999999</v>
          </cell>
        </row>
        <row r="399">
          <cell r="P399">
            <v>36033</v>
          </cell>
          <cell r="Q399">
            <v>134.69999999999999</v>
          </cell>
          <cell r="R399">
            <v>18.399999999999999</v>
          </cell>
        </row>
        <row r="400">
          <cell r="P400">
            <v>36034</v>
          </cell>
          <cell r="Q400">
            <v>132.69999999999999</v>
          </cell>
          <cell r="R400">
            <v>20.8</v>
          </cell>
        </row>
        <row r="401">
          <cell r="P401">
            <v>36035</v>
          </cell>
          <cell r="Q401">
            <v>133.9</v>
          </cell>
          <cell r="R401">
            <v>19.5</v>
          </cell>
        </row>
        <row r="402">
          <cell r="P402">
            <v>36036</v>
          </cell>
          <cell r="Q402">
            <v>133.9</v>
          </cell>
          <cell r="R402">
            <v>19.5</v>
          </cell>
        </row>
        <row r="403">
          <cell r="P403">
            <v>36037</v>
          </cell>
          <cell r="Q403">
            <v>133.9</v>
          </cell>
          <cell r="R403">
            <v>19.5</v>
          </cell>
        </row>
        <row r="404">
          <cell r="P404">
            <v>36038</v>
          </cell>
          <cell r="Q404">
            <v>133.9</v>
          </cell>
          <cell r="R404">
            <v>19.5</v>
          </cell>
        </row>
        <row r="405">
          <cell r="P405">
            <v>36039</v>
          </cell>
          <cell r="Q405">
            <v>134.19999999999999</v>
          </cell>
          <cell r="R405">
            <v>19.100000000000001</v>
          </cell>
        </row>
        <row r="406">
          <cell r="P406">
            <v>36040</v>
          </cell>
          <cell r="Q406">
            <v>136.5</v>
          </cell>
          <cell r="R406">
            <v>16.3</v>
          </cell>
        </row>
        <row r="407">
          <cell r="P407">
            <v>36041</v>
          </cell>
          <cell r="Q407">
            <v>136.19999999999999</v>
          </cell>
          <cell r="R407">
            <v>15.9</v>
          </cell>
        </row>
        <row r="408">
          <cell r="P408">
            <v>36042</v>
          </cell>
          <cell r="Q408">
            <v>141.4</v>
          </cell>
          <cell r="R408">
            <v>6.8</v>
          </cell>
        </row>
        <row r="409">
          <cell r="P409">
            <v>36043</v>
          </cell>
          <cell r="Q409">
            <v>141.4</v>
          </cell>
          <cell r="R409">
            <v>6.8</v>
          </cell>
        </row>
        <row r="410">
          <cell r="P410">
            <v>36044</v>
          </cell>
          <cell r="Q410">
            <v>141.4</v>
          </cell>
          <cell r="R410">
            <v>6.8</v>
          </cell>
        </row>
        <row r="411">
          <cell r="P411">
            <v>36045</v>
          </cell>
          <cell r="Q411">
            <v>137.9</v>
          </cell>
          <cell r="R411">
            <v>11.4</v>
          </cell>
        </row>
        <row r="412">
          <cell r="P412">
            <v>36046</v>
          </cell>
          <cell r="Q412">
            <v>138.1</v>
          </cell>
          <cell r="R412">
            <v>10.9</v>
          </cell>
        </row>
        <row r="413">
          <cell r="P413">
            <v>36047</v>
          </cell>
          <cell r="Q413">
            <v>137.80000000000001</v>
          </cell>
          <cell r="R413">
            <v>11.5</v>
          </cell>
        </row>
        <row r="414">
          <cell r="P414">
            <v>36048</v>
          </cell>
          <cell r="Q414">
            <v>140</v>
          </cell>
          <cell r="R414">
            <v>9.5</v>
          </cell>
        </row>
        <row r="415">
          <cell r="P415">
            <v>36049</v>
          </cell>
          <cell r="Q415">
            <v>140.5</v>
          </cell>
          <cell r="R415">
            <v>8.5</v>
          </cell>
        </row>
        <row r="416">
          <cell r="P416">
            <v>36050</v>
          </cell>
          <cell r="Q416">
            <v>140.5</v>
          </cell>
          <cell r="R416">
            <v>8.5</v>
          </cell>
        </row>
        <row r="417">
          <cell r="P417">
            <v>36051</v>
          </cell>
          <cell r="Q417">
            <v>140.5</v>
          </cell>
          <cell r="R417">
            <v>8.5</v>
          </cell>
        </row>
        <row r="418">
          <cell r="P418">
            <v>36052</v>
          </cell>
          <cell r="Q418">
            <v>145.30000000000001</v>
          </cell>
          <cell r="R418">
            <v>0.2</v>
          </cell>
        </row>
        <row r="419">
          <cell r="P419">
            <v>36053</v>
          </cell>
          <cell r="Q419">
            <v>144.6</v>
          </cell>
          <cell r="R419">
            <v>0.8</v>
          </cell>
        </row>
        <row r="420">
          <cell r="P420">
            <v>36054</v>
          </cell>
          <cell r="Q420">
            <v>145.5</v>
          </cell>
          <cell r="R420">
            <v>-0.1</v>
          </cell>
        </row>
        <row r="421">
          <cell r="P421">
            <v>36055</v>
          </cell>
          <cell r="Q421">
            <v>144</v>
          </cell>
          <cell r="R421">
            <v>1.8</v>
          </cell>
        </row>
        <row r="422">
          <cell r="P422">
            <v>36056</v>
          </cell>
          <cell r="Q422">
            <v>143.9</v>
          </cell>
          <cell r="R422">
            <v>1.7</v>
          </cell>
        </row>
        <row r="423">
          <cell r="P423">
            <v>36057</v>
          </cell>
          <cell r="Q423">
            <v>143.9</v>
          </cell>
          <cell r="R423">
            <v>1.7</v>
          </cell>
        </row>
        <row r="424">
          <cell r="P424">
            <v>36058</v>
          </cell>
          <cell r="Q424">
            <v>143.9</v>
          </cell>
          <cell r="R424">
            <v>1.7</v>
          </cell>
        </row>
        <row r="425">
          <cell r="P425">
            <v>36059</v>
          </cell>
          <cell r="Q425">
            <v>145</v>
          </cell>
          <cell r="R425">
            <v>1</v>
          </cell>
        </row>
        <row r="426">
          <cell r="P426">
            <v>36060</v>
          </cell>
          <cell r="Q426">
            <v>144.80000000000001</v>
          </cell>
          <cell r="R426">
            <v>1.4</v>
          </cell>
        </row>
        <row r="427">
          <cell r="P427">
            <v>36061</v>
          </cell>
          <cell r="Q427">
            <v>144.80000000000001</v>
          </cell>
          <cell r="R427">
            <v>1.8</v>
          </cell>
        </row>
        <row r="428">
          <cell r="P428">
            <v>36062</v>
          </cell>
          <cell r="Q428">
            <v>146.80000000000001</v>
          </cell>
          <cell r="R428">
            <v>-0.6</v>
          </cell>
        </row>
        <row r="429">
          <cell r="P429">
            <v>36063</v>
          </cell>
          <cell r="Q429">
            <v>146</v>
          </cell>
          <cell r="R429">
            <v>0.4</v>
          </cell>
        </row>
        <row r="430">
          <cell r="P430">
            <v>36064</v>
          </cell>
          <cell r="Q430">
            <v>146</v>
          </cell>
          <cell r="R430">
            <v>0.4</v>
          </cell>
        </row>
        <row r="431">
          <cell r="P431">
            <v>36065</v>
          </cell>
          <cell r="Q431">
            <v>146</v>
          </cell>
          <cell r="R431">
            <v>0.4</v>
          </cell>
        </row>
        <row r="432">
          <cell r="P432">
            <v>36066</v>
          </cell>
          <cell r="Q432">
            <v>148.80000000000001</v>
          </cell>
          <cell r="R432">
            <v>-2.5</v>
          </cell>
        </row>
        <row r="433">
          <cell r="P433">
            <v>36067</v>
          </cell>
          <cell r="Q433">
            <v>151.9</v>
          </cell>
          <cell r="R433">
            <v>-6.2</v>
          </cell>
        </row>
        <row r="434">
          <cell r="P434">
            <v>36068</v>
          </cell>
          <cell r="Q434">
            <v>151.80000000000001</v>
          </cell>
          <cell r="R434">
            <v>-5.8</v>
          </cell>
        </row>
        <row r="435">
          <cell r="P435">
            <v>36069</v>
          </cell>
          <cell r="Q435">
            <v>152.1</v>
          </cell>
          <cell r="R435">
            <v>-7.4</v>
          </cell>
        </row>
        <row r="436">
          <cell r="P436">
            <v>36070</v>
          </cell>
          <cell r="Q436">
            <v>151.9</v>
          </cell>
          <cell r="R436">
            <v>-11</v>
          </cell>
        </row>
        <row r="437">
          <cell r="P437">
            <v>36071</v>
          </cell>
          <cell r="Q437">
            <v>151.9</v>
          </cell>
          <cell r="R437">
            <v>-11</v>
          </cell>
        </row>
        <row r="438">
          <cell r="P438">
            <v>36072</v>
          </cell>
          <cell r="Q438">
            <v>151.9</v>
          </cell>
          <cell r="R438">
            <v>-11</v>
          </cell>
        </row>
        <row r="439">
          <cell r="P439">
            <v>36073</v>
          </cell>
          <cell r="Q439">
            <v>155.4</v>
          </cell>
          <cell r="R439">
            <v>-10</v>
          </cell>
        </row>
        <row r="440">
          <cell r="P440">
            <v>36074</v>
          </cell>
          <cell r="Q440">
            <v>158.5</v>
          </cell>
          <cell r="R440">
            <v>-13.4</v>
          </cell>
        </row>
        <row r="441">
          <cell r="P441">
            <v>36075</v>
          </cell>
          <cell r="Q441">
            <v>157.4</v>
          </cell>
          <cell r="R441">
            <v>-12.3</v>
          </cell>
        </row>
        <row r="442">
          <cell r="P442">
            <v>36076</v>
          </cell>
          <cell r="Q442">
            <v>157.30000000000001</v>
          </cell>
          <cell r="R442">
            <v>-11.8</v>
          </cell>
        </row>
        <row r="443">
          <cell r="P443">
            <v>36077</v>
          </cell>
          <cell r="Q443">
            <v>156.80000000000001</v>
          </cell>
          <cell r="R443">
            <v>-11</v>
          </cell>
        </row>
        <row r="444">
          <cell r="P444">
            <v>36078</v>
          </cell>
          <cell r="Q444">
            <v>156.80000000000001</v>
          </cell>
          <cell r="R444">
            <v>-11</v>
          </cell>
        </row>
        <row r="445">
          <cell r="P445">
            <v>36079</v>
          </cell>
          <cell r="Q445">
            <v>156.80000000000001</v>
          </cell>
          <cell r="R445">
            <v>-11</v>
          </cell>
        </row>
        <row r="446">
          <cell r="P446">
            <v>36080</v>
          </cell>
          <cell r="Q446">
            <v>155.9</v>
          </cell>
          <cell r="R446">
            <v>-10</v>
          </cell>
        </row>
        <row r="447">
          <cell r="P447">
            <v>36081</v>
          </cell>
          <cell r="Q447">
            <v>154.19999999999999</v>
          </cell>
          <cell r="R447">
            <v>-5.0999999999999996</v>
          </cell>
        </row>
        <row r="448">
          <cell r="P448">
            <v>36082</v>
          </cell>
          <cell r="Q448">
            <v>153.4</v>
          </cell>
          <cell r="R448">
            <v>-4.4000000000000004</v>
          </cell>
        </row>
        <row r="449">
          <cell r="P449">
            <v>36083</v>
          </cell>
          <cell r="Q449">
            <v>152.30000000000001</v>
          </cell>
          <cell r="R449">
            <v>-3.4</v>
          </cell>
        </row>
        <row r="450">
          <cell r="P450">
            <v>36084</v>
          </cell>
          <cell r="Q450">
            <v>152.5</v>
          </cell>
          <cell r="R450">
            <v>-3.4</v>
          </cell>
        </row>
        <row r="451">
          <cell r="P451">
            <v>36085</v>
          </cell>
          <cell r="Q451">
            <v>152.5</v>
          </cell>
          <cell r="R451">
            <v>-3.4</v>
          </cell>
        </row>
        <row r="452">
          <cell r="P452">
            <v>36086</v>
          </cell>
          <cell r="Q452">
            <v>152.5</v>
          </cell>
          <cell r="R452">
            <v>-3.4</v>
          </cell>
        </row>
        <row r="453">
          <cell r="P453">
            <v>36087</v>
          </cell>
          <cell r="Q453">
            <v>151.4</v>
          </cell>
          <cell r="R453">
            <v>-2</v>
          </cell>
        </row>
        <row r="454">
          <cell r="P454">
            <v>36088</v>
          </cell>
          <cell r="Q454">
            <v>152.30000000000001</v>
          </cell>
          <cell r="R454">
            <v>-2.4</v>
          </cell>
        </row>
        <row r="455">
          <cell r="P455">
            <v>36089</v>
          </cell>
          <cell r="Q455">
            <v>152</v>
          </cell>
          <cell r="R455">
            <v>-2.6</v>
          </cell>
        </row>
        <row r="456">
          <cell r="P456">
            <v>36090</v>
          </cell>
          <cell r="Q456">
            <v>154.30000000000001</v>
          </cell>
          <cell r="R456">
            <v>-5.5</v>
          </cell>
        </row>
        <row r="457">
          <cell r="P457">
            <v>36091</v>
          </cell>
          <cell r="Q457">
            <v>153.6</v>
          </cell>
          <cell r="R457">
            <v>-4.5999999999999996</v>
          </cell>
        </row>
        <row r="458">
          <cell r="P458">
            <v>36092</v>
          </cell>
          <cell r="Q458">
            <v>153.6</v>
          </cell>
          <cell r="R458">
            <v>-4.5999999999999996</v>
          </cell>
        </row>
        <row r="459">
          <cell r="P459">
            <v>36093</v>
          </cell>
          <cell r="Q459">
            <v>153.6</v>
          </cell>
          <cell r="R459">
            <v>-4.5999999999999996</v>
          </cell>
        </row>
        <row r="460">
          <cell r="P460">
            <v>36094</v>
          </cell>
          <cell r="Q460">
            <v>155.19999999999999</v>
          </cell>
          <cell r="R460">
            <v>-6.1</v>
          </cell>
        </row>
        <row r="461">
          <cell r="P461">
            <v>36095</v>
          </cell>
          <cell r="Q461">
            <v>155.19999999999999</v>
          </cell>
          <cell r="R461">
            <v>-5.9</v>
          </cell>
        </row>
        <row r="462">
          <cell r="P462">
            <v>36096</v>
          </cell>
          <cell r="Q462">
            <v>155.30000000000001</v>
          </cell>
          <cell r="R462">
            <v>-6.3</v>
          </cell>
        </row>
        <row r="463">
          <cell r="P463">
            <v>36097</v>
          </cell>
          <cell r="Q463">
            <v>155.5</v>
          </cell>
          <cell r="R463">
            <v>-6.4</v>
          </cell>
        </row>
        <row r="464">
          <cell r="P464">
            <v>36098</v>
          </cell>
          <cell r="Q464">
            <v>157.19999999999999</v>
          </cell>
          <cell r="R464">
            <v>-8.5</v>
          </cell>
        </row>
        <row r="465">
          <cell r="P465">
            <v>36099</v>
          </cell>
          <cell r="Q465">
            <v>157.19999999999999</v>
          </cell>
          <cell r="R465">
            <v>-8.5</v>
          </cell>
        </row>
        <row r="466">
          <cell r="P466">
            <v>36100</v>
          </cell>
          <cell r="Q466">
            <v>157.19999999999999</v>
          </cell>
          <cell r="R466">
            <v>-8.5</v>
          </cell>
        </row>
        <row r="467">
          <cell r="P467">
            <v>36101</v>
          </cell>
          <cell r="Q467">
            <v>157.4</v>
          </cell>
          <cell r="R467">
            <v>-8.4</v>
          </cell>
        </row>
        <row r="468">
          <cell r="P468">
            <v>36102</v>
          </cell>
          <cell r="Q468">
            <v>158</v>
          </cell>
          <cell r="R468">
            <v>-8.6</v>
          </cell>
        </row>
        <row r="469">
          <cell r="P469">
            <v>36103</v>
          </cell>
          <cell r="Q469">
            <v>157.80000000000001</v>
          </cell>
          <cell r="R469">
            <v>-8.9</v>
          </cell>
        </row>
        <row r="470">
          <cell r="P470">
            <v>36104</v>
          </cell>
          <cell r="Q470">
            <v>159.80000000000001</v>
          </cell>
          <cell r="R470">
            <v>-10.9</v>
          </cell>
        </row>
        <row r="471">
          <cell r="P471">
            <v>36105</v>
          </cell>
          <cell r="Q471">
            <v>159.30000000000001</v>
          </cell>
          <cell r="R471">
            <v>-10.3</v>
          </cell>
        </row>
        <row r="472">
          <cell r="P472">
            <v>36106</v>
          </cell>
          <cell r="Q472">
            <v>159.30000000000001</v>
          </cell>
          <cell r="R472">
            <v>-10.3</v>
          </cell>
        </row>
        <row r="473">
          <cell r="P473">
            <v>36107</v>
          </cell>
          <cell r="Q473">
            <v>159.30000000000001</v>
          </cell>
          <cell r="R473">
            <v>-10.3</v>
          </cell>
        </row>
        <row r="474">
          <cell r="P474">
            <v>36108</v>
          </cell>
          <cell r="Q474">
            <v>160.4</v>
          </cell>
          <cell r="R474">
            <v>-10.9</v>
          </cell>
        </row>
        <row r="475">
          <cell r="P475">
            <v>36109</v>
          </cell>
          <cell r="Q475">
            <v>160</v>
          </cell>
          <cell r="R475">
            <v>-10</v>
          </cell>
        </row>
        <row r="476">
          <cell r="P476">
            <v>36110</v>
          </cell>
          <cell r="Q476">
            <v>160</v>
          </cell>
          <cell r="R476">
            <v>-11</v>
          </cell>
        </row>
        <row r="477">
          <cell r="P477">
            <v>36111</v>
          </cell>
          <cell r="Q477">
            <v>161.5</v>
          </cell>
          <cell r="R477">
            <v>-12.4</v>
          </cell>
        </row>
        <row r="478">
          <cell r="P478">
            <v>36112</v>
          </cell>
          <cell r="Q478">
            <v>162.1</v>
          </cell>
          <cell r="R478">
            <v>-13.5</v>
          </cell>
        </row>
        <row r="479">
          <cell r="P479">
            <v>36113</v>
          </cell>
          <cell r="Q479">
            <v>162.1</v>
          </cell>
          <cell r="R479">
            <v>-13.5</v>
          </cell>
        </row>
        <row r="480">
          <cell r="P480">
            <v>36114</v>
          </cell>
          <cell r="Q480">
            <v>162.1</v>
          </cell>
          <cell r="R480">
            <v>-13.5</v>
          </cell>
        </row>
        <row r="481">
          <cell r="P481">
            <v>36115</v>
          </cell>
          <cell r="Q481">
            <v>159</v>
          </cell>
          <cell r="R481">
            <v>-9.5</v>
          </cell>
        </row>
        <row r="482">
          <cell r="P482">
            <v>36116</v>
          </cell>
          <cell r="Q482">
            <v>159.1</v>
          </cell>
          <cell r="R482">
            <v>-9.8000000000000007</v>
          </cell>
        </row>
        <row r="483">
          <cell r="P483">
            <v>36117</v>
          </cell>
          <cell r="Q483">
            <v>159.9</v>
          </cell>
          <cell r="R483">
            <v>-11.2</v>
          </cell>
        </row>
        <row r="484">
          <cell r="P484">
            <v>36118</v>
          </cell>
          <cell r="Q484">
            <v>159.4</v>
          </cell>
          <cell r="R484">
            <v>-10.5</v>
          </cell>
        </row>
        <row r="485">
          <cell r="P485">
            <v>36119</v>
          </cell>
          <cell r="Q485">
            <v>159.19999999999999</v>
          </cell>
          <cell r="R485">
            <v>-11.7</v>
          </cell>
        </row>
        <row r="486">
          <cell r="P486">
            <v>36120</v>
          </cell>
          <cell r="Q486">
            <v>159.19999999999999</v>
          </cell>
          <cell r="R486">
            <v>-11.7</v>
          </cell>
        </row>
        <row r="487">
          <cell r="P487">
            <v>36121</v>
          </cell>
          <cell r="Q487">
            <v>159.19999999999999</v>
          </cell>
          <cell r="R487">
            <v>-11.7</v>
          </cell>
        </row>
        <row r="488">
          <cell r="P488">
            <v>36122</v>
          </cell>
          <cell r="Q488">
            <v>150.80000000000001</v>
          </cell>
          <cell r="R488">
            <v>3.7</v>
          </cell>
        </row>
        <row r="489">
          <cell r="P489">
            <v>36123</v>
          </cell>
          <cell r="Q489">
            <v>150.5</v>
          </cell>
          <cell r="R489">
            <v>3.9</v>
          </cell>
        </row>
        <row r="490">
          <cell r="P490">
            <v>36124</v>
          </cell>
          <cell r="Q490">
            <v>155.1</v>
          </cell>
          <cell r="R490">
            <v>-2.4</v>
          </cell>
        </row>
        <row r="491">
          <cell r="P491">
            <v>36125</v>
          </cell>
          <cell r="Q491">
            <v>155.30000000000001</v>
          </cell>
          <cell r="R491">
            <v>-2.6</v>
          </cell>
        </row>
        <row r="492">
          <cell r="P492">
            <v>36126</v>
          </cell>
          <cell r="Q492">
            <v>151.9</v>
          </cell>
          <cell r="R492">
            <v>3.5</v>
          </cell>
        </row>
        <row r="493">
          <cell r="P493">
            <v>36127</v>
          </cell>
          <cell r="Q493">
            <v>151.9</v>
          </cell>
          <cell r="R493">
            <v>3.5</v>
          </cell>
        </row>
        <row r="494">
          <cell r="P494">
            <v>36128</v>
          </cell>
          <cell r="Q494">
            <v>151.9</v>
          </cell>
          <cell r="R494">
            <v>3.5</v>
          </cell>
        </row>
        <row r="495">
          <cell r="P495">
            <v>36129</v>
          </cell>
          <cell r="Q495">
            <v>154.80000000000001</v>
          </cell>
          <cell r="R495">
            <v>-3</v>
          </cell>
        </row>
        <row r="496">
          <cell r="P496">
            <v>36130</v>
          </cell>
          <cell r="Q496">
            <v>154.5</v>
          </cell>
          <cell r="R496">
            <v>-3.3</v>
          </cell>
        </row>
        <row r="497">
          <cell r="P497">
            <v>36131</v>
          </cell>
          <cell r="Q497">
            <v>151.19999999999999</v>
          </cell>
          <cell r="R497">
            <v>7.6</v>
          </cell>
        </row>
        <row r="498">
          <cell r="P498">
            <v>36132</v>
          </cell>
          <cell r="Q498">
            <v>157.5</v>
          </cell>
          <cell r="R498">
            <v>8.3000000000000007</v>
          </cell>
        </row>
        <row r="499">
          <cell r="P499">
            <v>36133</v>
          </cell>
          <cell r="Q499">
            <v>156.80000000000001</v>
          </cell>
          <cell r="R499">
            <v>3.2</v>
          </cell>
        </row>
        <row r="500">
          <cell r="P500">
            <v>36134</v>
          </cell>
          <cell r="Q500">
            <v>156.80000000000001</v>
          </cell>
          <cell r="R500">
            <v>3.2</v>
          </cell>
        </row>
        <row r="501">
          <cell r="P501">
            <v>36135</v>
          </cell>
          <cell r="Q501">
            <v>156.80000000000001</v>
          </cell>
          <cell r="R501">
            <v>3.2</v>
          </cell>
        </row>
        <row r="502">
          <cell r="P502">
            <v>36136</v>
          </cell>
          <cell r="Q502">
            <v>157.6</v>
          </cell>
          <cell r="R502">
            <v>0.8</v>
          </cell>
        </row>
        <row r="503">
          <cell r="P503">
            <v>36137</v>
          </cell>
          <cell r="Q503">
            <v>159.4</v>
          </cell>
          <cell r="R503">
            <v>1.3</v>
          </cell>
        </row>
        <row r="504">
          <cell r="P504">
            <v>36138</v>
          </cell>
          <cell r="Q504">
            <v>160.4</v>
          </cell>
          <cell r="R504">
            <v>0.2</v>
          </cell>
        </row>
        <row r="505">
          <cell r="P505">
            <v>36139</v>
          </cell>
          <cell r="Q505">
            <v>164.6</v>
          </cell>
          <cell r="R505">
            <v>-4.4000000000000004</v>
          </cell>
        </row>
        <row r="506">
          <cell r="P506">
            <v>36140</v>
          </cell>
          <cell r="Q506">
            <v>161.30000000000001</v>
          </cell>
          <cell r="R506">
            <v>3</v>
          </cell>
        </row>
        <row r="507">
          <cell r="P507">
            <v>36141</v>
          </cell>
          <cell r="Q507">
            <v>161.30000000000001</v>
          </cell>
          <cell r="R507">
            <v>3</v>
          </cell>
        </row>
        <row r="508">
          <cell r="P508">
            <v>36142</v>
          </cell>
          <cell r="Q508">
            <v>161.30000000000001</v>
          </cell>
          <cell r="R508">
            <v>3</v>
          </cell>
        </row>
        <row r="509">
          <cell r="P509">
            <v>36143</v>
          </cell>
          <cell r="Q509">
            <v>159.69999999999999</v>
          </cell>
          <cell r="R509">
            <v>4.2</v>
          </cell>
        </row>
        <row r="510">
          <cell r="P510">
            <v>36144</v>
          </cell>
          <cell r="Q510">
            <v>159.80000000000001</v>
          </cell>
          <cell r="R510">
            <v>3.9</v>
          </cell>
        </row>
        <row r="511">
          <cell r="P511">
            <v>36145</v>
          </cell>
          <cell r="Q511">
            <v>160.19999999999999</v>
          </cell>
          <cell r="R511">
            <v>3.8</v>
          </cell>
        </row>
        <row r="512">
          <cell r="P512">
            <v>36146</v>
          </cell>
          <cell r="Q512">
            <v>158.4</v>
          </cell>
          <cell r="R512">
            <v>5.7</v>
          </cell>
        </row>
        <row r="513">
          <cell r="P513">
            <v>36147</v>
          </cell>
          <cell r="Q513">
            <v>155.9</v>
          </cell>
          <cell r="R513">
            <v>9.1999999999999993</v>
          </cell>
        </row>
        <row r="514">
          <cell r="P514">
            <v>36148</v>
          </cell>
          <cell r="Q514">
            <v>155.9</v>
          </cell>
          <cell r="R514">
            <v>9.1999999999999993</v>
          </cell>
        </row>
        <row r="515">
          <cell r="P515">
            <v>36149</v>
          </cell>
          <cell r="Q515">
            <v>155.9</v>
          </cell>
          <cell r="R515">
            <v>9.1999999999999993</v>
          </cell>
        </row>
        <row r="516">
          <cell r="P516">
            <v>36150</v>
          </cell>
          <cell r="Q516">
            <v>155.6</v>
          </cell>
          <cell r="R516">
            <v>9.6</v>
          </cell>
        </row>
        <row r="517">
          <cell r="P517">
            <v>36151</v>
          </cell>
          <cell r="Q517">
            <v>155.1</v>
          </cell>
          <cell r="R517">
            <v>9.8000000000000007</v>
          </cell>
        </row>
        <row r="518">
          <cell r="P518">
            <v>36152</v>
          </cell>
          <cell r="Q518">
            <v>154.9</v>
          </cell>
          <cell r="R518">
            <v>9.8000000000000007</v>
          </cell>
        </row>
        <row r="519">
          <cell r="P519">
            <v>36153</v>
          </cell>
          <cell r="Q519">
            <v>155.1</v>
          </cell>
          <cell r="R519">
            <v>9.6999999999999993</v>
          </cell>
        </row>
        <row r="520">
          <cell r="P520">
            <v>36154</v>
          </cell>
          <cell r="Q520">
            <v>155.1</v>
          </cell>
          <cell r="R520">
            <v>9.6999999999999993</v>
          </cell>
        </row>
        <row r="521">
          <cell r="P521">
            <v>36155</v>
          </cell>
          <cell r="Q521">
            <v>155.1</v>
          </cell>
          <cell r="R521">
            <v>9.6999999999999993</v>
          </cell>
        </row>
        <row r="522">
          <cell r="P522">
            <v>36156</v>
          </cell>
          <cell r="Q522">
            <v>155.1</v>
          </cell>
          <cell r="R522">
            <v>9.6999999999999993</v>
          </cell>
        </row>
        <row r="523">
          <cell r="P523">
            <v>36157</v>
          </cell>
          <cell r="Q523">
            <v>155.1</v>
          </cell>
          <cell r="R523">
            <v>9.6999999999999993</v>
          </cell>
        </row>
        <row r="524">
          <cell r="P524">
            <v>36158</v>
          </cell>
          <cell r="Q524">
            <v>155.1</v>
          </cell>
          <cell r="R524">
            <v>10.6</v>
          </cell>
        </row>
        <row r="525">
          <cell r="P525">
            <v>36159</v>
          </cell>
          <cell r="Q525">
            <v>154.9</v>
          </cell>
          <cell r="R525">
            <v>9.4</v>
          </cell>
        </row>
        <row r="526">
          <cell r="P526">
            <v>36160</v>
          </cell>
          <cell r="Q526">
            <v>155.9</v>
          </cell>
          <cell r="R526">
            <v>8</v>
          </cell>
        </row>
        <row r="527">
          <cell r="P527">
            <v>36161</v>
          </cell>
          <cell r="Q527">
            <v>155.9</v>
          </cell>
          <cell r="R527">
            <v>8</v>
          </cell>
        </row>
        <row r="528">
          <cell r="P528">
            <v>36162</v>
          </cell>
          <cell r="Q528">
            <v>155.9</v>
          </cell>
          <cell r="R528">
            <v>8</v>
          </cell>
        </row>
        <row r="529">
          <cell r="P529">
            <v>36163</v>
          </cell>
          <cell r="Q529">
            <v>155.9</v>
          </cell>
          <cell r="R529">
            <v>8</v>
          </cell>
        </row>
        <row r="530">
          <cell r="P530">
            <v>36164</v>
          </cell>
          <cell r="Q530">
            <v>153.9</v>
          </cell>
          <cell r="R530">
            <v>10.5</v>
          </cell>
        </row>
        <row r="531">
          <cell r="P531">
            <v>36165</v>
          </cell>
          <cell r="Q531">
            <v>155.19999999999999</v>
          </cell>
          <cell r="R531">
            <v>8.6</v>
          </cell>
        </row>
        <row r="532">
          <cell r="P532">
            <v>36166</v>
          </cell>
          <cell r="Q532">
            <v>160.6</v>
          </cell>
          <cell r="R532">
            <v>-0.3</v>
          </cell>
        </row>
        <row r="533">
          <cell r="P533">
            <v>36167</v>
          </cell>
          <cell r="Q533">
            <v>160.6</v>
          </cell>
          <cell r="R533">
            <v>-0.1</v>
          </cell>
        </row>
        <row r="534">
          <cell r="P534">
            <v>36168</v>
          </cell>
          <cell r="Q534">
            <v>160.19999999999999</v>
          </cell>
          <cell r="R534">
            <v>0.5</v>
          </cell>
        </row>
        <row r="535">
          <cell r="P535">
            <v>36169</v>
          </cell>
          <cell r="Q535">
            <v>160.19999999999999</v>
          </cell>
          <cell r="R535">
            <v>0.5</v>
          </cell>
        </row>
        <row r="536">
          <cell r="P536">
            <v>36170</v>
          </cell>
          <cell r="Q536">
            <v>160.19999999999999</v>
          </cell>
          <cell r="R536">
            <v>0.5</v>
          </cell>
        </row>
        <row r="537">
          <cell r="P537">
            <v>36171</v>
          </cell>
          <cell r="Q537">
            <v>161</v>
          </cell>
          <cell r="R537">
            <v>0</v>
          </cell>
        </row>
        <row r="538">
          <cell r="P538">
            <v>36172</v>
          </cell>
          <cell r="Q538">
            <v>162.1</v>
          </cell>
          <cell r="R538">
            <v>-1.1000000000000001</v>
          </cell>
        </row>
        <row r="539">
          <cell r="P539">
            <v>36173</v>
          </cell>
          <cell r="Q539">
            <v>163.1</v>
          </cell>
          <cell r="R539">
            <v>-2.2000000000000002</v>
          </cell>
        </row>
        <row r="540">
          <cell r="P540">
            <v>36174</v>
          </cell>
          <cell r="Q540">
            <v>161.6</v>
          </cell>
          <cell r="R540">
            <v>0.3</v>
          </cell>
        </row>
        <row r="541">
          <cell r="P541">
            <v>36175</v>
          </cell>
          <cell r="Q541">
            <v>162</v>
          </cell>
          <cell r="R541">
            <v>-0.4</v>
          </cell>
        </row>
        <row r="542">
          <cell r="P542">
            <v>36176</v>
          </cell>
          <cell r="Q542">
            <v>162</v>
          </cell>
          <cell r="R542">
            <v>-0.4</v>
          </cell>
        </row>
        <row r="543">
          <cell r="P543">
            <v>36177</v>
          </cell>
          <cell r="Q543">
            <v>162</v>
          </cell>
          <cell r="R543">
            <v>-0.4</v>
          </cell>
        </row>
        <row r="544">
          <cell r="P544">
            <v>36178</v>
          </cell>
          <cell r="Q544">
            <v>159.80000000000001</v>
          </cell>
          <cell r="R544">
            <v>2.2000000000000002</v>
          </cell>
        </row>
        <row r="545">
          <cell r="P545">
            <v>36179</v>
          </cell>
          <cell r="Q545">
            <v>159.30000000000001</v>
          </cell>
          <cell r="R545">
            <v>7</v>
          </cell>
        </row>
        <row r="546">
          <cell r="P546">
            <v>36180</v>
          </cell>
          <cell r="Q546">
            <v>160.6</v>
          </cell>
          <cell r="R546">
            <v>5.4</v>
          </cell>
        </row>
        <row r="547">
          <cell r="P547">
            <v>36181</v>
          </cell>
          <cell r="Q547">
            <v>160.19999999999999</v>
          </cell>
          <cell r="R547">
            <v>6</v>
          </cell>
        </row>
        <row r="548">
          <cell r="P548">
            <v>36182</v>
          </cell>
          <cell r="Q548">
            <v>160.5</v>
          </cell>
          <cell r="R548">
            <v>6.7</v>
          </cell>
        </row>
        <row r="549">
          <cell r="P549">
            <v>36183</v>
          </cell>
          <cell r="Q549">
            <v>160.5</v>
          </cell>
          <cell r="R549">
            <v>6.7</v>
          </cell>
        </row>
        <row r="550">
          <cell r="P550">
            <v>36184</v>
          </cell>
          <cell r="Q550">
            <v>160.5</v>
          </cell>
          <cell r="R550">
            <v>6.7</v>
          </cell>
        </row>
        <row r="551">
          <cell r="P551">
            <v>36185</v>
          </cell>
          <cell r="Q551">
            <v>159.69999999999999</v>
          </cell>
          <cell r="R551">
            <v>7.1</v>
          </cell>
        </row>
        <row r="552">
          <cell r="P552">
            <v>36186</v>
          </cell>
          <cell r="Q552">
            <v>160.6</v>
          </cell>
          <cell r="R552">
            <v>6.3</v>
          </cell>
        </row>
        <row r="553">
          <cell r="P553">
            <v>36187</v>
          </cell>
          <cell r="Q553">
            <v>159.1</v>
          </cell>
          <cell r="R553">
            <v>8</v>
          </cell>
        </row>
        <row r="554">
          <cell r="P554">
            <v>36188</v>
          </cell>
          <cell r="Q554">
            <v>158.80000000000001</v>
          </cell>
          <cell r="R554">
            <v>7.9</v>
          </cell>
        </row>
        <row r="555">
          <cell r="P555">
            <v>36189</v>
          </cell>
          <cell r="Q555">
            <v>159.6</v>
          </cell>
          <cell r="R555">
            <v>7.5</v>
          </cell>
        </row>
        <row r="556">
          <cell r="P556">
            <v>36190</v>
          </cell>
          <cell r="Q556">
            <v>159.6</v>
          </cell>
          <cell r="R556">
            <v>7.5</v>
          </cell>
        </row>
        <row r="557">
          <cell r="P557">
            <v>36191</v>
          </cell>
          <cell r="Q557">
            <v>159.6</v>
          </cell>
          <cell r="R557">
            <v>7.5</v>
          </cell>
        </row>
        <row r="558">
          <cell r="P558">
            <v>36192</v>
          </cell>
          <cell r="Q558">
            <v>159.80000000000001</v>
          </cell>
          <cell r="R558">
            <v>7.2</v>
          </cell>
        </row>
        <row r="559">
          <cell r="P559">
            <v>36193</v>
          </cell>
          <cell r="Q559">
            <v>160.1</v>
          </cell>
          <cell r="R559">
            <v>7.1</v>
          </cell>
        </row>
        <row r="560">
          <cell r="P560">
            <v>36194</v>
          </cell>
          <cell r="Q560">
            <v>159</v>
          </cell>
          <cell r="R560">
            <v>8.4</v>
          </cell>
        </row>
        <row r="561">
          <cell r="P561">
            <v>36195</v>
          </cell>
          <cell r="Q561">
            <v>159.19999999999999</v>
          </cell>
          <cell r="R561">
            <v>7.9</v>
          </cell>
        </row>
        <row r="562">
          <cell r="P562">
            <v>36196</v>
          </cell>
          <cell r="Q562">
            <v>159.19999999999999</v>
          </cell>
          <cell r="R562">
            <v>8</v>
          </cell>
        </row>
        <row r="563">
          <cell r="P563">
            <v>36197</v>
          </cell>
          <cell r="Q563">
            <v>159.19999999999999</v>
          </cell>
          <cell r="R563">
            <v>8</v>
          </cell>
        </row>
        <row r="564">
          <cell r="P564">
            <v>36198</v>
          </cell>
          <cell r="Q564">
            <v>159.19999999999999</v>
          </cell>
          <cell r="R564">
            <v>8</v>
          </cell>
        </row>
        <row r="565">
          <cell r="P565">
            <v>36199</v>
          </cell>
          <cell r="Q565">
            <v>157.80000000000001</v>
          </cell>
          <cell r="R565">
            <v>14.4</v>
          </cell>
        </row>
        <row r="566">
          <cell r="P566">
            <v>36200</v>
          </cell>
          <cell r="Q566">
            <v>151</v>
          </cell>
          <cell r="R566">
            <v>26.3</v>
          </cell>
        </row>
        <row r="567">
          <cell r="P567">
            <v>36201</v>
          </cell>
          <cell r="Q567">
            <v>152.4</v>
          </cell>
          <cell r="R567">
            <v>22.6</v>
          </cell>
        </row>
        <row r="568">
          <cell r="P568">
            <v>36202</v>
          </cell>
          <cell r="Q568">
            <v>156.5</v>
          </cell>
          <cell r="R568">
            <v>20.100000000000001</v>
          </cell>
        </row>
        <row r="569">
          <cell r="P569">
            <v>36203</v>
          </cell>
          <cell r="Q569">
            <v>163</v>
          </cell>
          <cell r="R569">
            <v>12.4</v>
          </cell>
        </row>
        <row r="570">
          <cell r="P570">
            <v>36204</v>
          </cell>
          <cell r="Q570">
            <v>163</v>
          </cell>
          <cell r="R570">
            <v>12.4</v>
          </cell>
        </row>
        <row r="571">
          <cell r="P571">
            <v>36205</v>
          </cell>
          <cell r="Q571">
            <v>163</v>
          </cell>
          <cell r="R571">
            <v>12.4</v>
          </cell>
        </row>
        <row r="572">
          <cell r="P572">
            <v>36206</v>
          </cell>
          <cell r="Q572">
            <v>160.5</v>
          </cell>
          <cell r="R572">
            <v>16.7</v>
          </cell>
        </row>
        <row r="573">
          <cell r="P573">
            <v>36207</v>
          </cell>
          <cell r="Q573">
            <v>160.4</v>
          </cell>
          <cell r="R573">
            <v>16.899999999999999</v>
          </cell>
        </row>
        <row r="574">
          <cell r="P574">
            <v>36208</v>
          </cell>
          <cell r="Q574">
            <v>157.6</v>
          </cell>
          <cell r="R574">
            <v>21.9</v>
          </cell>
        </row>
        <row r="575">
          <cell r="P575">
            <v>36209</v>
          </cell>
          <cell r="Q575">
            <v>156.69999999999999</v>
          </cell>
          <cell r="R575">
            <v>26.6</v>
          </cell>
        </row>
        <row r="576">
          <cell r="P576">
            <v>36210</v>
          </cell>
          <cell r="Q576">
            <v>160.4</v>
          </cell>
          <cell r="R576">
            <v>21.5</v>
          </cell>
        </row>
        <row r="577">
          <cell r="P577">
            <v>36211</v>
          </cell>
          <cell r="Q577">
            <v>160.4</v>
          </cell>
          <cell r="R577">
            <v>21.5</v>
          </cell>
        </row>
        <row r="578">
          <cell r="P578">
            <v>36212</v>
          </cell>
          <cell r="Q578">
            <v>160.4</v>
          </cell>
          <cell r="R578">
            <v>21.5</v>
          </cell>
        </row>
        <row r="579">
          <cell r="P579">
            <v>36213</v>
          </cell>
          <cell r="Q579">
            <v>156.19999999999999</v>
          </cell>
          <cell r="R579">
            <v>28.1</v>
          </cell>
        </row>
        <row r="580">
          <cell r="P580">
            <v>36214</v>
          </cell>
          <cell r="Q580">
            <v>153.19999999999999</v>
          </cell>
          <cell r="R580">
            <v>32.5</v>
          </cell>
        </row>
        <row r="581">
          <cell r="P581">
            <v>36215</v>
          </cell>
          <cell r="Q581">
            <v>152.6</v>
          </cell>
          <cell r="R581">
            <v>33.4</v>
          </cell>
        </row>
        <row r="582">
          <cell r="P582">
            <v>36216</v>
          </cell>
          <cell r="Q582">
            <v>152.69999999999999</v>
          </cell>
          <cell r="R582">
            <v>33.299999999999997</v>
          </cell>
        </row>
        <row r="583">
          <cell r="P583">
            <v>36217</v>
          </cell>
          <cell r="Q583">
            <v>152.80000000000001</v>
          </cell>
          <cell r="R583">
            <v>32.799999999999997</v>
          </cell>
        </row>
        <row r="584">
          <cell r="P584">
            <v>36218</v>
          </cell>
          <cell r="Q584">
            <v>152.80000000000001</v>
          </cell>
          <cell r="R584">
            <v>32.799999999999997</v>
          </cell>
        </row>
        <row r="585">
          <cell r="P585">
            <v>36219</v>
          </cell>
          <cell r="Q585">
            <v>152.80000000000001</v>
          </cell>
          <cell r="R585">
            <v>32.799999999999997</v>
          </cell>
        </row>
        <row r="586">
          <cell r="P586">
            <v>36220</v>
          </cell>
          <cell r="Q586">
            <v>150.4</v>
          </cell>
          <cell r="R586">
            <v>36.200000000000003</v>
          </cell>
        </row>
        <row r="587">
          <cell r="P587">
            <v>36221</v>
          </cell>
          <cell r="Q587">
            <v>150.80000000000001</v>
          </cell>
          <cell r="R587">
            <v>35.700000000000003</v>
          </cell>
        </row>
        <row r="588">
          <cell r="P588">
            <v>36222</v>
          </cell>
          <cell r="Q588">
            <v>150.69999999999999</v>
          </cell>
          <cell r="R588">
            <v>35.299999999999997</v>
          </cell>
        </row>
        <row r="589">
          <cell r="P589">
            <v>36223</v>
          </cell>
          <cell r="Q589">
            <v>152.4</v>
          </cell>
          <cell r="R589">
            <v>33.299999999999997</v>
          </cell>
        </row>
        <row r="590">
          <cell r="P590">
            <v>36224</v>
          </cell>
          <cell r="Q590">
            <v>151.30000000000001</v>
          </cell>
          <cell r="R590">
            <v>34.9</v>
          </cell>
        </row>
        <row r="591">
          <cell r="P591">
            <v>36225</v>
          </cell>
          <cell r="Q591">
            <v>151.30000000000001</v>
          </cell>
          <cell r="R591">
            <v>34.9</v>
          </cell>
        </row>
        <row r="592">
          <cell r="P592">
            <v>36226</v>
          </cell>
          <cell r="Q592">
            <v>151.30000000000001</v>
          </cell>
          <cell r="R592">
            <v>34.9</v>
          </cell>
        </row>
        <row r="593">
          <cell r="P593">
            <v>36227</v>
          </cell>
          <cell r="Q593">
            <v>151.6</v>
          </cell>
          <cell r="R593">
            <v>34.6</v>
          </cell>
        </row>
        <row r="594">
          <cell r="P594">
            <v>36228</v>
          </cell>
          <cell r="Q594">
            <v>151.30000000000001</v>
          </cell>
          <cell r="R594">
            <v>35.299999999999997</v>
          </cell>
        </row>
        <row r="595">
          <cell r="P595">
            <v>36229</v>
          </cell>
          <cell r="Q595">
            <v>156.9</v>
          </cell>
          <cell r="R595">
            <v>28.6</v>
          </cell>
        </row>
        <row r="596">
          <cell r="P596">
            <v>36230</v>
          </cell>
          <cell r="Q596">
            <v>155.5</v>
          </cell>
          <cell r="R596">
            <v>29.8</v>
          </cell>
        </row>
        <row r="597">
          <cell r="P597">
            <v>36231</v>
          </cell>
          <cell r="Q597">
            <v>155.6</v>
          </cell>
          <cell r="R597">
            <v>29.7</v>
          </cell>
        </row>
        <row r="598">
          <cell r="P598">
            <v>36232</v>
          </cell>
          <cell r="Q598">
            <v>155.6</v>
          </cell>
          <cell r="R598">
            <v>29.7</v>
          </cell>
        </row>
        <row r="599">
          <cell r="P599">
            <v>36233</v>
          </cell>
          <cell r="Q599">
            <v>155.6</v>
          </cell>
          <cell r="R599">
            <v>29.7</v>
          </cell>
        </row>
        <row r="600">
          <cell r="P600">
            <v>36234</v>
          </cell>
          <cell r="Q600">
            <v>153.19999999999999</v>
          </cell>
          <cell r="R600">
            <v>32.200000000000003</v>
          </cell>
        </row>
        <row r="601">
          <cell r="P601">
            <v>36235</v>
          </cell>
          <cell r="Q601">
            <v>153.4</v>
          </cell>
          <cell r="R601">
            <v>32.299999999999997</v>
          </cell>
        </row>
        <row r="602">
          <cell r="P602">
            <v>36236</v>
          </cell>
          <cell r="Q602">
            <v>153.6</v>
          </cell>
          <cell r="R602">
            <v>31.8</v>
          </cell>
        </row>
        <row r="603">
          <cell r="P603">
            <v>36237</v>
          </cell>
          <cell r="Q603">
            <v>150.9</v>
          </cell>
          <cell r="R603">
            <v>35.5</v>
          </cell>
        </row>
        <row r="604">
          <cell r="P604">
            <v>36238</v>
          </cell>
          <cell r="Q604">
            <v>150.30000000000001</v>
          </cell>
          <cell r="R604">
            <v>36.1</v>
          </cell>
        </row>
        <row r="605">
          <cell r="P605">
            <v>36239</v>
          </cell>
          <cell r="Q605">
            <v>150.30000000000001</v>
          </cell>
          <cell r="R605">
            <v>36.1</v>
          </cell>
        </row>
        <row r="606">
          <cell r="P606">
            <v>36240</v>
          </cell>
          <cell r="Q606">
            <v>150.30000000000001</v>
          </cell>
          <cell r="R606">
            <v>36.1</v>
          </cell>
        </row>
        <row r="607">
          <cell r="P607">
            <v>36241</v>
          </cell>
          <cell r="Q607">
            <v>149.19999999999999</v>
          </cell>
          <cell r="R607">
            <v>38.1</v>
          </cell>
        </row>
        <row r="608">
          <cell r="P608">
            <v>36242</v>
          </cell>
          <cell r="Q608">
            <v>149.19999999999999</v>
          </cell>
          <cell r="R608">
            <v>37.9</v>
          </cell>
        </row>
        <row r="609">
          <cell r="P609">
            <v>36243</v>
          </cell>
          <cell r="Q609">
            <v>149</v>
          </cell>
          <cell r="R609">
            <v>38</v>
          </cell>
        </row>
        <row r="610">
          <cell r="P610">
            <v>36244</v>
          </cell>
          <cell r="Q610">
            <v>147.80000000000001</v>
          </cell>
          <cell r="R610">
            <v>39.5</v>
          </cell>
        </row>
      </sheetData>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nfo"/>
      <sheetName val="Review"/>
      <sheetName val="Crystal Formulas"/>
      <sheetName val="Procedures"/>
      <sheetName val="Checks"/>
      <sheetName val="Input"/>
      <sheetName val="Data"/>
      <sheetName val="FA test"/>
      <sheetName val="SC at orig"/>
      <sheetName val="Fraud"/>
      <sheetName val="Summary"/>
      <sheetName val="BCAD preparation"/>
      <sheetName val="DTI"/>
      <sheetName val="OLTV"/>
      <sheetName val="Sep maturities"/>
      <sheetName val="BCAD"/>
      <sheetName val="FA for Legal Notice"/>
    </sheetNames>
    <sheetDataSet>
      <sheetData sheetId="0"/>
      <sheetData sheetId="1"/>
      <sheetData sheetId="2"/>
      <sheetData sheetId="3"/>
      <sheetData sheetId="4">
        <row r="23">
          <cell r="G23">
            <v>201408</v>
          </cell>
        </row>
      </sheetData>
      <sheetData sheetId="5"/>
      <sheetData sheetId="6"/>
      <sheetData sheetId="7">
        <row r="1">
          <cell r="A1" t="str">
            <v>FA problem</v>
          </cell>
        </row>
      </sheetData>
      <sheetData sheetId="8">
        <row r="1">
          <cell r="A1" t="str">
            <v>LOD_ACCOUNT_NO</v>
          </cell>
          <cell r="B1" t="str">
            <v>LOD_SUBACC_NO</v>
          </cell>
          <cell r="C1" t="str">
            <v>LOD_APP_DATE</v>
          </cell>
          <cell r="D1" t="str">
            <v>LOD_MAPS_APPLICATION_NO</v>
          </cell>
          <cell r="E1" t="str">
            <v>Problem FA</v>
          </cell>
          <cell r="F1" t="str">
            <v>Second charge</v>
          </cell>
          <cell r="G1" t="str">
            <v>BD_HOLOS_TOT_TRUE_BAL</v>
          </cell>
          <cell r="H1" t="str">
            <v>BD_SECURITISATION_POOL</v>
          </cell>
          <cell r="I1" t="str">
            <v>BD_PERIOD</v>
          </cell>
        </row>
        <row r="2">
          <cell r="A2" t="str">
            <v>01099985</v>
          </cell>
          <cell r="B2">
            <v>4</v>
          </cell>
          <cell r="C2">
            <v>41436</v>
          </cell>
          <cell r="D2">
            <v>16087423</v>
          </cell>
          <cell r="E2" t="str">
            <v>Y</v>
          </cell>
          <cell r="F2" t="str">
            <v>CHG2ND</v>
          </cell>
          <cell r="G2">
            <v>46791.73</v>
          </cell>
          <cell r="H2">
            <v>9200</v>
          </cell>
          <cell r="I2">
            <v>41882</v>
          </cell>
        </row>
        <row r="3">
          <cell r="A3" t="str">
            <v>01636859</v>
          </cell>
          <cell r="B3">
            <v>3</v>
          </cell>
          <cell r="C3">
            <v>41740</v>
          </cell>
          <cell r="D3">
            <v>16659861</v>
          </cell>
          <cell r="E3" t="str">
            <v>Y</v>
          </cell>
          <cell r="F3" t="str">
            <v>CHG2ND</v>
          </cell>
          <cell r="G3">
            <v>145522.34</v>
          </cell>
          <cell r="H3">
            <v>9200</v>
          </cell>
          <cell r="I3">
            <v>41882</v>
          </cell>
        </row>
        <row r="4">
          <cell r="A4" t="str">
            <v>01643021</v>
          </cell>
          <cell r="B4">
            <v>8</v>
          </cell>
          <cell r="C4">
            <v>41471</v>
          </cell>
          <cell r="D4">
            <v>16162357</v>
          </cell>
          <cell r="E4" t="str">
            <v>Y</v>
          </cell>
          <cell r="F4" t="str">
            <v>CHG2ND</v>
          </cell>
          <cell r="G4">
            <v>71340.27</v>
          </cell>
          <cell r="H4">
            <v>9150</v>
          </cell>
          <cell r="I4">
            <v>41882</v>
          </cell>
        </row>
        <row r="5">
          <cell r="A5" t="str">
            <v>01771183</v>
          </cell>
          <cell r="B5">
            <v>3</v>
          </cell>
          <cell r="C5">
            <v>41404</v>
          </cell>
          <cell r="D5">
            <v>16016528</v>
          </cell>
          <cell r="E5" t="str">
            <v>Y</v>
          </cell>
          <cell r="F5" t="str">
            <v>CHG2ND</v>
          </cell>
          <cell r="G5">
            <v>409635.94</v>
          </cell>
          <cell r="I5">
            <v>41882</v>
          </cell>
        </row>
        <row r="6">
          <cell r="A6" t="str">
            <v>02709177</v>
          </cell>
          <cell r="B6">
            <v>5</v>
          </cell>
          <cell r="C6">
            <v>41444</v>
          </cell>
          <cell r="D6">
            <v>16109360</v>
          </cell>
          <cell r="E6" t="str">
            <v>Y</v>
          </cell>
          <cell r="F6" t="str">
            <v>CHG2ND</v>
          </cell>
          <cell r="G6">
            <v>30942.58</v>
          </cell>
          <cell r="I6">
            <v>41882</v>
          </cell>
        </row>
        <row r="7">
          <cell r="A7" t="str">
            <v>03286540</v>
          </cell>
          <cell r="B7">
            <v>7</v>
          </cell>
          <cell r="C7">
            <v>41495</v>
          </cell>
          <cell r="D7">
            <v>16201975</v>
          </cell>
          <cell r="E7" t="str">
            <v>Y</v>
          </cell>
          <cell r="F7" t="str">
            <v>CHG2ND</v>
          </cell>
          <cell r="G7">
            <v>7570.08</v>
          </cell>
          <cell r="I7">
            <v>41882</v>
          </cell>
        </row>
        <row r="8">
          <cell r="A8" t="str">
            <v>04542878</v>
          </cell>
          <cell r="B8">
            <v>4</v>
          </cell>
          <cell r="C8">
            <v>41410</v>
          </cell>
          <cell r="D8">
            <v>16029045</v>
          </cell>
          <cell r="E8" t="str">
            <v>Y</v>
          </cell>
          <cell r="F8" t="str">
            <v>CHG2ND</v>
          </cell>
          <cell r="G8">
            <v>58863.88</v>
          </cell>
          <cell r="I8">
            <v>41882</v>
          </cell>
        </row>
        <row r="9">
          <cell r="A9" t="str">
            <v>05015022</v>
          </cell>
          <cell r="B9">
            <v>4</v>
          </cell>
          <cell r="C9">
            <v>41675</v>
          </cell>
          <cell r="D9">
            <v>16504973</v>
          </cell>
          <cell r="E9" t="str">
            <v>Y</v>
          </cell>
          <cell r="F9" t="str">
            <v>CHG2ND</v>
          </cell>
          <cell r="G9">
            <v>25313.79</v>
          </cell>
          <cell r="I9">
            <v>41882</v>
          </cell>
        </row>
        <row r="10">
          <cell r="A10" t="str">
            <v>05069103</v>
          </cell>
          <cell r="B10">
            <v>6</v>
          </cell>
          <cell r="C10">
            <v>41554</v>
          </cell>
          <cell r="D10">
            <v>16279285</v>
          </cell>
          <cell r="E10" t="str">
            <v>Y</v>
          </cell>
          <cell r="F10" t="str">
            <v>CHG2ND</v>
          </cell>
          <cell r="G10">
            <v>52035.360000000001</v>
          </cell>
          <cell r="I10">
            <v>41882</v>
          </cell>
        </row>
        <row r="11">
          <cell r="A11" t="str">
            <v>05157975</v>
          </cell>
          <cell r="B11">
            <v>5</v>
          </cell>
          <cell r="C11">
            <v>41547</v>
          </cell>
          <cell r="D11">
            <v>16268542</v>
          </cell>
          <cell r="E11" t="str">
            <v>Y</v>
          </cell>
          <cell r="F11" t="str">
            <v>CHG2ND</v>
          </cell>
          <cell r="G11">
            <v>78097.78</v>
          </cell>
          <cell r="I11">
            <v>41882</v>
          </cell>
        </row>
        <row r="12">
          <cell r="A12" t="str">
            <v>08192461</v>
          </cell>
          <cell r="B12">
            <v>6</v>
          </cell>
          <cell r="C12">
            <v>41722</v>
          </cell>
          <cell r="D12">
            <v>16629112</v>
          </cell>
          <cell r="E12" t="str">
            <v>Y</v>
          </cell>
          <cell r="F12" t="str">
            <v>CHG2ND</v>
          </cell>
          <cell r="G12">
            <v>51789.71</v>
          </cell>
          <cell r="H12">
            <v>9200</v>
          </cell>
          <cell r="I12">
            <v>41882</v>
          </cell>
        </row>
        <row r="13">
          <cell r="A13" t="str">
            <v>08448248</v>
          </cell>
          <cell r="B13">
            <v>4</v>
          </cell>
          <cell r="C13">
            <v>41408</v>
          </cell>
          <cell r="D13">
            <v>16021896</v>
          </cell>
          <cell r="E13" t="str">
            <v>Y</v>
          </cell>
          <cell r="F13" t="str">
            <v>CHG2ND</v>
          </cell>
          <cell r="G13">
            <v>54781.66</v>
          </cell>
          <cell r="H13">
            <v>2006</v>
          </cell>
          <cell r="I13">
            <v>41882</v>
          </cell>
        </row>
        <row r="14">
          <cell r="A14" t="str">
            <v>08664840</v>
          </cell>
          <cell r="B14">
            <v>6</v>
          </cell>
          <cell r="C14">
            <v>41389</v>
          </cell>
          <cell r="D14">
            <v>15986945</v>
          </cell>
          <cell r="E14" t="str">
            <v>Y</v>
          </cell>
          <cell r="F14" t="str">
            <v>CHG2ND</v>
          </cell>
          <cell r="G14">
            <v>213780.82</v>
          </cell>
          <cell r="H14">
            <v>9200</v>
          </cell>
          <cell r="I14">
            <v>41882</v>
          </cell>
        </row>
        <row r="15">
          <cell r="A15" t="str">
            <v>08762071</v>
          </cell>
          <cell r="B15">
            <v>6</v>
          </cell>
          <cell r="C15">
            <v>41739</v>
          </cell>
          <cell r="D15">
            <v>16657385</v>
          </cell>
          <cell r="E15" t="str">
            <v>Y</v>
          </cell>
          <cell r="F15" t="str">
            <v>CHG2ND</v>
          </cell>
          <cell r="G15">
            <v>144129.54999999999</v>
          </cell>
          <cell r="H15">
            <v>9200</v>
          </cell>
          <cell r="I15">
            <v>41882</v>
          </cell>
        </row>
        <row r="16">
          <cell r="A16" t="str">
            <v>09502168</v>
          </cell>
          <cell r="B16">
            <v>3</v>
          </cell>
          <cell r="C16">
            <v>41438</v>
          </cell>
          <cell r="D16">
            <v>16094866</v>
          </cell>
          <cell r="E16" t="str">
            <v>Y</v>
          </cell>
          <cell r="F16" t="str">
            <v>CHG2ND</v>
          </cell>
          <cell r="G16">
            <v>97529.19</v>
          </cell>
          <cell r="H16">
            <v>2006</v>
          </cell>
          <cell r="I16">
            <v>41882</v>
          </cell>
        </row>
        <row r="17">
          <cell r="A17" t="str">
            <v>09609726</v>
          </cell>
          <cell r="B17">
            <v>5</v>
          </cell>
          <cell r="C17">
            <v>41534</v>
          </cell>
          <cell r="D17">
            <v>16248553</v>
          </cell>
          <cell r="E17" t="str">
            <v>Y</v>
          </cell>
          <cell r="F17" t="str">
            <v>CHG2ND</v>
          </cell>
          <cell r="G17">
            <v>118402.32</v>
          </cell>
          <cell r="H17">
            <v>2006</v>
          </cell>
          <cell r="I17">
            <v>41882</v>
          </cell>
        </row>
        <row r="18">
          <cell r="A18" t="str">
            <v>09861756</v>
          </cell>
          <cell r="B18">
            <v>3</v>
          </cell>
          <cell r="C18">
            <v>41708</v>
          </cell>
          <cell r="D18">
            <v>16602949</v>
          </cell>
          <cell r="E18" t="str">
            <v>Y</v>
          </cell>
          <cell r="F18" t="str">
            <v>CHG2ND</v>
          </cell>
          <cell r="G18">
            <v>79600.41</v>
          </cell>
          <cell r="H18">
            <v>2006</v>
          </cell>
          <cell r="I18">
            <v>41882</v>
          </cell>
        </row>
        <row r="19">
          <cell r="A19" t="str">
            <v>09927076</v>
          </cell>
          <cell r="B19">
            <v>4</v>
          </cell>
          <cell r="C19">
            <v>41618</v>
          </cell>
          <cell r="D19">
            <v>16392836</v>
          </cell>
          <cell r="E19" t="str">
            <v>Y</v>
          </cell>
          <cell r="F19" t="str">
            <v>CHG2ND</v>
          </cell>
          <cell r="G19">
            <v>51136.07</v>
          </cell>
          <cell r="H19">
            <v>9200</v>
          </cell>
          <cell r="I19">
            <v>41882</v>
          </cell>
        </row>
        <row r="20">
          <cell r="A20" t="str">
            <v>09945138</v>
          </cell>
          <cell r="B20">
            <v>4</v>
          </cell>
          <cell r="C20">
            <v>41347</v>
          </cell>
          <cell r="D20">
            <v>15906762</v>
          </cell>
          <cell r="E20" t="str">
            <v>Y</v>
          </cell>
          <cell r="F20" t="str">
            <v>CHG2ND</v>
          </cell>
          <cell r="G20">
            <v>158916.60999999999</v>
          </cell>
          <cell r="H20">
            <v>2006</v>
          </cell>
          <cell r="I20">
            <v>41882</v>
          </cell>
        </row>
        <row r="21">
          <cell r="A21" t="str">
            <v>10096638</v>
          </cell>
          <cell r="B21">
            <v>3</v>
          </cell>
          <cell r="C21">
            <v>41505</v>
          </cell>
          <cell r="D21">
            <v>16214029</v>
          </cell>
          <cell r="E21" t="str">
            <v>Y</v>
          </cell>
          <cell r="F21" t="str">
            <v>CHG2ND</v>
          </cell>
          <cell r="G21">
            <v>77507.06</v>
          </cell>
          <cell r="H21">
            <v>9200</v>
          </cell>
          <cell r="I21">
            <v>41882</v>
          </cell>
        </row>
        <row r="22">
          <cell r="A22" t="str">
            <v>10560524</v>
          </cell>
          <cell r="B22">
            <v>6</v>
          </cell>
          <cell r="C22">
            <v>41437</v>
          </cell>
          <cell r="D22">
            <v>16091046</v>
          </cell>
          <cell r="E22" t="str">
            <v>Y</v>
          </cell>
          <cell r="F22" t="str">
            <v>CHG2ND</v>
          </cell>
          <cell r="G22">
            <v>166388.97</v>
          </cell>
          <cell r="H22">
            <v>9150</v>
          </cell>
          <cell r="I22">
            <v>41882</v>
          </cell>
        </row>
        <row r="23">
          <cell r="A23" t="str">
            <v>10643573</v>
          </cell>
          <cell r="B23">
            <v>4</v>
          </cell>
          <cell r="C23">
            <v>41662</v>
          </cell>
          <cell r="D23">
            <v>16467433</v>
          </cell>
          <cell r="E23" t="str">
            <v>Y</v>
          </cell>
          <cell r="F23" t="str">
            <v>CHG2ND</v>
          </cell>
          <cell r="G23">
            <v>172564.2</v>
          </cell>
          <cell r="H23">
            <v>9150</v>
          </cell>
          <cell r="I23">
            <v>41882</v>
          </cell>
        </row>
        <row r="24">
          <cell r="A24" t="str">
            <v>11360377</v>
          </cell>
          <cell r="B24">
            <v>3</v>
          </cell>
          <cell r="C24">
            <v>41590</v>
          </cell>
          <cell r="D24">
            <v>16339347</v>
          </cell>
          <cell r="E24" t="str">
            <v>Y</v>
          </cell>
          <cell r="F24" t="str">
            <v>CHG2ND</v>
          </cell>
          <cell r="G24">
            <v>359679.4</v>
          </cell>
          <cell r="H24">
            <v>1003</v>
          </cell>
          <cell r="I24">
            <v>41882</v>
          </cell>
        </row>
        <row r="25">
          <cell r="A25" t="str">
            <v>11365283</v>
          </cell>
          <cell r="B25">
            <v>3</v>
          </cell>
          <cell r="C25">
            <v>41794</v>
          </cell>
          <cell r="D25">
            <v>16743796</v>
          </cell>
          <cell r="E25" t="str">
            <v>Y</v>
          </cell>
          <cell r="F25" t="str">
            <v>CHG2ND</v>
          </cell>
          <cell r="G25">
            <v>48812.06</v>
          </cell>
          <cell r="H25">
            <v>1006</v>
          </cell>
          <cell r="I25">
            <v>41882</v>
          </cell>
        </row>
        <row r="26">
          <cell r="A26" t="str">
            <v>11967408</v>
          </cell>
          <cell r="B26">
            <v>3</v>
          </cell>
          <cell r="C26">
            <v>41834</v>
          </cell>
          <cell r="D26">
            <v>16816509</v>
          </cell>
          <cell r="E26" t="str">
            <v>Y</v>
          </cell>
          <cell r="F26" t="str">
            <v>CHG2ND</v>
          </cell>
          <cell r="G26">
            <v>280797.3</v>
          </cell>
          <cell r="H26">
            <v>1041</v>
          </cell>
          <cell r="I26">
            <v>41882</v>
          </cell>
        </row>
        <row r="27">
          <cell r="A27" t="str">
            <v>11979285</v>
          </cell>
          <cell r="B27">
            <v>5</v>
          </cell>
          <cell r="C27">
            <v>41746</v>
          </cell>
          <cell r="D27">
            <v>16665926</v>
          </cell>
          <cell r="E27" t="str">
            <v>Y</v>
          </cell>
          <cell r="F27" t="str">
            <v>CHG2ND</v>
          </cell>
          <cell r="G27">
            <v>76478.03</v>
          </cell>
          <cell r="H27">
            <v>9150</v>
          </cell>
          <cell r="I27">
            <v>41882</v>
          </cell>
        </row>
        <row r="28">
          <cell r="A28" t="str">
            <v>12544487</v>
          </cell>
          <cell r="B28">
            <v>4</v>
          </cell>
          <cell r="C28">
            <v>41661</v>
          </cell>
          <cell r="D28">
            <v>16464761</v>
          </cell>
          <cell r="E28" t="str">
            <v>Y</v>
          </cell>
          <cell r="F28" t="str">
            <v>CHG2ND</v>
          </cell>
          <cell r="G28">
            <v>85802.3</v>
          </cell>
          <cell r="H28">
            <v>1003</v>
          </cell>
          <cell r="I28">
            <v>41882</v>
          </cell>
        </row>
        <row r="29">
          <cell r="A29" t="str">
            <v>12770566</v>
          </cell>
          <cell r="B29">
            <v>5</v>
          </cell>
          <cell r="C29">
            <v>41499</v>
          </cell>
          <cell r="D29">
            <v>16205412</v>
          </cell>
          <cell r="E29" t="str">
            <v>Y</v>
          </cell>
          <cell r="F29" t="str">
            <v>CHG2ND</v>
          </cell>
          <cell r="G29">
            <v>92395.23</v>
          </cell>
          <cell r="H29">
            <v>9150</v>
          </cell>
          <cell r="I29">
            <v>41882</v>
          </cell>
        </row>
        <row r="30">
          <cell r="A30" t="str">
            <v>12959050</v>
          </cell>
          <cell r="B30">
            <v>8</v>
          </cell>
          <cell r="C30">
            <v>41554</v>
          </cell>
          <cell r="D30">
            <v>16279436</v>
          </cell>
          <cell r="E30" t="str">
            <v>Y</v>
          </cell>
          <cell r="F30" t="str">
            <v>CHG2ND</v>
          </cell>
          <cell r="G30">
            <v>552793.49</v>
          </cell>
          <cell r="H30">
            <v>9150</v>
          </cell>
          <cell r="I30">
            <v>41882</v>
          </cell>
        </row>
        <row r="31">
          <cell r="A31" t="str">
            <v>13090808</v>
          </cell>
          <cell r="B31">
            <v>4</v>
          </cell>
          <cell r="C31">
            <v>41589</v>
          </cell>
          <cell r="D31">
            <v>16337011</v>
          </cell>
          <cell r="E31" t="str">
            <v>Y</v>
          </cell>
          <cell r="F31" t="str">
            <v>CHG2ND</v>
          </cell>
          <cell r="G31">
            <v>293043.09999999998</v>
          </cell>
          <cell r="H31">
            <v>9200</v>
          </cell>
          <cell r="I31">
            <v>41882</v>
          </cell>
        </row>
        <row r="32">
          <cell r="A32" t="str">
            <v>13427066</v>
          </cell>
          <cell r="B32">
            <v>3</v>
          </cell>
          <cell r="C32">
            <v>41691</v>
          </cell>
          <cell r="D32">
            <v>16563746</v>
          </cell>
          <cell r="E32" t="str">
            <v>Y</v>
          </cell>
          <cell r="F32" t="str">
            <v>CHG2ND</v>
          </cell>
          <cell r="G32">
            <v>148093.57</v>
          </cell>
          <cell r="H32">
            <v>9200</v>
          </cell>
          <cell r="I32">
            <v>41882</v>
          </cell>
        </row>
        <row r="33">
          <cell r="A33" t="str">
            <v>13478521</v>
          </cell>
          <cell r="B33">
            <v>4</v>
          </cell>
          <cell r="C33">
            <v>41437</v>
          </cell>
          <cell r="D33">
            <v>16091444</v>
          </cell>
          <cell r="E33" t="str">
            <v>Y</v>
          </cell>
          <cell r="F33" t="str">
            <v>CHG2ND</v>
          </cell>
          <cell r="G33">
            <v>99198.01</v>
          </cell>
          <cell r="H33">
            <v>1004</v>
          </cell>
          <cell r="I33">
            <v>41882</v>
          </cell>
        </row>
        <row r="34">
          <cell r="A34" t="str">
            <v>13667859</v>
          </cell>
          <cell r="B34">
            <v>4</v>
          </cell>
          <cell r="C34">
            <v>41507</v>
          </cell>
          <cell r="D34">
            <v>16216570</v>
          </cell>
          <cell r="E34" t="str">
            <v>Y</v>
          </cell>
          <cell r="F34" t="str">
            <v>CHG2ND</v>
          </cell>
          <cell r="G34">
            <v>131609.46</v>
          </cell>
          <cell r="H34">
            <v>9200</v>
          </cell>
          <cell r="I34">
            <v>41882</v>
          </cell>
        </row>
        <row r="35">
          <cell r="A35" t="str">
            <v>13775345</v>
          </cell>
          <cell r="B35">
            <v>3</v>
          </cell>
          <cell r="C35">
            <v>41708</v>
          </cell>
          <cell r="D35">
            <v>16602813</v>
          </cell>
          <cell r="E35" t="str">
            <v>Y</v>
          </cell>
          <cell r="F35" t="str">
            <v>CHG2ND</v>
          </cell>
          <cell r="G35">
            <v>147364.5</v>
          </cell>
          <cell r="H35">
            <v>1006</v>
          </cell>
          <cell r="I35">
            <v>41882</v>
          </cell>
        </row>
        <row r="36">
          <cell r="A36" t="str">
            <v>13845508</v>
          </cell>
          <cell r="B36">
            <v>3</v>
          </cell>
          <cell r="C36">
            <v>41794</v>
          </cell>
          <cell r="D36">
            <v>16744069</v>
          </cell>
          <cell r="E36" t="str">
            <v>Y</v>
          </cell>
          <cell r="F36" t="str">
            <v>CHG2ND</v>
          </cell>
          <cell r="G36">
            <v>455671.03999999998</v>
          </cell>
          <cell r="I36">
            <v>41882</v>
          </cell>
        </row>
        <row r="37">
          <cell r="A37" t="str">
            <v>13858744</v>
          </cell>
          <cell r="B37">
            <v>5</v>
          </cell>
          <cell r="C37">
            <v>41809</v>
          </cell>
          <cell r="D37">
            <v>16768367</v>
          </cell>
          <cell r="E37" t="str">
            <v>Y</v>
          </cell>
          <cell r="F37" t="str">
            <v>CHG2ND</v>
          </cell>
          <cell r="G37">
            <v>125947.53</v>
          </cell>
          <cell r="H37">
            <v>9200</v>
          </cell>
          <cell r="I37">
            <v>41882</v>
          </cell>
        </row>
        <row r="38">
          <cell r="A38" t="str">
            <v>14447681</v>
          </cell>
          <cell r="B38">
            <v>8</v>
          </cell>
          <cell r="C38">
            <v>41311</v>
          </cell>
          <cell r="D38">
            <v>15846086</v>
          </cell>
          <cell r="E38" t="str">
            <v>Y</v>
          </cell>
          <cell r="F38" t="str">
            <v>CHG2ND</v>
          </cell>
          <cell r="G38">
            <v>55488.01</v>
          </cell>
          <cell r="I38">
            <v>41882</v>
          </cell>
        </row>
        <row r="39">
          <cell r="A39" t="str">
            <v>14890849</v>
          </cell>
          <cell r="B39">
            <v>3</v>
          </cell>
          <cell r="C39">
            <v>41655</v>
          </cell>
          <cell r="D39">
            <v>16448726</v>
          </cell>
          <cell r="E39" t="str">
            <v>Y</v>
          </cell>
          <cell r="F39" t="str">
            <v>CHG2ND</v>
          </cell>
          <cell r="G39">
            <v>64815.66</v>
          </cell>
          <cell r="H39">
            <v>9200</v>
          </cell>
          <cell r="I39">
            <v>41882</v>
          </cell>
        </row>
        <row r="40">
          <cell r="A40" t="str">
            <v>14967066</v>
          </cell>
          <cell r="B40">
            <v>3</v>
          </cell>
          <cell r="C40">
            <v>41411</v>
          </cell>
          <cell r="D40">
            <v>16033694</v>
          </cell>
          <cell r="E40" t="str">
            <v>Y</v>
          </cell>
          <cell r="F40" t="str">
            <v>CHG2ND</v>
          </cell>
          <cell r="G40">
            <v>158923.29</v>
          </cell>
          <cell r="H40">
            <v>9200</v>
          </cell>
          <cell r="I40">
            <v>41882</v>
          </cell>
        </row>
        <row r="41">
          <cell r="A41" t="str">
            <v>15465923</v>
          </cell>
          <cell r="B41">
            <v>3</v>
          </cell>
          <cell r="C41">
            <v>41662</v>
          </cell>
          <cell r="D41">
            <v>16465722</v>
          </cell>
          <cell r="E41" t="str">
            <v>Y</v>
          </cell>
          <cell r="F41" t="str">
            <v>CHG2ND</v>
          </cell>
          <cell r="G41">
            <v>143179.26999999999</v>
          </cell>
          <cell r="H41">
            <v>1004</v>
          </cell>
          <cell r="I41">
            <v>41882</v>
          </cell>
        </row>
        <row r="42">
          <cell r="A42" t="str">
            <v>15709807</v>
          </cell>
          <cell r="B42">
            <v>3</v>
          </cell>
          <cell r="C42">
            <v>41550</v>
          </cell>
          <cell r="D42">
            <v>16274823</v>
          </cell>
          <cell r="E42" t="str">
            <v>Y</v>
          </cell>
          <cell r="F42" t="str">
            <v>CHG2ND</v>
          </cell>
          <cell r="G42">
            <v>39029.89</v>
          </cell>
          <cell r="I42">
            <v>41882</v>
          </cell>
        </row>
        <row r="43">
          <cell r="A43" t="str">
            <v>15770344</v>
          </cell>
          <cell r="B43">
            <v>1</v>
          </cell>
          <cell r="C43">
            <v>41276</v>
          </cell>
          <cell r="D43">
            <v>15770344</v>
          </cell>
          <cell r="E43" t="str">
            <v>Y</v>
          </cell>
          <cell r="F43" t="str">
            <v>CHG2ND</v>
          </cell>
          <cell r="G43">
            <v>20586.740000000002</v>
          </cell>
          <cell r="I43">
            <v>41882</v>
          </cell>
        </row>
        <row r="44">
          <cell r="A44" t="str">
            <v>15958276</v>
          </cell>
          <cell r="B44">
            <v>1</v>
          </cell>
          <cell r="C44">
            <v>41374</v>
          </cell>
          <cell r="D44">
            <v>15958276</v>
          </cell>
          <cell r="E44" t="str">
            <v>Y</v>
          </cell>
          <cell r="F44" t="str">
            <v>CHG2ND</v>
          </cell>
          <cell r="G44">
            <v>41253.65</v>
          </cell>
          <cell r="I44">
            <v>41882</v>
          </cell>
        </row>
        <row r="45">
          <cell r="A45" t="str">
            <v>1</v>
          </cell>
        </row>
      </sheetData>
      <sheetData sheetId="9">
        <row r="1">
          <cell r="A1" t="str">
            <v>BD_ACCOUNT_NO</v>
          </cell>
        </row>
        <row r="2">
          <cell r="A2" t="str">
            <v>07053881</v>
          </cell>
        </row>
        <row r="3">
          <cell r="A3" t="str">
            <v>07063155</v>
          </cell>
        </row>
        <row r="4">
          <cell r="A4" t="str">
            <v>07024138</v>
          </cell>
        </row>
        <row r="5">
          <cell r="A5" t="str">
            <v>04992774</v>
          </cell>
        </row>
        <row r="6">
          <cell r="A6" t="str">
            <v>07046802</v>
          </cell>
        </row>
        <row r="7">
          <cell r="A7" t="str">
            <v>07061597</v>
          </cell>
        </row>
        <row r="8">
          <cell r="A8" t="str">
            <v>07041685</v>
          </cell>
        </row>
        <row r="9">
          <cell r="A9" t="str">
            <v>07175180</v>
          </cell>
        </row>
        <row r="10">
          <cell r="A10" t="str">
            <v>07027290</v>
          </cell>
        </row>
        <row r="11">
          <cell r="A11" t="str">
            <v>04988415</v>
          </cell>
        </row>
        <row r="12">
          <cell r="A12" t="str">
            <v>07051022</v>
          </cell>
        </row>
        <row r="13">
          <cell r="A13" t="str">
            <v>04980823</v>
          </cell>
        </row>
        <row r="14">
          <cell r="A14" t="str">
            <v>07071238</v>
          </cell>
        </row>
        <row r="15">
          <cell r="A15" t="str">
            <v>07059179</v>
          </cell>
        </row>
        <row r="16">
          <cell r="A16" t="str">
            <v>07050166</v>
          </cell>
        </row>
        <row r="17">
          <cell r="A17" t="str">
            <v>01397969</v>
          </cell>
        </row>
        <row r="18">
          <cell r="A18" t="str">
            <v>01205673</v>
          </cell>
        </row>
        <row r="19">
          <cell r="A19" t="str">
            <v>01502651</v>
          </cell>
        </row>
        <row r="20">
          <cell r="A20" t="str">
            <v>01345386</v>
          </cell>
        </row>
        <row r="21">
          <cell r="A21" t="str">
            <v>07124502</v>
          </cell>
        </row>
        <row r="22">
          <cell r="A22" t="str">
            <v>01350826</v>
          </cell>
        </row>
        <row r="23">
          <cell r="A23" t="str">
            <v>01441407</v>
          </cell>
        </row>
        <row r="24">
          <cell r="A24" t="str">
            <v>01309058</v>
          </cell>
        </row>
        <row r="25">
          <cell r="A25" t="str">
            <v>01475928</v>
          </cell>
        </row>
        <row r="26">
          <cell r="A26" t="str">
            <v>01468379</v>
          </cell>
        </row>
        <row r="27">
          <cell r="A27" t="str">
            <v>01397557</v>
          </cell>
        </row>
        <row r="28">
          <cell r="A28" t="str">
            <v>01325352</v>
          </cell>
        </row>
        <row r="29">
          <cell r="A29" t="str">
            <v>07155771</v>
          </cell>
        </row>
        <row r="30">
          <cell r="A30" t="str">
            <v>01394490</v>
          </cell>
        </row>
        <row r="31">
          <cell r="A31" t="str">
            <v>01175499</v>
          </cell>
        </row>
        <row r="32">
          <cell r="A32" t="str">
            <v>01427515</v>
          </cell>
        </row>
        <row r="33">
          <cell r="A33" t="str">
            <v>01432849</v>
          </cell>
        </row>
        <row r="34">
          <cell r="A34" t="str">
            <v>07188274</v>
          </cell>
        </row>
        <row r="35">
          <cell r="A35" t="str">
            <v>07151263</v>
          </cell>
        </row>
        <row r="36">
          <cell r="A36" t="str">
            <v>01444954</v>
          </cell>
        </row>
        <row r="37">
          <cell r="A37" t="str">
            <v>07194021</v>
          </cell>
        </row>
        <row r="38">
          <cell r="A38" t="str">
            <v>01440111</v>
          </cell>
        </row>
        <row r="39">
          <cell r="A39" t="str">
            <v>01486811</v>
          </cell>
        </row>
        <row r="40">
          <cell r="A40" t="str">
            <v>01108030</v>
          </cell>
        </row>
        <row r="41">
          <cell r="A41" t="str">
            <v>01484747</v>
          </cell>
        </row>
        <row r="42">
          <cell r="A42" t="str">
            <v>01308831</v>
          </cell>
        </row>
        <row r="43">
          <cell r="A43" t="str">
            <v>07083189</v>
          </cell>
        </row>
        <row r="44">
          <cell r="A44" t="str">
            <v>01478313</v>
          </cell>
        </row>
        <row r="45">
          <cell r="A45" t="str">
            <v>01454751</v>
          </cell>
        </row>
        <row r="46">
          <cell r="A46" t="str">
            <v>01290198</v>
          </cell>
        </row>
        <row r="47">
          <cell r="A47" t="str">
            <v>07179563</v>
          </cell>
        </row>
        <row r="48">
          <cell r="A48" t="str">
            <v>01319742</v>
          </cell>
        </row>
        <row r="49">
          <cell r="A49" t="str">
            <v>01289892</v>
          </cell>
        </row>
        <row r="50">
          <cell r="A50" t="str">
            <v>07093384</v>
          </cell>
        </row>
        <row r="51">
          <cell r="A51" t="str">
            <v>01464147</v>
          </cell>
        </row>
        <row r="52">
          <cell r="A52" t="str">
            <v>01134010</v>
          </cell>
        </row>
        <row r="53">
          <cell r="A53" t="str">
            <v>04968841</v>
          </cell>
        </row>
        <row r="54">
          <cell r="A54" t="str">
            <v>01197535</v>
          </cell>
        </row>
        <row r="55">
          <cell r="A55" t="str">
            <v>01236968</v>
          </cell>
        </row>
        <row r="56">
          <cell r="A56" t="str">
            <v>01220421</v>
          </cell>
        </row>
        <row r="57">
          <cell r="A57" t="str">
            <v>01204880</v>
          </cell>
        </row>
        <row r="58">
          <cell r="A58" t="str">
            <v>01290855</v>
          </cell>
        </row>
        <row r="59">
          <cell r="A59" t="str">
            <v>01252205</v>
          </cell>
        </row>
        <row r="60">
          <cell r="A60" t="str">
            <v>01380856</v>
          </cell>
        </row>
        <row r="61">
          <cell r="A61" t="str">
            <v>01504362</v>
          </cell>
        </row>
        <row r="62">
          <cell r="A62" t="str">
            <v>01120395</v>
          </cell>
        </row>
        <row r="63">
          <cell r="A63" t="str">
            <v>07159924</v>
          </cell>
        </row>
        <row r="64">
          <cell r="A64" t="str">
            <v>12389545</v>
          </cell>
        </row>
        <row r="65">
          <cell r="A65" t="str">
            <v>07100479</v>
          </cell>
        </row>
        <row r="66">
          <cell r="A66" t="str">
            <v>01464883</v>
          </cell>
        </row>
        <row r="67">
          <cell r="A67" t="str">
            <v>01303558</v>
          </cell>
        </row>
        <row r="68">
          <cell r="A68" t="str">
            <v>01072174</v>
          </cell>
        </row>
        <row r="69">
          <cell r="A69" t="str">
            <v>07104589</v>
          </cell>
        </row>
        <row r="70">
          <cell r="A70" t="str">
            <v>07068473</v>
          </cell>
        </row>
        <row r="71">
          <cell r="A71" t="str">
            <v>01373518</v>
          </cell>
        </row>
        <row r="72">
          <cell r="A72" t="str">
            <v>01179976</v>
          </cell>
        </row>
        <row r="73">
          <cell r="A73" t="str">
            <v>07082260</v>
          </cell>
        </row>
        <row r="74">
          <cell r="A74" t="str">
            <v>01177529</v>
          </cell>
        </row>
        <row r="75">
          <cell r="A75" t="str">
            <v>01532312</v>
          </cell>
        </row>
        <row r="76">
          <cell r="A76" t="str">
            <v>07186776</v>
          </cell>
        </row>
        <row r="77">
          <cell r="A77" t="str">
            <v>01389460</v>
          </cell>
        </row>
        <row r="78">
          <cell r="A78" t="str">
            <v>01288849</v>
          </cell>
        </row>
        <row r="79">
          <cell r="A79" t="str">
            <v>01246353</v>
          </cell>
        </row>
        <row r="80">
          <cell r="A80" t="str">
            <v>01309149</v>
          </cell>
        </row>
        <row r="81">
          <cell r="A81" t="str">
            <v>07081632</v>
          </cell>
        </row>
        <row r="82">
          <cell r="A82" t="str">
            <v>01089378</v>
          </cell>
        </row>
        <row r="83">
          <cell r="A83" t="str">
            <v>01183187</v>
          </cell>
        </row>
        <row r="84">
          <cell r="A84" t="str">
            <v>07191943</v>
          </cell>
        </row>
        <row r="85">
          <cell r="A85" t="str">
            <v>07093765</v>
          </cell>
        </row>
        <row r="86">
          <cell r="A86" t="str">
            <v>01419921</v>
          </cell>
        </row>
        <row r="87">
          <cell r="A87" t="str">
            <v>07078219</v>
          </cell>
        </row>
        <row r="88">
          <cell r="A88" t="str">
            <v>01305667</v>
          </cell>
        </row>
        <row r="89">
          <cell r="A89" t="str">
            <v>07100417</v>
          </cell>
        </row>
        <row r="90">
          <cell r="A90" t="str">
            <v>01476707</v>
          </cell>
        </row>
        <row r="91">
          <cell r="A91" t="str">
            <v>01084796</v>
          </cell>
        </row>
        <row r="92">
          <cell r="A92" t="str">
            <v>07195439</v>
          </cell>
        </row>
        <row r="93">
          <cell r="A93" t="str">
            <v>01086337</v>
          </cell>
        </row>
        <row r="94">
          <cell r="A94" t="str">
            <v>07181336</v>
          </cell>
        </row>
        <row r="95">
          <cell r="A95" t="str">
            <v>01316118</v>
          </cell>
        </row>
        <row r="96">
          <cell r="A96" t="str">
            <v>07111987</v>
          </cell>
        </row>
        <row r="97">
          <cell r="A97" t="str">
            <v>01327811</v>
          </cell>
        </row>
        <row r="98">
          <cell r="A98" t="str">
            <v>01115885</v>
          </cell>
        </row>
        <row r="99">
          <cell r="A99" t="str">
            <v>01491031</v>
          </cell>
        </row>
        <row r="100">
          <cell r="A100" t="str">
            <v>01098334</v>
          </cell>
        </row>
        <row r="101">
          <cell r="A101" t="str">
            <v>01274075</v>
          </cell>
        </row>
        <row r="102">
          <cell r="A102" t="str">
            <v>01123772</v>
          </cell>
        </row>
        <row r="103">
          <cell r="A103" t="str">
            <v>01472952</v>
          </cell>
        </row>
        <row r="104">
          <cell r="A104" t="str">
            <v>07098944</v>
          </cell>
        </row>
        <row r="105">
          <cell r="A105" t="str">
            <v>01466884</v>
          </cell>
        </row>
        <row r="106">
          <cell r="A106" t="str">
            <v>07155936</v>
          </cell>
        </row>
        <row r="107">
          <cell r="A107" t="str">
            <v>01406460</v>
          </cell>
        </row>
        <row r="108">
          <cell r="A108" t="str">
            <v>01630228</v>
          </cell>
        </row>
        <row r="109">
          <cell r="A109" t="str">
            <v>01580648</v>
          </cell>
        </row>
        <row r="110">
          <cell r="A110" t="str">
            <v>01611828</v>
          </cell>
        </row>
        <row r="111">
          <cell r="A111" t="str">
            <v>01618169</v>
          </cell>
        </row>
        <row r="112">
          <cell r="A112" t="str">
            <v>01741122</v>
          </cell>
        </row>
        <row r="113">
          <cell r="A113" t="str">
            <v>01679802</v>
          </cell>
        </row>
        <row r="114">
          <cell r="A114" t="str">
            <v>01634494</v>
          </cell>
        </row>
        <row r="115">
          <cell r="A115" t="str">
            <v>01719482</v>
          </cell>
        </row>
        <row r="116">
          <cell r="A116" t="str">
            <v>01784704</v>
          </cell>
        </row>
        <row r="117">
          <cell r="A117" t="str">
            <v>01783513</v>
          </cell>
        </row>
        <row r="118">
          <cell r="A118" t="str">
            <v>01722295</v>
          </cell>
        </row>
        <row r="119">
          <cell r="A119" t="str">
            <v>01770066</v>
          </cell>
        </row>
        <row r="120">
          <cell r="A120" t="str">
            <v>01513988</v>
          </cell>
        </row>
        <row r="121">
          <cell r="A121" t="str">
            <v>01535856</v>
          </cell>
        </row>
        <row r="122">
          <cell r="A122" t="str">
            <v>01517135</v>
          </cell>
        </row>
        <row r="123">
          <cell r="A123" t="str">
            <v>01567782</v>
          </cell>
        </row>
        <row r="124">
          <cell r="A124" t="str">
            <v>01700152</v>
          </cell>
        </row>
        <row r="125">
          <cell r="A125" t="str">
            <v>01577423</v>
          </cell>
        </row>
        <row r="126">
          <cell r="A126" t="str">
            <v>01692275</v>
          </cell>
        </row>
        <row r="127">
          <cell r="A127" t="str">
            <v>01634003</v>
          </cell>
        </row>
        <row r="128">
          <cell r="A128" t="str">
            <v>01639702</v>
          </cell>
        </row>
        <row r="129">
          <cell r="A129" t="str">
            <v>09901019</v>
          </cell>
        </row>
        <row r="130">
          <cell r="A130" t="str">
            <v>01529240</v>
          </cell>
        </row>
        <row r="131">
          <cell r="A131" t="str">
            <v>01689428</v>
          </cell>
        </row>
        <row r="132">
          <cell r="A132" t="str">
            <v>01562538</v>
          </cell>
        </row>
        <row r="133">
          <cell r="A133" t="str">
            <v>01739852</v>
          </cell>
        </row>
        <row r="134">
          <cell r="A134" t="str">
            <v>10097252</v>
          </cell>
        </row>
        <row r="135">
          <cell r="A135" t="str">
            <v>10065940</v>
          </cell>
        </row>
        <row r="136">
          <cell r="A136" t="str">
            <v>01736171</v>
          </cell>
        </row>
        <row r="137">
          <cell r="A137" t="str">
            <v>10017737</v>
          </cell>
        </row>
        <row r="138">
          <cell r="A138" t="str">
            <v>10185067</v>
          </cell>
        </row>
        <row r="139">
          <cell r="A139" t="str">
            <v>10001999</v>
          </cell>
        </row>
        <row r="140">
          <cell r="A140" t="str">
            <v>10048469</v>
          </cell>
        </row>
        <row r="141">
          <cell r="A141" t="str">
            <v>01827380</v>
          </cell>
        </row>
        <row r="142">
          <cell r="A142" t="str">
            <v>10045294</v>
          </cell>
        </row>
        <row r="143">
          <cell r="A143" t="str">
            <v>10038752</v>
          </cell>
        </row>
        <row r="144">
          <cell r="A144" t="str">
            <v>10214627</v>
          </cell>
        </row>
        <row r="145">
          <cell r="A145" t="str">
            <v>10013493</v>
          </cell>
        </row>
        <row r="146">
          <cell r="A146" t="str">
            <v>01855864</v>
          </cell>
        </row>
        <row r="147">
          <cell r="A147" t="str">
            <v>01895751</v>
          </cell>
        </row>
        <row r="148">
          <cell r="A148" t="str">
            <v>10012911</v>
          </cell>
        </row>
        <row r="149">
          <cell r="A149" t="str">
            <v>01694978</v>
          </cell>
        </row>
        <row r="150">
          <cell r="A150" t="str">
            <v>01785499</v>
          </cell>
        </row>
        <row r="151">
          <cell r="A151" t="str">
            <v>01799725</v>
          </cell>
        </row>
        <row r="152">
          <cell r="A152" t="str">
            <v>01617314</v>
          </cell>
        </row>
        <row r="153">
          <cell r="A153" t="str">
            <v>01744405</v>
          </cell>
        </row>
        <row r="154">
          <cell r="A154" t="str">
            <v>01823878</v>
          </cell>
        </row>
        <row r="155">
          <cell r="A155" t="str">
            <v>01756021</v>
          </cell>
        </row>
        <row r="156">
          <cell r="A156" t="str">
            <v>01729521</v>
          </cell>
        </row>
        <row r="157">
          <cell r="A157" t="str">
            <v>01781006</v>
          </cell>
        </row>
        <row r="158">
          <cell r="A158" t="str">
            <v>11608204</v>
          </cell>
        </row>
        <row r="159">
          <cell r="A159" t="str">
            <v>01787074</v>
          </cell>
        </row>
        <row r="160">
          <cell r="A160" t="str">
            <v>01729796</v>
          </cell>
        </row>
        <row r="161">
          <cell r="A161" t="str">
            <v>01708079</v>
          </cell>
        </row>
        <row r="162">
          <cell r="A162" t="str">
            <v>01789212</v>
          </cell>
        </row>
        <row r="163">
          <cell r="A163" t="str">
            <v>01731251</v>
          </cell>
        </row>
        <row r="164">
          <cell r="A164" t="str">
            <v>01754844</v>
          </cell>
        </row>
        <row r="165">
          <cell r="A165" t="str">
            <v>10162040</v>
          </cell>
        </row>
        <row r="166">
          <cell r="A166" t="str">
            <v>10140414</v>
          </cell>
        </row>
        <row r="167">
          <cell r="A167" t="str">
            <v>01847136</v>
          </cell>
        </row>
        <row r="168">
          <cell r="A168" t="str">
            <v>10104930</v>
          </cell>
        </row>
        <row r="169">
          <cell r="A169" t="str">
            <v>10069436</v>
          </cell>
        </row>
        <row r="170">
          <cell r="A170" t="str">
            <v>10064780</v>
          </cell>
        </row>
        <row r="171">
          <cell r="A171" t="str">
            <v>11378531</v>
          </cell>
        </row>
        <row r="172">
          <cell r="A172" t="str">
            <v>10062805</v>
          </cell>
        </row>
        <row r="173">
          <cell r="A173" t="str">
            <v>10141224</v>
          </cell>
        </row>
        <row r="174">
          <cell r="A174" t="str">
            <v>10153894</v>
          </cell>
        </row>
        <row r="175">
          <cell r="A175" t="str">
            <v>01672883</v>
          </cell>
        </row>
        <row r="176">
          <cell r="A176" t="str">
            <v>10093173</v>
          </cell>
        </row>
        <row r="177">
          <cell r="A177" t="str">
            <v>10081131</v>
          </cell>
        </row>
        <row r="178">
          <cell r="A178" t="str">
            <v>01819598</v>
          </cell>
        </row>
        <row r="179">
          <cell r="A179" t="str">
            <v>10013584</v>
          </cell>
        </row>
        <row r="180">
          <cell r="A180" t="str">
            <v>10141241</v>
          </cell>
        </row>
        <row r="181">
          <cell r="A181" t="str">
            <v>01727733</v>
          </cell>
        </row>
        <row r="182">
          <cell r="A182" t="str">
            <v>10102957</v>
          </cell>
        </row>
        <row r="183">
          <cell r="A183" t="str">
            <v>10078102</v>
          </cell>
        </row>
        <row r="184">
          <cell r="A184" t="str">
            <v>01947576</v>
          </cell>
        </row>
        <row r="185">
          <cell r="A185" t="str">
            <v>10096365</v>
          </cell>
        </row>
        <row r="186">
          <cell r="A186" t="str">
            <v>10022281</v>
          </cell>
        </row>
        <row r="187">
          <cell r="A187" t="str">
            <v>10053116</v>
          </cell>
        </row>
        <row r="188">
          <cell r="A188" t="str">
            <v>01160157</v>
          </cell>
        </row>
        <row r="189">
          <cell r="A189" t="str">
            <v>10036808</v>
          </cell>
        </row>
        <row r="190">
          <cell r="A190" t="str">
            <v>10106473</v>
          </cell>
        </row>
        <row r="191">
          <cell r="A191" t="str">
            <v>10011947</v>
          </cell>
        </row>
        <row r="192">
          <cell r="A192" t="str">
            <v>10016867</v>
          </cell>
        </row>
        <row r="193">
          <cell r="A193" t="str">
            <v>01816509</v>
          </cell>
        </row>
        <row r="194">
          <cell r="A194" t="str">
            <v>01935980</v>
          </cell>
        </row>
        <row r="195">
          <cell r="A195" t="str">
            <v>01809099</v>
          </cell>
        </row>
        <row r="196">
          <cell r="A196" t="str">
            <v>01902710</v>
          </cell>
        </row>
        <row r="197">
          <cell r="A197" t="str">
            <v>01831657</v>
          </cell>
        </row>
        <row r="198">
          <cell r="A198" t="str">
            <v>10055961</v>
          </cell>
        </row>
        <row r="199">
          <cell r="A199" t="str">
            <v>10155591</v>
          </cell>
        </row>
        <row r="200">
          <cell r="A200" t="str">
            <v>01879810</v>
          </cell>
        </row>
        <row r="201">
          <cell r="A201" t="str">
            <v>10052110</v>
          </cell>
        </row>
        <row r="202">
          <cell r="A202" t="str">
            <v>01286436</v>
          </cell>
        </row>
        <row r="203">
          <cell r="A203" t="str">
            <v>01837021</v>
          </cell>
        </row>
        <row r="204">
          <cell r="A204" t="str">
            <v>10137754</v>
          </cell>
        </row>
        <row r="205">
          <cell r="A205" t="str">
            <v>10147045</v>
          </cell>
        </row>
        <row r="206">
          <cell r="A206" t="str">
            <v>10022338</v>
          </cell>
        </row>
        <row r="207">
          <cell r="A207" t="str">
            <v>10129805</v>
          </cell>
        </row>
        <row r="208">
          <cell r="A208" t="str">
            <v>10120382</v>
          </cell>
        </row>
        <row r="209">
          <cell r="A209" t="str">
            <v>10088188</v>
          </cell>
        </row>
        <row r="210">
          <cell r="A210" t="str">
            <v>10117748</v>
          </cell>
        </row>
        <row r="211">
          <cell r="A211" t="str">
            <v>01835861</v>
          </cell>
        </row>
        <row r="212">
          <cell r="A212" t="str">
            <v>01948216</v>
          </cell>
        </row>
        <row r="213">
          <cell r="A213" t="str">
            <v>10076987</v>
          </cell>
        </row>
        <row r="214">
          <cell r="A214" t="str">
            <v>01903167</v>
          </cell>
        </row>
        <row r="215">
          <cell r="A215" t="str">
            <v>10034457</v>
          </cell>
        </row>
        <row r="216">
          <cell r="A216" t="str">
            <v>10156245</v>
          </cell>
        </row>
        <row r="217">
          <cell r="A217" t="str">
            <v>10050583</v>
          </cell>
        </row>
        <row r="218">
          <cell r="A218" t="str">
            <v>10078454</v>
          </cell>
        </row>
        <row r="219">
          <cell r="A219" t="str">
            <v>10045107</v>
          </cell>
        </row>
        <row r="220">
          <cell r="A220" t="str">
            <v>01812112</v>
          </cell>
        </row>
        <row r="221">
          <cell r="A221" t="str">
            <v>10706935</v>
          </cell>
        </row>
        <row r="222">
          <cell r="A222" t="str">
            <v>10632372</v>
          </cell>
        </row>
        <row r="223">
          <cell r="A223" t="str">
            <v>10889960</v>
          </cell>
        </row>
        <row r="224">
          <cell r="A224" t="str">
            <v>10483404</v>
          </cell>
        </row>
        <row r="225">
          <cell r="A225" t="str">
            <v>10560296</v>
          </cell>
        </row>
        <row r="226">
          <cell r="A226" t="str">
            <v>10228855</v>
          </cell>
        </row>
        <row r="227">
          <cell r="A227" t="str">
            <v>10965136</v>
          </cell>
        </row>
        <row r="228">
          <cell r="A228" t="str">
            <v>10977960</v>
          </cell>
        </row>
        <row r="229">
          <cell r="A229" t="str">
            <v>10456446</v>
          </cell>
        </row>
        <row r="230">
          <cell r="A230" t="str">
            <v>10833554</v>
          </cell>
        </row>
        <row r="231">
          <cell r="A231" t="str">
            <v>10855331</v>
          </cell>
        </row>
        <row r="232">
          <cell r="A232" t="str">
            <v>10870323</v>
          </cell>
        </row>
        <row r="233">
          <cell r="A233" t="str">
            <v>10774666</v>
          </cell>
        </row>
        <row r="234">
          <cell r="A234" t="str">
            <v>10950362</v>
          </cell>
        </row>
        <row r="235">
          <cell r="A235" t="str">
            <v>10392686</v>
          </cell>
        </row>
        <row r="236">
          <cell r="A236" t="str">
            <v>10971985</v>
          </cell>
        </row>
        <row r="237">
          <cell r="A237" t="str">
            <v>10598990</v>
          </cell>
        </row>
        <row r="238">
          <cell r="A238" t="str">
            <v>10882578</v>
          </cell>
        </row>
        <row r="239">
          <cell r="A239" t="str">
            <v>11052886</v>
          </cell>
        </row>
        <row r="240">
          <cell r="A240" t="str">
            <v>10655843</v>
          </cell>
        </row>
        <row r="241">
          <cell r="A241" t="str">
            <v>10750078</v>
          </cell>
        </row>
        <row r="242">
          <cell r="A242" t="str">
            <v>10482366</v>
          </cell>
        </row>
        <row r="243">
          <cell r="A243" t="str">
            <v>10314837</v>
          </cell>
        </row>
        <row r="244">
          <cell r="A244" t="str">
            <v>10564344</v>
          </cell>
        </row>
        <row r="245">
          <cell r="A245" t="str">
            <v>10934068</v>
          </cell>
        </row>
        <row r="246">
          <cell r="A246" t="str">
            <v>12962764</v>
          </cell>
        </row>
        <row r="247">
          <cell r="A247" t="str">
            <v>10298218</v>
          </cell>
        </row>
        <row r="248">
          <cell r="A248" t="str">
            <v>10775400</v>
          </cell>
        </row>
        <row r="249">
          <cell r="A249" t="str">
            <v>10971681</v>
          </cell>
        </row>
        <row r="250">
          <cell r="A250" t="str">
            <v>10164194</v>
          </cell>
        </row>
        <row r="251">
          <cell r="A251" t="str">
            <v>10822691</v>
          </cell>
        </row>
        <row r="252">
          <cell r="A252" t="str">
            <v>10318583</v>
          </cell>
        </row>
        <row r="253">
          <cell r="A253" t="str">
            <v>10182395</v>
          </cell>
        </row>
        <row r="254">
          <cell r="A254" t="str">
            <v>10748871</v>
          </cell>
        </row>
        <row r="255">
          <cell r="A255" t="str">
            <v>10660413</v>
          </cell>
        </row>
        <row r="256">
          <cell r="A256" t="str">
            <v>10449918</v>
          </cell>
        </row>
        <row r="257">
          <cell r="A257" t="str">
            <v>10208346</v>
          </cell>
        </row>
        <row r="258">
          <cell r="A258" t="str">
            <v>10684131</v>
          </cell>
        </row>
        <row r="259">
          <cell r="A259" t="str">
            <v>10820687</v>
          </cell>
        </row>
        <row r="260">
          <cell r="A260" t="str">
            <v>10739671</v>
          </cell>
        </row>
        <row r="261">
          <cell r="A261" t="str">
            <v>10289282</v>
          </cell>
        </row>
        <row r="262">
          <cell r="A262" t="str">
            <v>10901795</v>
          </cell>
        </row>
        <row r="263">
          <cell r="A263" t="str">
            <v>10638574</v>
          </cell>
        </row>
        <row r="264">
          <cell r="A264" t="str">
            <v>10252709</v>
          </cell>
        </row>
        <row r="265">
          <cell r="A265" t="str">
            <v>10628348</v>
          </cell>
        </row>
        <row r="266">
          <cell r="A266" t="str">
            <v>10670761</v>
          </cell>
        </row>
        <row r="267">
          <cell r="A267" t="str">
            <v>10168410</v>
          </cell>
        </row>
        <row r="268">
          <cell r="A268" t="str">
            <v>10981171</v>
          </cell>
        </row>
        <row r="269">
          <cell r="A269" t="str">
            <v>10766171</v>
          </cell>
        </row>
        <row r="270">
          <cell r="A270" t="str">
            <v>10525651</v>
          </cell>
        </row>
        <row r="271">
          <cell r="A271" t="str">
            <v>10826401</v>
          </cell>
        </row>
        <row r="272">
          <cell r="A272" t="str">
            <v>10844710</v>
          </cell>
        </row>
        <row r="273">
          <cell r="A273" t="str">
            <v>10927389</v>
          </cell>
        </row>
        <row r="274">
          <cell r="A274" t="str">
            <v>10872020</v>
          </cell>
        </row>
        <row r="275">
          <cell r="A275" t="str">
            <v>10316716</v>
          </cell>
        </row>
        <row r="276">
          <cell r="A276" t="str">
            <v>10822597</v>
          </cell>
        </row>
        <row r="277">
          <cell r="A277" t="str">
            <v>10530923</v>
          </cell>
        </row>
        <row r="278">
          <cell r="A278" t="str">
            <v>11094038</v>
          </cell>
        </row>
        <row r="279">
          <cell r="A279" t="str">
            <v>10918985</v>
          </cell>
        </row>
        <row r="280">
          <cell r="A280" t="str">
            <v>10367684</v>
          </cell>
        </row>
        <row r="281">
          <cell r="A281" t="str">
            <v>10863948</v>
          </cell>
        </row>
        <row r="282">
          <cell r="A282" t="str">
            <v>10624133</v>
          </cell>
        </row>
        <row r="283">
          <cell r="A283" t="str">
            <v>10495676</v>
          </cell>
        </row>
        <row r="284">
          <cell r="A284" t="str">
            <v>10331787</v>
          </cell>
        </row>
        <row r="285">
          <cell r="A285" t="str">
            <v>10318123</v>
          </cell>
        </row>
        <row r="286">
          <cell r="A286" t="str">
            <v>11082396</v>
          </cell>
        </row>
        <row r="287">
          <cell r="A287" t="str">
            <v>10680893</v>
          </cell>
        </row>
        <row r="288">
          <cell r="A288" t="str">
            <v>10705147</v>
          </cell>
        </row>
        <row r="289">
          <cell r="A289" t="str">
            <v>10516602</v>
          </cell>
        </row>
        <row r="290">
          <cell r="A290" t="str">
            <v>10461752</v>
          </cell>
        </row>
        <row r="291">
          <cell r="A291" t="str">
            <v>11160904</v>
          </cell>
        </row>
        <row r="292">
          <cell r="A292" t="str">
            <v>10772591</v>
          </cell>
        </row>
        <row r="293">
          <cell r="A293" t="str">
            <v>10435448</v>
          </cell>
        </row>
        <row r="294">
          <cell r="A294" t="str">
            <v>10792870</v>
          </cell>
        </row>
        <row r="295">
          <cell r="A295" t="str">
            <v>11102907</v>
          </cell>
        </row>
        <row r="296">
          <cell r="A296" t="str">
            <v>11624725</v>
          </cell>
        </row>
        <row r="297">
          <cell r="A297" t="str">
            <v>10823299</v>
          </cell>
        </row>
        <row r="298">
          <cell r="A298" t="str">
            <v>10835569</v>
          </cell>
        </row>
        <row r="299">
          <cell r="A299" t="str">
            <v>10672793</v>
          </cell>
        </row>
        <row r="300">
          <cell r="A300" t="str">
            <v>10203946</v>
          </cell>
        </row>
        <row r="301">
          <cell r="A301" t="str">
            <v>10372652</v>
          </cell>
        </row>
        <row r="302">
          <cell r="A302" t="str">
            <v>10428880</v>
          </cell>
        </row>
        <row r="303">
          <cell r="A303" t="str">
            <v>10836578</v>
          </cell>
        </row>
        <row r="304">
          <cell r="A304" t="str">
            <v>10620512</v>
          </cell>
        </row>
        <row r="305">
          <cell r="A305" t="str">
            <v>10941773</v>
          </cell>
        </row>
        <row r="306">
          <cell r="A306" t="str">
            <v>10847398</v>
          </cell>
        </row>
        <row r="307">
          <cell r="A307" t="str">
            <v>10542797</v>
          </cell>
        </row>
        <row r="308">
          <cell r="A308" t="str">
            <v>10343537</v>
          </cell>
        </row>
        <row r="309">
          <cell r="A309" t="str">
            <v>10661896</v>
          </cell>
        </row>
        <row r="310">
          <cell r="A310" t="str">
            <v>10292232</v>
          </cell>
        </row>
        <row r="311">
          <cell r="A311" t="str">
            <v>10995581</v>
          </cell>
        </row>
        <row r="312">
          <cell r="A312" t="str">
            <v>10447215</v>
          </cell>
        </row>
        <row r="313">
          <cell r="A313" t="str">
            <v>10987174</v>
          </cell>
        </row>
        <row r="314">
          <cell r="A314" t="str">
            <v>11563242</v>
          </cell>
        </row>
        <row r="315">
          <cell r="A315" t="str">
            <v>10300657</v>
          </cell>
        </row>
        <row r="316">
          <cell r="A316" t="str">
            <v>10305728</v>
          </cell>
        </row>
        <row r="317">
          <cell r="A317" t="str">
            <v>10546998</v>
          </cell>
        </row>
        <row r="318">
          <cell r="A318" t="str">
            <v>10529332</v>
          </cell>
        </row>
        <row r="319">
          <cell r="A319" t="str">
            <v>10875871</v>
          </cell>
        </row>
        <row r="320">
          <cell r="A320" t="str">
            <v>10333851</v>
          </cell>
        </row>
        <row r="321">
          <cell r="A321" t="str">
            <v>11046222</v>
          </cell>
        </row>
        <row r="322">
          <cell r="A322" t="str">
            <v>10806886</v>
          </cell>
        </row>
        <row r="323">
          <cell r="A323" t="str">
            <v>10910964</v>
          </cell>
        </row>
        <row r="324">
          <cell r="A324" t="str">
            <v>10170305</v>
          </cell>
        </row>
        <row r="325">
          <cell r="A325" t="str">
            <v>10805525</v>
          </cell>
        </row>
        <row r="326">
          <cell r="A326" t="str">
            <v>10212796</v>
          </cell>
        </row>
        <row r="327">
          <cell r="A327" t="str">
            <v>10603854</v>
          </cell>
        </row>
        <row r="328">
          <cell r="A328" t="str">
            <v>10480900</v>
          </cell>
        </row>
        <row r="329">
          <cell r="A329" t="str">
            <v>10389808</v>
          </cell>
        </row>
        <row r="330">
          <cell r="A330" t="str">
            <v>10437816</v>
          </cell>
        </row>
        <row r="331">
          <cell r="A331" t="str">
            <v>10547382</v>
          </cell>
        </row>
        <row r="332">
          <cell r="A332" t="str">
            <v>10649531</v>
          </cell>
        </row>
        <row r="333">
          <cell r="A333" t="str">
            <v>10715998</v>
          </cell>
        </row>
        <row r="334">
          <cell r="A334" t="str">
            <v>10860418</v>
          </cell>
        </row>
        <row r="335">
          <cell r="A335" t="str">
            <v>10339564</v>
          </cell>
        </row>
        <row r="336">
          <cell r="A336" t="str">
            <v>10819048</v>
          </cell>
        </row>
        <row r="337">
          <cell r="A337" t="str">
            <v>10439038</v>
          </cell>
        </row>
        <row r="338">
          <cell r="A338" t="str">
            <v>10398033</v>
          </cell>
        </row>
        <row r="339">
          <cell r="A339" t="str">
            <v>10761143</v>
          </cell>
        </row>
        <row r="340">
          <cell r="A340" t="str">
            <v>10300430</v>
          </cell>
        </row>
        <row r="341">
          <cell r="A341" t="str">
            <v>10732596</v>
          </cell>
        </row>
        <row r="342">
          <cell r="A342" t="str">
            <v>10494377</v>
          </cell>
        </row>
        <row r="343">
          <cell r="A343" t="str">
            <v>10995655</v>
          </cell>
        </row>
        <row r="344">
          <cell r="A344" t="str">
            <v>10449935</v>
          </cell>
        </row>
        <row r="345">
          <cell r="A345" t="str">
            <v>10801295</v>
          </cell>
        </row>
        <row r="346">
          <cell r="A346" t="str">
            <v>10573359</v>
          </cell>
        </row>
        <row r="347">
          <cell r="A347" t="str">
            <v>10637596</v>
          </cell>
        </row>
        <row r="348">
          <cell r="A348" t="str">
            <v>10545364</v>
          </cell>
        </row>
        <row r="349">
          <cell r="A349" t="str">
            <v>10696432</v>
          </cell>
        </row>
        <row r="350">
          <cell r="A350" t="str">
            <v>10629326</v>
          </cell>
        </row>
        <row r="351">
          <cell r="A351" t="str">
            <v>10744988</v>
          </cell>
        </row>
        <row r="352">
          <cell r="A352" t="str">
            <v>10724479</v>
          </cell>
        </row>
        <row r="353">
          <cell r="A353" t="str">
            <v>10749769</v>
          </cell>
        </row>
        <row r="354">
          <cell r="A354" t="str">
            <v>10796639</v>
          </cell>
        </row>
        <row r="355">
          <cell r="A355" t="str">
            <v>10556062</v>
          </cell>
        </row>
        <row r="356">
          <cell r="A356" t="str">
            <v>10372956</v>
          </cell>
        </row>
        <row r="357">
          <cell r="A357" t="str">
            <v>10310957</v>
          </cell>
        </row>
        <row r="358">
          <cell r="A358" t="str">
            <v>10589725</v>
          </cell>
        </row>
        <row r="359">
          <cell r="A359" t="str">
            <v>10540322</v>
          </cell>
        </row>
        <row r="360">
          <cell r="A360" t="str">
            <v>10848635</v>
          </cell>
        </row>
        <row r="361">
          <cell r="A361" t="str">
            <v>10175472</v>
          </cell>
        </row>
        <row r="362">
          <cell r="A362" t="str">
            <v>10781223</v>
          </cell>
        </row>
        <row r="363">
          <cell r="A363" t="str">
            <v>10287875</v>
          </cell>
        </row>
        <row r="364">
          <cell r="A364" t="str">
            <v>10496381</v>
          </cell>
        </row>
        <row r="365">
          <cell r="A365" t="str">
            <v>10955876</v>
          </cell>
        </row>
        <row r="366">
          <cell r="A366" t="str">
            <v>10641922</v>
          </cell>
        </row>
        <row r="367">
          <cell r="A367" t="str">
            <v>10601120</v>
          </cell>
        </row>
        <row r="368">
          <cell r="A368" t="str">
            <v>10425870</v>
          </cell>
        </row>
        <row r="369">
          <cell r="A369" t="str">
            <v>10154321</v>
          </cell>
        </row>
        <row r="370">
          <cell r="A370" t="str">
            <v>10803632</v>
          </cell>
        </row>
        <row r="371">
          <cell r="A371" t="str">
            <v>11019139</v>
          </cell>
        </row>
        <row r="372">
          <cell r="A372" t="str">
            <v>10407592</v>
          </cell>
        </row>
        <row r="373">
          <cell r="A373" t="str">
            <v>10598299</v>
          </cell>
        </row>
        <row r="374">
          <cell r="A374" t="str">
            <v>10356773</v>
          </cell>
        </row>
        <row r="375">
          <cell r="A375" t="str">
            <v>10641433</v>
          </cell>
        </row>
        <row r="376">
          <cell r="A376" t="str">
            <v>10862345</v>
          </cell>
        </row>
        <row r="377">
          <cell r="A377" t="str">
            <v>10942782</v>
          </cell>
        </row>
        <row r="378">
          <cell r="A378" t="str">
            <v>10622942</v>
          </cell>
        </row>
        <row r="379">
          <cell r="A379" t="str">
            <v>10511852</v>
          </cell>
        </row>
        <row r="380">
          <cell r="A380" t="str">
            <v>10889727</v>
          </cell>
        </row>
        <row r="381">
          <cell r="A381" t="str">
            <v>10906329</v>
          </cell>
        </row>
        <row r="382">
          <cell r="A382" t="str">
            <v>10732781</v>
          </cell>
        </row>
        <row r="383">
          <cell r="A383" t="str">
            <v>10740816</v>
          </cell>
        </row>
        <row r="384">
          <cell r="A384" t="str">
            <v>10242474</v>
          </cell>
        </row>
        <row r="385">
          <cell r="A385" t="str">
            <v>10801264</v>
          </cell>
        </row>
        <row r="386">
          <cell r="A386" t="str">
            <v>10633870</v>
          </cell>
        </row>
        <row r="387">
          <cell r="A387" t="str">
            <v>10432378</v>
          </cell>
        </row>
        <row r="388">
          <cell r="A388" t="str">
            <v>10605443</v>
          </cell>
        </row>
        <row r="389">
          <cell r="A389" t="str">
            <v>10930021</v>
          </cell>
        </row>
        <row r="390">
          <cell r="A390" t="str">
            <v>10823652</v>
          </cell>
        </row>
        <row r="391">
          <cell r="A391" t="str">
            <v>10873256</v>
          </cell>
        </row>
        <row r="392">
          <cell r="A392" t="str">
            <v>10724954</v>
          </cell>
        </row>
        <row r="393">
          <cell r="A393" t="str">
            <v>10710498</v>
          </cell>
        </row>
        <row r="394">
          <cell r="A394" t="str">
            <v>10144800</v>
          </cell>
        </row>
        <row r="395">
          <cell r="A395" t="str">
            <v>10422658</v>
          </cell>
        </row>
        <row r="396">
          <cell r="A396" t="str">
            <v>10332046</v>
          </cell>
        </row>
        <row r="397">
          <cell r="A397" t="str">
            <v>10981200</v>
          </cell>
        </row>
        <row r="398">
          <cell r="A398" t="str">
            <v>10844772</v>
          </cell>
        </row>
        <row r="399">
          <cell r="A399" t="str">
            <v>10528229</v>
          </cell>
        </row>
        <row r="400">
          <cell r="A400" t="str">
            <v>10360837</v>
          </cell>
        </row>
        <row r="401">
          <cell r="A401" t="str">
            <v>10265581</v>
          </cell>
        </row>
        <row r="402">
          <cell r="A402" t="str">
            <v>10581860</v>
          </cell>
        </row>
        <row r="403">
          <cell r="A403" t="str">
            <v>10963197</v>
          </cell>
        </row>
        <row r="404">
          <cell r="A404" t="str">
            <v>10479891</v>
          </cell>
        </row>
        <row r="405">
          <cell r="A405" t="str">
            <v>11068257</v>
          </cell>
        </row>
        <row r="406">
          <cell r="A406" t="str">
            <v>10677895</v>
          </cell>
        </row>
        <row r="407">
          <cell r="A407" t="str">
            <v>10805815</v>
          </cell>
        </row>
        <row r="408">
          <cell r="A408" t="str">
            <v>10937306</v>
          </cell>
        </row>
        <row r="409">
          <cell r="A409" t="str">
            <v>10169555</v>
          </cell>
        </row>
        <row r="410">
          <cell r="A410" t="str">
            <v>10957343</v>
          </cell>
        </row>
        <row r="411">
          <cell r="A411" t="str">
            <v>10629297</v>
          </cell>
        </row>
        <row r="412">
          <cell r="A412" t="str">
            <v>10843411</v>
          </cell>
        </row>
        <row r="413">
          <cell r="A413" t="str">
            <v>02741239</v>
          </cell>
        </row>
        <row r="414">
          <cell r="A414" t="str">
            <v>10375628</v>
          </cell>
        </row>
        <row r="415">
          <cell r="A415" t="str">
            <v>10396703</v>
          </cell>
        </row>
        <row r="416">
          <cell r="A416" t="str">
            <v>10508533</v>
          </cell>
        </row>
        <row r="417">
          <cell r="A417" t="str">
            <v>10919795</v>
          </cell>
        </row>
        <row r="418">
          <cell r="A418" t="str">
            <v>02674146</v>
          </cell>
        </row>
        <row r="419">
          <cell r="A419" t="str">
            <v>10476159</v>
          </cell>
        </row>
        <row r="420">
          <cell r="A420" t="str">
            <v>10774558</v>
          </cell>
        </row>
        <row r="421">
          <cell r="A421" t="str">
            <v>10359920</v>
          </cell>
        </row>
        <row r="422">
          <cell r="A422" t="str">
            <v>02829592</v>
          </cell>
        </row>
        <row r="423">
          <cell r="A423" t="str">
            <v>15669597</v>
          </cell>
        </row>
        <row r="424">
          <cell r="A424" t="str">
            <v>10326530</v>
          </cell>
        </row>
        <row r="425">
          <cell r="A425" t="str">
            <v>10419998</v>
          </cell>
        </row>
        <row r="426">
          <cell r="A426" t="str">
            <v>10369103</v>
          </cell>
        </row>
        <row r="427">
          <cell r="A427" t="str">
            <v>10328499</v>
          </cell>
        </row>
        <row r="428">
          <cell r="A428" t="str">
            <v>10352572</v>
          </cell>
        </row>
        <row r="429">
          <cell r="A429" t="str">
            <v>10415493</v>
          </cell>
        </row>
        <row r="430">
          <cell r="A430" t="str">
            <v>02750317</v>
          </cell>
        </row>
        <row r="431">
          <cell r="A431" t="str">
            <v>02598325</v>
          </cell>
        </row>
        <row r="432">
          <cell r="A432" t="str">
            <v>09985255</v>
          </cell>
        </row>
        <row r="433">
          <cell r="A433" t="str">
            <v>02541905</v>
          </cell>
        </row>
        <row r="434">
          <cell r="A434" t="str">
            <v>11217774</v>
          </cell>
        </row>
        <row r="435">
          <cell r="A435" t="str">
            <v>01369605</v>
          </cell>
        </row>
        <row r="436">
          <cell r="A436" t="str">
            <v>01652144</v>
          </cell>
        </row>
        <row r="437">
          <cell r="A437" t="str">
            <v>14228600</v>
          </cell>
        </row>
        <row r="438">
          <cell r="A438" t="str">
            <v>04807959</v>
          </cell>
        </row>
        <row r="439">
          <cell r="A439" t="str">
            <v>14478442</v>
          </cell>
        </row>
        <row r="440">
          <cell r="A440" t="str">
            <v>11160889</v>
          </cell>
        </row>
        <row r="441">
          <cell r="A441" t="str">
            <v>11204387</v>
          </cell>
        </row>
        <row r="442">
          <cell r="A442" t="str">
            <v>01803767</v>
          </cell>
        </row>
        <row r="443">
          <cell r="A443" t="str">
            <v>09934963</v>
          </cell>
        </row>
        <row r="444">
          <cell r="A444" t="str">
            <v>02770371</v>
          </cell>
        </row>
        <row r="445">
          <cell r="A445" t="str">
            <v>02844888</v>
          </cell>
        </row>
        <row r="446">
          <cell r="A446" t="str">
            <v>02773211</v>
          </cell>
        </row>
        <row r="447">
          <cell r="A447" t="str">
            <v>02731675</v>
          </cell>
        </row>
        <row r="448">
          <cell r="A448" t="str">
            <v>02741870</v>
          </cell>
        </row>
        <row r="449">
          <cell r="A449" t="str">
            <v>02801716</v>
          </cell>
        </row>
        <row r="450">
          <cell r="A450" t="str">
            <v>02857508</v>
          </cell>
        </row>
        <row r="451">
          <cell r="A451" t="str">
            <v>02827392</v>
          </cell>
        </row>
        <row r="452">
          <cell r="A452" t="str">
            <v>04891248</v>
          </cell>
        </row>
        <row r="453">
          <cell r="A453" t="str">
            <v>04835531</v>
          </cell>
        </row>
        <row r="454">
          <cell r="A454" t="str">
            <v>12039217</v>
          </cell>
        </row>
        <row r="455">
          <cell r="A455" t="str">
            <v>12076111</v>
          </cell>
        </row>
        <row r="456">
          <cell r="A456" t="str">
            <v>01363801</v>
          </cell>
        </row>
        <row r="457">
          <cell r="A457" t="str">
            <v>01363772</v>
          </cell>
        </row>
        <row r="458">
          <cell r="A458" t="str">
            <v>12044918</v>
          </cell>
        </row>
        <row r="459">
          <cell r="A459" t="str">
            <v>07104086</v>
          </cell>
        </row>
        <row r="460">
          <cell r="A460" t="str">
            <v>02812095</v>
          </cell>
        </row>
        <row r="461">
          <cell r="A461" t="str">
            <v>02799296</v>
          </cell>
        </row>
        <row r="462">
          <cell r="A462" t="str">
            <v>02839264</v>
          </cell>
        </row>
        <row r="463">
          <cell r="A463" t="str">
            <v>02688968</v>
          </cell>
        </row>
        <row r="464">
          <cell r="A464" t="str">
            <v>02800175</v>
          </cell>
        </row>
        <row r="465">
          <cell r="A465" t="str">
            <v>02830876</v>
          </cell>
        </row>
        <row r="466">
          <cell r="A466" t="str">
            <v>02847410</v>
          </cell>
        </row>
        <row r="467">
          <cell r="A467" t="str">
            <v>10361391</v>
          </cell>
        </row>
        <row r="468">
          <cell r="A468" t="str">
            <v>02734867</v>
          </cell>
        </row>
        <row r="469">
          <cell r="A469" t="str">
            <v>13547740</v>
          </cell>
        </row>
        <row r="470">
          <cell r="A470" t="str">
            <v>02807264</v>
          </cell>
        </row>
        <row r="471">
          <cell r="A471" t="str">
            <v>02814463</v>
          </cell>
        </row>
        <row r="472">
          <cell r="A472" t="str">
            <v>02774234</v>
          </cell>
        </row>
        <row r="473">
          <cell r="A473" t="str">
            <v>02808091</v>
          </cell>
        </row>
        <row r="474">
          <cell r="A474" t="str">
            <v>02779077</v>
          </cell>
        </row>
        <row r="475">
          <cell r="A475" t="str">
            <v>02779933</v>
          </cell>
        </row>
        <row r="476">
          <cell r="A476" t="str">
            <v>02679922</v>
          </cell>
        </row>
        <row r="477">
          <cell r="A477" t="str">
            <v>02814568</v>
          </cell>
        </row>
        <row r="478">
          <cell r="A478" t="str">
            <v>02835674</v>
          </cell>
        </row>
        <row r="479">
          <cell r="A479" t="str">
            <v>02850726</v>
          </cell>
        </row>
        <row r="480">
          <cell r="A480" t="str">
            <v>02812704</v>
          </cell>
        </row>
        <row r="481">
          <cell r="A481" t="str">
            <v>02731797</v>
          </cell>
        </row>
        <row r="482">
          <cell r="A482" t="str">
            <v>02753162</v>
          </cell>
        </row>
        <row r="483">
          <cell r="A483" t="str">
            <v>11447491</v>
          </cell>
        </row>
        <row r="484">
          <cell r="A484" t="str">
            <v>02820090</v>
          </cell>
        </row>
        <row r="485">
          <cell r="A485" t="str">
            <v>02844215</v>
          </cell>
        </row>
        <row r="486">
          <cell r="A486" t="str">
            <v>02835995</v>
          </cell>
        </row>
        <row r="487">
          <cell r="A487" t="str">
            <v>02758813</v>
          </cell>
        </row>
        <row r="488">
          <cell r="A488" t="str">
            <v>02810080</v>
          </cell>
        </row>
        <row r="489">
          <cell r="A489" t="str">
            <v>02803811</v>
          </cell>
        </row>
        <row r="490">
          <cell r="A490" t="str">
            <v>02785708</v>
          </cell>
        </row>
        <row r="491">
          <cell r="A491" t="str">
            <v>02762561</v>
          </cell>
        </row>
        <row r="492">
          <cell r="A492" t="str">
            <v>02823936</v>
          </cell>
        </row>
        <row r="493">
          <cell r="A493" t="str">
            <v>02822117</v>
          </cell>
        </row>
        <row r="494">
          <cell r="A494" t="str">
            <v>10857056</v>
          </cell>
        </row>
        <row r="495">
          <cell r="A495" t="str">
            <v>02741944</v>
          </cell>
        </row>
        <row r="496">
          <cell r="A496" t="str">
            <v>02862109</v>
          </cell>
        </row>
        <row r="497">
          <cell r="A497" t="str">
            <v>02896863</v>
          </cell>
        </row>
        <row r="498">
          <cell r="A498" t="str">
            <v>04764049</v>
          </cell>
        </row>
        <row r="499">
          <cell r="A499" t="str">
            <v>04785033</v>
          </cell>
        </row>
        <row r="500">
          <cell r="A500" t="str">
            <v>04785172</v>
          </cell>
        </row>
        <row r="501">
          <cell r="A501" t="str">
            <v>04801649</v>
          </cell>
        </row>
        <row r="502">
          <cell r="A502" t="str">
            <v>02866679</v>
          </cell>
        </row>
        <row r="503">
          <cell r="A503" t="str">
            <v>02869766</v>
          </cell>
        </row>
        <row r="504">
          <cell r="A504" t="str">
            <v>02896801</v>
          </cell>
        </row>
        <row r="505">
          <cell r="A505" t="str">
            <v>04794480</v>
          </cell>
        </row>
        <row r="506">
          <cell r="A506" t="str">
            <v>04794142</v>
          </cell>
        </row>
        <row r="507">
          <cell r="A507" t="str">
            <v>04810789</v>
          </cell>
        </row>
        <row r="508">
          <cell r="A508" t="str">
            <v>04801604</v>
          </cell>
        </row>
        <row r="509">
          <cell r="A509" t="str">
            <v>04804216</v>
          </cell>
        </row>
        <row r="510">
          <cell r="A510" t="str">
            <v>04871305</v>
          </cell>
        </row>
        <row r="511">
          <cell r="A511" t="str">
            <v>04880462</v>
          </cell>
        </row>
        <row r="512">
          <cell r="A512" t="str">
            <v>04865987</v>
          </cell>
        </row>
        <row r="513">
          <cell r="A513" t="str">
            <v>04822954</v>
          </cell>
        </row>
        <row r="514">
          <cell r="A514" t="str">
            <v>04873857</v>
          </cell>
        </row>
        <row r="515">
          <cell r="A515" t="str">
            <v>04866110</v>
          </cell>
        </row>
        <row r="516">
          <cell r="A516" t="str">
            <v>04822633</v>
          </cell>
        </row>
        <row r="517">
          <cell r="A517" t="str">
            <v>04829830</v>
          </cell>
        </row>
        <row r="518">
          <cell r="A518" t="str">
            <v>04880704</v>
          </cell>
        </row>
        <row r="519">
          <cell r="A519" t="str">
            <v>04817955</v>
          </cell>
        </row>
        <row r="520">
          <cell r="A520" t="str">
            <v>11796546</v>
          </cell>
        </row>
        <row r="521">
          <cell r="A521" t="str">
            <v>04834613</v>
          </cell>
        </row>
        <row r="522">
          <cell r="A522" t="str">
            <v>04828011</v>
          </cell>
        </row>
        <row r="523">
          <cell r="A523" t="str">
            <v>04877967</v>
          </cell>
        </row>
        <row r="524">
          <cell r="A524" t="str">
            <v>04818458</v>
          </cell>
        </row>
        <row r="525">
          <cell r="A525" t="str">
            <v>04827996</v>
          </cell>
        </row>
        <row r="526">
          <cell r="A526" t="str">
            <v>04824298</v>
          </cell>
        </row>
        <row r="527">
          <cell r="A527" t="str">
            <v>04850401</v>
          </cell>
        </row>
        <row r="528">
          <cell r="A528" t="str">
            <v>04922306</v>
          </cell>
        </row>
        <row r="529">
          <cell r="A529" t="str">
            <v>04933035</v>
          </cell>
        </row>
        <row r="530">
          <cell r="A530" t="str">
            <v>04949415</v>
          </cell>
        </row>
        <row r="531">
          <cell r="A531" t="str">
            <v>04905219</v>
          </cell>
        </row>
        <row r="532">
          <cell r="A532" t="str">
            <v>04894136</v>
          </cell>
        </row>
        <row r="533">
          <cell r="A533" t="str">
            <v>04919859</v>
          </cell>
        </row>
        <row r="534">
          <cell r="A534" t="str">
            <v>02814065</v>
          </cell>
        </row>
        <row r="535">
          <cell r="A535" t="str">
            <v>04937725</v>
          </cell>
        </row>
        <row r="536">
          <cell r="A536" t="str">
            <v>04954996</v>
          </cell>
        </row>
        <row r="537">
          <cell r="A537" t="str">
            <v>04942204</v>
          </cell>
        </row>
        <row r="538">
          <cell r="A538" t="str">
            <v>04914513</v>
          </cell>
        </row>
        <row r="539">
          <cell r="A539" t="str">
            <v>04982977</v>
          </cell>
        </row>
        <row r="540">
          <cell r="A540" t="str">
            <v>04949798</v>
          </cell>
        </row>
        <row r="541">
          <cell r="A541" t="str">
            <v>04961110</v>
          </cell>
        </row>
        <row r="542">
          <cell r="A542" t="str">
            <v>04903420</v>
          </cell>
        </row>
        <row r="543">
          <cell r="A543" t="str">
            <v>04920259</v>
          </cell>
        </row>
        <row r="544">
          <cell r="A544" t="str">
            <v>04898306</v>
          </cell>
        </row>
        <row r="545">
          <cell r="A545" t="str">
            <v>04907865</v>
          </cell>
        </row>
        <row r="546">
          <cell r="A546" t="str">
            <v>04911977</v>
          </cell>
        </row>
        <row r="547">
          <cell r="A547" t="str">
            <v>04900364</v>
          </cell>
        </row>
        <row r="548">
          <cell r="A548" t="str">
            <v>04894076</v>
          </cell>
        </row>
        <row r="549">
          <cell r="A549" t="str">
            <v>04968656</v>
          </cell>
        </row>
        <row r="550">
          <cell r="A550" t="str">
            <v>04919265</v>
          </cell>
        </row>
        <row r="551">
          <cell r="A551" t="str">
            <v>04972416</v>
          </cell>
        </row>
        <row r="552">
          <cell r="A552" t="str">
            <v>04944421</v>
          </cell>
        </row>
        <row r="553">
          <cell r="A553" t="str">
            <v>04906691</v>
          </cell>
        </row>
        <row r="554">
          <cell r="A554" t="str">
            <v>04927209</v>
          </cell>
        </row>
        <row r="555">
          <cell r="A555" t="str">
            <v>07084687</v>
          </cell>
        </row>
        <row r="556">
          <cell r="A556" t="str">
            <v>04887548</v>
          </cell>
        </row>
        <row r="557">
          <cell r="A557" t="str">
            <v>07088658</v>
          </cell>
        </row>
        <row r="558">
          <cell r="A558" t="str">
            <v>04905725</v>
          </cell>
        </row>
        <row r="559">
          <cell r="A559" t="str">
            <v>04958416</v>
          </cell>
        </row>
        <row r="560">
          <cell r="A560" t="str">
            <v>04964242</v>
          </cell>
        </row>
        <row r="561">
          <cell r="A561" t="str">
            <v>04916255</v>
          </cell>
        </row>
        <row r="562">
          <cell r="A562" t="str">
            <v>04933126</v>
          </cell>
        </row>
        <row r="563">
          <cell r="A563" t="str">
            <v>04920185</v>
          </cell>
        </row>
        <row r="564">
          <cell r="A564" t="str">
            <v>10898805</v>
          </cell>
        </row>
        <row r="565">
          <cell r="A565" t="str">
            <v>14454022</v>
          </cell>
        </row>
        <row r="566">
          <cell r="A566" t="str">
            <v>14457168</v>
          </cell>
        </row>
        <row r="567">
          <cell r="A567" t="str">
            <v>14457199</v>
          </cell>
        </row>
        <row r="568">
          <cell r="A568" t="str">
            <v>14462000</v>
          </cell>
        </row>
        <row r="569">
          <cell r="A569" t="str">
            <v>14458467</v>
          </cell>
        </row>
        <row r="570">
          <cell r="A570" t="str">
            <v>14452677</v>
          </cell>
        </row>
        <row r="571">
          <cell r="A571" t="str">
            <v>14450983</v>
          </cell>
        </row>
        <row r="572">
          <cell r="A572" t="str">
            <v>14451242</v>
          </cell>
        </row>
        <row r="573">
          <cell r="A573" t="str">
            <v>14463404</v>
          </cell>
        </row>
        <row r="574">
          <cell r="A574" t="str">
            <v>14459431</v>
          </cell>
        </row>
        <row r="575">
          <cell r="A575" t="str">
            <v>14474286</v>
          </cell>
        </row>
        <row r="576">
          <cell r="A576" t="str">
            <v>14478425</v>
          </cell>
        </row>
        <row r="577">
          <cell r="A577" t="str">
            <v>14474269</v>
          </cell>
        </row>
        <row r="578">
          <cell r="A578" t="str">
            <v>14476441</v>
          </cell>
        </row>
        <row r="579">
          <cell r="A579" t="str">
            <v>14474792</v>
          </cell>
        </row>
        <row r="580">
          <cell r="A580" t="str">
            <v>14478044</v>
          </cell>
        </row>
        <row r="581">
          <cell r="A581" t="str">
            <v>14473627</v>
          </cell>
        </row>
        <row r="582">
          <cell r="A582" t="str">
            <v>14476148</v>
          </cell>
        </row>
        <row r="583">
          <cell r="A583" t="str">
            <v>14480155</v>
          </cell>
        </row>
        <row r="584">
          <cell r="A584" t="str">
            <v>14473874</v>
          </cell>
        </row>
        <row r="585">
          <cell r="A585" t="str">
            <v>14473368</v>
          </cell>
        </row>
        <row r="586">
          <cell r="A586" t="str">
            <v>14475770</v>
          </cell>
        </row>
        <row r="587">
          <cell r="A587" t="str">
            <v>14474804</v>
          </cell>
        </row>
        <row r="588">
          <cell r="A588" t="str">
            <v>14481500</v>
          </cell>
        </row>
        <row r="589">
          <cell r="A589" t="str">
            <v>14475020</v>
          </cell>
        </row>
        <row r="590">
          <cell r="A590" t="str">
            <v>14479769</v>
          </cell>
        </row>
        <row r="591">
          <cell r="A591" t="str">
            <v>14471106</v>
          </cell>
        </row>
        <row r="592">
          <cell r="A592" t="str">
            <v>14476103</v>
          </cell>
        </row>
        <row r="593">
          <cell r="A593" t="str">
            <v>14478607</v>
          </cell>
        </row>
        <row r="594">
          <cell r="A594" t="str">
            <v>14472649</v>
          </cell>
        </row>
        <row r="595">
          <cell r="A595" t="str">
            <v>14478945</v>
          </cell>
        </row>
        <row r="596">
          <cell r="A596" t="str">
            <v>14474605</v>
          </cell>
        </row>
        <row r="597">
          <cell r="A597" t="str">
            <v>14474437</v>
          </cell>
        </row>
        <row r="598">
          <cell r="A598" t="str">
            <v>14474667</v>
          </cell>
        </row>
        <row r="599">
          <cell r="A599" t="str">
            <v>14449725</v>
          </cell>
        </row>
        <row r="600">
          <cell r="A600" t="str">
            <v>14474181</v>
          </cell>
        </row>
        <row r="601">
          <cell r="A601" t="str">
            <v>14510664</v>
          </cell>
        </row>
        <row r="602">
          <cell r="A602" t="str">
            <v>14477174</v>
          </cell>
        </row>
        <row r="603">
          <cell r="A603" t="str">
            <v>14479417</v>
          </cell>
        </row>
        <row r="604">
          <cell r="A604" t="str">
            <v>14480201</v>
          </cell>
        </row>
        <row r="605">
          <cell r="A605" t="str">
            <v>14476057</v>
          </cell>
        </row>
        <row r="606">
          <cell r="A606" t="str">
            <v>15906685</v>
          </cell>
        </row>
        <row r="607">
          <cell r="A607" t="str">
            <v>14479297</v>
          </cell>
        </row>
        <row r="608">
          <cell r="A608" t="str">
            <v>14476822</v>
          </cell>
        </row>
        <row r="609">
          <cell r="A609" t="str">
            <v>12329624</v>
          </cell>
        </row>
        <row r="610">
          <cell r="A610" t="str">
            <v>11808578</v>
          </cell>
        </row>
        <row r="611">
          <cell r="A611" t="str">
            <v>11525922</v>
          </cell>
        </row>
        <row r="612">
          <cell r="A612" t="str">
            <v>11058875</v>
          </cell>
        </row>
        <row r="613">
          <cell r="A613" t="str">
            <v>02681115</v>
          </cell>
        </row>
        <row r="614">
          <cell r="A614" t="str">
            <v>11342847</v>
          </cell>
        </row>
        <row r="615">
          <cell r="A615" t="str">
            <v>01572318</v>
          </cell>
        </row>
        <row r="616">
          <cell r="A616" t="str">
            <v>01336826</v>
          </cell>
        </row>
        <row r="617">
          <cell r="A617" t="str">
            <v>11809647</v>
          </cell>
        </row>
        <row r="618">
          <cell r="A618" t="str">
            <v>02535823</v>
          </cell>
        </row>
        <row r="619">
          <cell r="A619" t="str">
            <v>04941610</v>
          </cell>
        </row>
        <row r="620">
          <cell r="A620" t="str">
            <v>01642898</v>
          </cell>
        </row>
        <row r="621">
          <cell r="A621" t="str">
            <v>01423834</v>
          </cell>
        </row>
        <row r="622">
          <cell r="A622" t="str">
            <v>10530573</v>
          </cell>
        </row>
        <row r="623">
          <cell r="A623" t="str">
            <v>01420673</v>
          </cell>
        </row>
        <row r="624">
          <cell r="A624" t="str">
            <v>10482488</v>
          </cell>
        </row>
        <row r="625">
          <cell r="A625" t="str">
            <v>11546215</v>
          </cell>
        </row>
        <row r="626">
          <cell r="A626" t="str">
            <v>02607103</v>
          </cell>
        </row>
        <row r="627">
          <cell r="A627" t="str">
            <v>10581891</v>
          </cell>
        </row>
        <row r="628">
          <cell r="A628" t="str">
            <v>11218050</v>
          </cell>
        </row>
        <row r="629">
          <cell r="A629" t="str">
            <v>02833807</v>
          </cell>
        </row>
        <row r="630">
          <cell r="A630" t="str">
            <v>02833565</v>
          </cell>
        </row>
        <row r="631">
          <cell r="A631" t="str">
            <v>14452464</v>
          </cell>
        </row>
        <row r="632">
          <cell r="A632" t="str">
            <v>14483103</v>
          </cell>
        </row>
        <row r="633">
          <cell r="A633" t="str">
            <v>14453456</v>
          </cell>
        </row>
        <row r="634">
          <cell r="A634" t="str">
            <v>14478197</v>
          </cell>
        </row>
        <row r="635">
          <cell r="A635" t="str">
            <v>14479647</v>
          </cell>
        </row>
        <row r="636">
          <cell r="A636" t="str">
            <v>09991965</v>
          </cell>
        </row>
        <row r="637">
          <cell r="A637" t="str">
            <v>11229495</v>
          </cell>
        </row>
        <row r="638">
          <cell r="A638" t="str">
            <v>14438615</v>
          </cell>
        </row>
        <row r="639">
          <cell r="A639" t="str">
            <v>11764438</v>
          </cell>
        </row>
        <row r="640">
          <cell r="A640" t="str">
            <v>11169414</v>
          </cell>
        </row>
        <row r="641">
          <cell r="A641" t="str">
            <v>10065650</v>
          </cell>
        </row>
        <row r="642">
          <cell r="A642" t="str">
            <v>01602372</v>
          </cell>
        </row>
        <row r="643">
          <cell r="A643" t="str">
            <v>01563840</v>
          </cell>
        </row>
        <row r="644">
          <cell r="A644" t="str">
            <v>16014925</v>
          </cell>
        </row>
        <row r="645">
          <cell r="A645" t="str">
            <v>02704564</v>
          </cell>
        </row>
        <row r="646">
          <cell r="A646" t="str">
            <v>02884698</v>
          </cell>
        </row>
        <row r="647">
          <cell r="A647" t="str">
            <v>11848144</v>
          </cell>
        </row>
        <row r="648">
          <cell r="A648" t="str">
            <v>11155677</v>
          </cell>
        </row>
        <row r="649">
          <cell r="A649" t="str">
            <v>11564799</v>
          </cell>
        </row>
        <row r="650">
          <cell r="A650" t="str">
            <v>11611278</v>
          </cell>
        </row>
        <row r="651">
          <cell r="A651" t="str">
            <v>11526672</v>
          </cell>
        </row>
        <row r="652">
          <cell r="A652" t="str">
            <v>11580542</v>
          </cell>
        </row>
        <row r="653">
          <cell r="A653" t="str">
            <v>11482529</v>
          </cell>
        </row>
        <row r="654">
          <cell r="A654" t="str">
            <v>11597931</v>
          </cell>
        </row>
        <row r="655">
          <cell r="A655" t="str">
            <v>11579116</v>
          </cell>
        </row>
        <row r="656">
          <cell r="A656" t="str">
            <v>11579775</v>
          </cell>
        </row>
        <row r="657">
          <cell r="A657" t="str">
            <v>11537305</v>
          </cell>
        </row>
        <row r="658">
          <cell r="A658" t="str">
            <v>11572607</v>
          </cell>
        </row>
        <row r="659">
          <cell r="A659" t="str">
            <v>11584419</v>
          </cell>
        </row>
        <row r="660">
          <cell r="A660" t="str">
            <v>11596450</v>
          </cell>
        </row>
        <row r="661">
          <cell r="A661" t="str">
            <v>11568023</v>
          </cell>
        </row>
        <row r="662">
          <cell r="A662" t="str">
            <v>11568742</v>
          </cell>
        </row>
        <row r="663">
          <cell r="A663" t="str">
            <v>11564296</v>
          </cell>
        </row>
        <row r="664">
          <cell r="A664" t="str">
            <v>11549913</v>
          </cell>
        </row>
        <row r="665">
          <cell r="A665" t="str">
            <v>11557936</v>
          </cell>
        </row>
        <row r="666">
          <cell r="A666" t="str">
            <v>11535426</v>
          </cell>
        </row>
        <row r="667">
          <cell r="A667" t="str">
            <v>11603164</v>
          </cell>
        </row>
        <row r="668">
          <cell r="A668" t="str">
            <v>11456199</v>
          </cell>
        </row>
        <row r="669">
          <cell r="A669" t="str">
            <v>11483126</v>
          </cell>
        </row>
        <row r="670">
          <cell r="A670" t="str">
            <v>11576717</v>
          </cell>
        </row>
        <row r="671">
          <cell r="A671" t="str">
            <v>11535963</v>
          </cell>
        </row>
        <row r="672">
          <cell r="A672" t="str">
            <v>11543512</v>
          </cell>
        </row>
        <row r="673">
          <cell r="A673" t="str">
            <v>11555571</v>
          </cell>
        </row>
        <row r="674">
          <cell r="A674" t="str">
            <v>11551825</v>
          </cell>
        </row>
        <row r="675">
          <cell r="A675" t="str">
            <v>11610821</v>
          </cell>
        </row>
        <row r="676">
          <cell r="A676" t="str">
            <v>11582557</v>
          </cell>
        </row>
        <row r="677">
          <cell r="A677" t="str">
            <v>11596984</v>
          </cell>
        </row>
        <row r="678">
          <cell r="A678" t="str">
            <v>11550330</v>
          </cell>
        </row>
        <row r="679">
          <cell r="A679" t="str">
            <v>11528673</v>
          </cell>
        </row>
        <row r="680">
          <cell r="A680" t="str">
            <v>11527937</v>
          </cell>
        </row>
        <row r="681">
          <cell r="A681" t="str">
            <v>11566556</v>
          </cell>
        </row>
        <row r="682">
          <cell r="A682" t="str">
            <v>11566053</v>
          </cell>
        </row>
        <row r="683">
          <cell r="A683" t="str">
            <v>11595012</v>
          </cell>
        </row>
        <row r="684">
          <cell r="A684" t="str">
            <v>11570819</v>
          </cell>
        </row>
        <row r="685">
          <cell r="A685" t="str">
            <v>11545882</v>
          </cell>
        </row>
        <row r="686">
          <cell r="A686" t="str">
            <v>11546263</v>
          </cell>
        </row>
        <row r="687">
          <cell r="A687" t="str">
            <v>11592826</v>
          </cell>
        </row>
        <row r="688">
          <cell r="A688" t="str">
            <v>11597473</v>
          </cell>
        </row>
        <row r="689">
          <cell r="A689" t="str">
            <v>12046265</v>
          </cell>
        </row>
        <row r="690">
          <cell r="A690" t="str">
            <v>11600549</v>
          </cell>
        </row>
        <row r="691">
          <cell r="A691" t="str">
            <v>11502846</v>
          </cell>
        </row>
        <row r="692">
          <cell r="A692" t="str">
            <v>11530202</v>
          </cell>
        </row>
        <row r="693">
          <cell r="A693" t="str">
            <v>11569262</v>
          </cell>
        </row>
        <row r="694">
          <cell r="A694" t="str">
            <v>11529986</v>
          </cell>
        </row>
        <row r="695">
          <cell r="A695" t="str">
            <v>11594889</v>
          </cell>
        </row>
        <row r="696">
          <cell r="A696" t="str">
            <v>11497399</v>
          </cell>
        </row>
        <row r="697">
          <cell r="A697" t="str">
            <v>11547775</v>
          </cell>
        </row>
        <row r="698">
          <cell r="A698" t="str">
            <v>11593329</v>
          </cell>
        </row>
        <row r="699">
          <cell r="A699" t="str">
            <v>11570580</v>
          </cell>
        </row>
        <row r="700">
          <cell r="A700" t="str">
            <v>11588805</v>
          </cell>
        </row>
        <row r="701">
          <cell r="A701" t="str">
            <v>11567383</v>
          </cell>
        </row>
        <row r="702">
          <cell r="A702" t="str">
            <v>11497965</v>
          </cell>
        </row>
        <row r="703">
          <cell r="A703" t="str">
            <v>11571217</v>
          </cell>
        </row>
        <row r="704">
          <cell r="A704" t="str">
            <v>11523662</v>
          </cell>
        </row>
        <row r="705">
          <cell r="A705" t="str">
            <v>11473619</v>
          </cell>
        </row>
        <row r="706">
          <cell r="A706" t="str">
            <v>11602493</v>
          </cell>
        </row>
        <row r="707">
          <cell r="A707" t="str">
            <v>11890020</v>
          </cell>
        </row>
        <row r="708">
          <cell r="A708" t="str">
            <v>11525160</v>
          </cell>
        </row>
        <row r="709">
          <cell r="A709" t="str">
            <v>11576276</v>
          </cell>
        </row>
        <row r="710">
          <cell r="A710" t="str">
            <v>11539229</v>
          </cell>
        </row>
        <row r="711">
          <cell r="A711" t="str">
            <v>11571447</v>
          </cell>
        </row>
        <row r="712">
          <cell r="A712" t="str">
            <v>11538268</v>
          </cell>
        </row>
        <row r="713">
          <cell r="A713" t="str">
            <v>11487054</v>
          </cell>
        </row>
        <row r="714">
          <cell r="A714" t="str">
            <v>11569322</v>
          </cell>
        </row>
        <row r="715">
          <cell r="A715" t="str">
            <v>11553917</v>
          </cell>
        </row>
        <row r="716">
          <cell r="A716" t="str">
            <v>11509719</v>
          </cell>
        </row>
        <row r="717">
          <cell r="A717" t="str">
            <v>11457271</v>
          </cell>
        </row>
        <row r="718">
          <cell r="A718" t="str">
            <v>11589677</v>
          </cell>
        </row>
        <row r="719">
          <cell r="A719" t="str">
            <v>11564629</v>
          </cell>
        </row>
        <row r="720">
          <cell r="A720" t="str">
            <v>11582128</v>
          </cell>
        </row>
        <row r="721">
          <cell r="A721" t="str">
            <v>11553553</v>
          </cell>
        </row>
        <row r="722">
          <cell r="A722" t="str">
            <v>11558135</v>
          </cell>
        </row>
        <row r="723">
          <cell r="A723" t="str">
            <v>11598130</v>
          </cell>
        </row>
        <row r="724">
          <cell r="A724" t="str">
            <v>11556486</v>
          </cell>
        </row>
        <row r="725">
          <cell r="A725" t="str">
            <v>11557402</v>
          </cell>
        </row>
        <row r="726">
          <cell r="A726" t="str">
            <v>11596862</v>
          </cell>
        </row>
        <row r="727">
          <cell r="A727" t="str">
            <v>11595239</v>
          </cell>
        </row>
        <row r="728">
          <cell r="A728" t="str">
            <v>11573539</v>
          </cell>
        </row>
        <row r="729">
          <cell r="A729" t="str">
            <v>11461548</v>
          </cell>
        </row>
        <row r="730">
          <cell r="A730" t="str">
            <v>11657643</v>
          </cell>
        </row>
        <row r="731">
          <cell r="A731" t="str">
            <v>11675600</v>
          </cell>
        </row>
        <row r="732">
          <cell r="A732" t="str">
            <v>11696521</v>
          </cell>
        </row>
        <row r="733">
          <cell r="A733" t="str">
            <v>13215081</v>
          </cell>
        </row>
        <row r="734">
          <cell r="A734" t="str">
            <v>11903260</v>
          </cell>
        </row>
        <row r="735">
          <cell r="A735" t="str">
            <v>11683290</v>
          </cell>
        </row>
        <row r="736">
          <cell r="A736" t="str">
            <v>11658527</v>
          </cell>
        </row>
        <row r="737">
          <cell r="A737" t="str">
            <v>11793155</v>
          </cell>
        </row>
        <row r="738">
          <cell r="A738" t="str">
            <v>11703465</v>
          </cell>
        </row>
        <row r="739">
          <cell r="A739" t="str">
            <v>11807680</v>
          </cell>
        </row>
        <row r="740">
          <cell r="A740" t="str">
            <v>11634721</v>
          </cell>
        </row>
        <row r="741">
          <cell r="A741" t="str">
            <v>11609119</v>
          </cell>
        </row>
        <row r="742">
          <cell r="A742" t="str">
            <v>11793766</v>
          </cell>
        </row>
        <row r="743">
          <cell r="A743" t="str">
            <v>11712449</v>
          </cell>
        </row>
        <row r="744">
          <cell r="A744" t="str">
            <v>11670512</v>
          </cell>
        </row>
        <row r="745">
          <cell r="A745" t="str">
            <v>11804454</v>
          </cell>
        </row>
        <row r="746">
          <cell r="A746" t="str">
            <v>11736170</v>
          </cell>
        </row>
        <row r="747">
          <cell r="A747" t="str">
            <v>11721498</v>
          </cell>
        </row>
        <row r="748">
          <cell r="A748" t="str">
            <v>11621928</v>
          </cell>
        </row>
        <row r="749">
          <cell r="A749" t="str">
            <v>11667150</v>
          </cell>
        </row>
        <row r="750">
          <cell r="A750" t="str">
            <v>11769816</v>
          </cell>
        </row>
        <row r="751">
          <cell r="A751" t="str">
            <v>11610090</v>
          </cell>
        </row>
        <row r="752">
          <cell r="A752" t="str">
            <v>11764333</v>
          </cell>
        </row>
        <row r="753">
          <cell r="A753" t="str">
            <v>11668844</v>
          </cell>
        </row>
        <row r="754">
          <cell r="A754" t="str">
            <v>11611904</v>
          </cell>
        </row>
        <row r="755">
          <cell r="A755" t="str">
            <v>11634692</v>
          </cell>
        </row>
        <row r="756">
          <cell r="A756" t="str">
            <v>11631878</v>
          </cell>
        </row>
        <row r="757">
          <cell r="A757" t="str">
            <v>11677859</v>
          </cell>
        </row>
        <row r="758">
          <cell r="A758" t="str">
            <v>11736977</v>
          </cell>
        </row>
        <row r="759">
          <cell r="A759" t="str">
            <v>11781602</v>
          </cell>
        </row>
        <row r="760">
          <cell r="A760" t="str">
            <v>11728769</v>
          </cell>
        </row>
        <row r="761">
          <cell r="A761" t="str">
            <v>11740694</v>
          </cell>
        </row>
        <row r="762">
          <cell r="A762" t="str">
            <v>11712881</v>
          </cell>
        </row>
        <row r="763">
          <cell r="A763" t="str">
            <v>11676805</v>
          </cell>
        </row>
        <row r="764">
          <cell r="A764" t="str">
            <v>11694059</v>
          </cell>
        </row>
        <row r="765">
          <cell r="A765" t="str">
            <v>11686738</v>
          </cell>
        </row>
        <row r="766">
          <cell r="A766" t="str">
            <v>11714911</v>
          </cell>
        </row>
        <row r="767">
          <cell r="A767" t="str">
            <v>11803704</v>
          </cell>
        </row>
        <row r="768">
          <cell r="A768" t="str">
            <v>11760359</v>
          </cell>
        </row>
        <row r="769">
          <cell r="A769" t="str">
            <v>11729915</v>
          </cell>
        </row>
        <row r="770">
          <cell r="A770" t="str">
            <v>11772677</v>
          </cell>
        </row>
        <row r="771">
          <cell r="A771" t="str">
            <v>11664319</v>
          </cell>
        </row>
        <row r="772">
          <cell r="A772" t="str">
            <v>11733771</v>
          </cell>
        </row>
        <row r="773">
          <cell r="A773" t="str">
            <v>11687841</v>
          </cell>
        </row>
        <row r="774">
          <cell r="A774" t="str">
            <v>11778709</v>
          </cell>
        </row>
        <row r="775">
          <cell r="A775" t="str">
            <v>11688375</v>
          </cell>
        </row>
        <row r="776">
          <cell r="A776" t="str">
            <v>11667363</v>
          </cell>
        </row>
        <row r="777">
          <cell r="A777" t="str">
            <v>11808900</v>
          </cell>
        </row>
        <row r="778">
          <cell r="A778" t="str">
            <v>11635698</v>
          </cell>
        </row>
        <row r="779">
          <cell r="A779" t="str">
            <v>11695526</v>
          </cell>
        </row>
        <row r="780">
          <cell r="A780" t="str">
            <v>11748116</v>
          </cell>
        </row>
        <row r="781">
          <cell r="A781" t="str">
            <v>11749355</v>
          </cell>
        </row>
        <row r="782">
          <cell r="A782" t="str">
            <v>11777549</v>
          </cell>
        </row>
        <row r="783">
          <cell r="A783" t="str">
            <v>11775014</v>
          </cell>
        </row>
        <row r="784">
          <cell r="A784" t="str">
            <v>11687318</v>
          </cell>
        </row>
        <row r="785">
          <cell r="A785" t="str">
            <v>11608880</v>
          </cell>
        </row>
        <row r="786">
          <cell r="A786" t="str">
            <v>11725805</v>
          </cell>
        </row>
        <row r="787">
          <cell r="A787" t="str">
            <v>11717949</v>
          </cell>
        </row>
        <row r="788">
          <cell r="A788" t="str">
            <v>11794912</v>
          </cell>
        </row>
        <row r="789">
          <cell r="A789" t="str">
            <v>15769088</v>
          </cell>
        </row>
        <row r="790">
          <cell r="A790" t="str">
            <v>11779263</v>
          </cell>
        </row>
        <row r="791">
          <cell r="A791" t="str">
            <v>11783972</v>
          </cell>
        </row>
        <row r="792">
          <cell r="A792" t="str">
            <v>11738950</v>
          </cell>
        </row>
        <row r="793">
          <cell r="A793" t="str">
            <v>11712955</v>
          </cell>
        </row>
        <row r="794">
          <cell r="A794" t="str">
            <v>11746376</v>
          </cell>
        </row>
        <row r="795">
          <cell r="A795" t="str">
            <v>11791566</v>
          </cell>
        </row>
        <row r="796">
          <cell r="A796" t="str">
            <v>11689691</v>
          </cell>
        </row>
        <row r="797">
          <cell r="A797" t="str">
            <v>11795705</v>
          </cell>
        </row>
        <row r="798">
          <cell r="A798" t="str">
            <v>11690472</v>
          </cell>
        </row>
        <row r="799">
          <cell r="A799" t="str">
            <v>11716545</v>
          </cell>
        </row>
        <row r="800">
          <cell r="A800" t="str">
            <v>11707990</v>
          </cell>
        </row>
        <row r="801">
          <cell r="A801" t="str">
            <v>11688895</v>
          </cell>
        </row>
        <row r="802">
          <cell r="A802" t="str">
            <v>11983412</v>
          </cell>
        </row>
        <row r="803">
          <cell r="A803" t="str">
            <v>11901546</v>
          </cell>
        </row>
        <row r="804">
          <cell r="A804" t="str">
            <v>11866513</v>
          </cell>
        </row>
        <row r="805">
          <cell r="A805" t="str">
            <v>15787304</v>
          </cell>
        </row>
        <row r="806">
          <cell r="A806" t="str">
            <v>15999522</v>
          </cell>
        </row>
        <row r="807">
          <cell r="A807" t="str">
            <v>11934174</v>
          </cell>
        </row>
        <row r="808">
          <cell r="A808" t="str">
            <v>11937105</v>
          </cell>
        </row>
        <row r="809">
          <cell r="A809" t="str">
            <v>11965685</v>
          </cell>
        </row>
        <row r="810">
          <cell r="A810" t="str">
            <v>11856014</v>
          </cell>
        </row>
        <row r="811">
          <cell r="A811" t="str">
            <v>11903365</v>
          </cell>
        </row>
        <row r="812">
          <cell r="A812" t="str">
            <v>11820594</v>
          </cell>
        </row>
        <row r="813">
          <cell r="A813" t="str">
            <v>11977205</v>
          </cell>
        </row>
        <row r="814">
          <cell r="A814" t="str">
            <v>11965012</v>
          </cell>
        </row>
        <row r="815">
          <cell r="A815" t="str">
            <v>11880328</v>
          </cell>
        </row>
        <row r="816">
          <cell r="A816" t="str">
            <v>11993726</v>
          </cell>
        </row>
        <row r="817">
          <cell r="A817" t="str">
            <v>11861152</v>
          </cell>
        </row>
        <row r="818">
          <cell r="A818" t="str">
            <v>11850147</v>
          </cell>
        </row>
        <row r="819">
          <cell r="A819" t="str">
            <v>11989540</v>
          </cell>
        </row>
        <row r="820">
          <cell r="A820" t="str">
            <v>11848786</v>
          </cell>
        </row>
        <row r="821">
          <cell r="A821" t="str">
            <v>11903686</v>
          </cell>
        </row>
        <row r="822">
          <cell r="A822" t="str">
            <v>11861868</v>
          </cell>
        </row>
        <row r="823">
          <cell r="A823" t="str">
            <v>11987857</v>
          </cell>
        </row>
        <row r="824">
          <cell r="A824" t="str">
            <v>11900693</v>
          </cell>
        </row>
        <row r="825">
          <cell r="A825" t="str">
            <v>11962718</v>
          </cell>
        </row>
        <row r="826">
          <cell r="A826" t="str">
            <v>11887218</v>
          </cell>
        </row>
        <row r="827">
          <cell r="A827" t="str">
            <v>11852378</v>
          </cell>
        </row>
        <row r="828">
          <cell r="A828" t="str">
            <v>12144045</v>
          </cell>
        </row>
        <row r="829">
          <cell r="A829" t="str">
            <v>11931241</v>
          </cell>
        </row>
        <row r="830">
          <cell r="A830" t="str">
            <v>11904511</v>
          </cell>
        </row>
        <row r="831">
          <cell r="A831" t="str">
            <v>11964372</v>
          </cell>
        </row>
        <row r="832">
          <cell r="A832" t="str">
            <v>11825483</v>
          </cell>
        </row>
        <row r="833">
          <cell r="A833" t="str">
            <v>11912977</v>
          </cell>
        </row>
        <row r="834">
          <cell r="A834" t="str">
            <v>11951980</v>
          </cell>
        </row>
        <row r="835">
          <cell r="A835" t="str">
            <v>11863841</v>
          </cell>
        </row>
        <row r="836">
          <cell r="A836" t="str">
            <v>16492404</v>
          </cell>
        </row>
        <row r="837">
          <cell r="A837" t="str">
            <v>11854473</v>
          </cell>
        </row>
        <row r="838">
          <cell r="A838" t="str">
            <v>11871222</v>
          </cell>
        </row>
        <row r="839">
          <cell r="A839" t="str">
            <v>11888886</v>
          </cell>
        </row>
        <row r="840">
          <cell r="A840" t="str">
            <v>11870474</v>
          </cell>
        </row>
        <row r="841">
          <cell r="A841" t="str">
            <v>11903502</v>
          </cell>
        </row>
        <row r="842">
          <cell r="A842" t="str">
            <v>11885524</v>
          </cell>
        </row>
        <row r="843">
          <cell r="A843" t="str">
            <v>11838623</v>
          </cell>
        </row>
        <row r="844">
          <cell r="A844" t="str">
            <v>11916630</v>
          </cell>
        </row>
        <row r="845">
          <cell r="A845" t="str">
            <v>11861595</v>
          </cell>
        </row>
        <row r="846">
          <cell r="A846" t="str">
            <v>11843883</v>
          </cell>
        </row>
        <row r="847">
          <cell r="A847" t="str">
            <v>11883537</v>
          </cell>
        </row>
        <row r="848">
          <cell r="A848" t="str">
            <v>11896284</v>
          </cell>
        </row>
        <row r="849">
          <cell r="A849" t="str">
            <v>11917562</v>
          </cell>
        </row>
        <row r="850">
          <cell r="A850" t="str">
            <v>11919239</v>
          </cell>
        </row>
        <row r="851">
          <cell r="A851" t="str">
            <v>11537796</v>
          </cell>
        </row>
        <row r="852">
          <cell r="A852" t="str">
            <v>11869156</v>
          </cell>
        </row>
        <row r="853">
          <cell r="A853" t="str">
            <v>11926395</v>
          </cell>
        </row>
        <row r="854">
          <cell r="A854" t="str">
            <v>11840080</v>
          </cell>
        </row>
        <row r="855">
          <cell r="A855" t="str">
            <v>11869722</v>
          </cell>
        </row>
        <row r="856">
          <cell r="A856" t="str">
            <v>11874982</v>
          </cell>
        </row>
        <row r="857">
          <cell r="A857" t="str">
            <v>11912335</v>
          </cell>
        </row>
        <row r="858">
          <cell r="A858" t="str">
            <v>11904218</v>
          </cell>
        </row>
        <row r="859">
          <cell r="A859" t="str">
            <v>11867809</v>
          </cell>
        </row>
        <row r="860">
          <cell r="A860" t="str">
            <v>11905292</v>
          </cell>
        </row>
        <row r="861">
          <cell r="A861" t="str">
            <v>11841743</v>
          </cell>
        </row>
        <row r="862">
          <cell r="A862" t="str">
            <v>11912443</v>
          </cell>
        </row>
        <row r="863">
          <cell r="A863" t="str">
            <v>11886516</v>
          </cell>
        </row>
        <row r="864">
          <cell r="A864" t="str">
            <v>11843042</v>
          </cell>
        </row>
        <row r="865">
          <cell r="A865" t="str">
            <v>12014416</v>
          </cell>
        </row>
        <row r="866">
          <cell r="A866" t="str">
            <v>12011241</v>
          </cell>
        </row>
        <row r="867">
          <cell r="A867" t="str">
            <v>12025665</v>
          </cell>
        </row>
        <row r="868">
          <cell r="A868" t="str">
            <v>11936573</v>
          </cell>
        </row>
        <row r="869">
          <cell r="A869" t="str">
            <v>11897319</v>
          </cell>
        </row>
        <row r="870">
          <cell r="A870" t="str">
            <v>12061610</v>
          </cell>
        </row>
        <row r="871">
          <cell r="A871" t="str">
            <v>11958057</v>
          </cell>
        </row>
        <row r="872">
          <cell r="A872" t="str">
            <v>12005784</v>
          </cell>
        </row>
        <row r="873">
          <cell r="A873" t="str">
            <v>11995025</v>
          </cell>
        </row>
        <row r="874">
          <cell r="A874" t="str">
            <v>11942425</v>
          </cell>
        </row>
        <row r="875">
          <cell r="A875" t="str">
            <v>12043698</v>
          </cell>
        </row>
        <row r="876">
          <cell r="A876" t="str">
            <v>11963073</v>
          </cell>
        </row>
        <row r="877">
          <cell r="A877" t="str">
            <v>12019734</v>
          </cell>
        </row>
        <row r="878">
          <cell r="A878" t="str">
            <v>11977617</v>
          </cell>
        </row>
        <row r="879">
          <cell r="A879" t="str">
            <v>12024491</v>
          </cell>
        </row>
        <row r="880">
          <cell r="A880" t="str">
            <v>12001305</v>
          </cell>
        </row>
        <row r="881">
          <cell r="A881" t="str">
            <v>12015320</v>
          </cell>
        </row>
        <row r="882">
          <cell r="A882" t="str">
            <v>12024213</v>
          </cell>
        </row>
        <row r="883">
          <cell r="A883" t="str">
            <v>11963224</v>
          </cell>
        </row>
        <row r="884">
          <cell r="A884" t="str">
            <v>12009906</v>
          </cell>
        </row>
        <row r="885">
          <cell r="A885" t="str">
            <v>12022288</v>
          </cell>
        </row>
        <row r="886">
          <cell r="A886" t="str">
            <v>12018085</v>
          </cell>
        </row>
        <row r="887">
          <cell r="A887" t="str">
            <v>12025389</v>
          </cell>
        </row>
        <row r="888">
          <cell r="A888" t="str">
            <v>12022564</v>
          </cell>
        </row>
        <row r="889">
          <cell r="A889" t="str">
            <v>12012949</v>
          </cell>
        </row>
        <row r="890">
          <cell r="A890" t="str">
            <v>12004866</v>
          </cell>
        </row>
        <row r="891">
          <cell r="A891" t="str">
            <v>12005048</v>
          </cell>
        </row>
        <row r="892">
          <cell r="A892" t="str">
            <v>12010826</v>
          </cell>
        </row>
        <row r="893">
          <cell r="A893" t="str">
            <v>12032222</v>
          </cell>
        </row>
        <row r="894">
          <cell r="A894" t="str">
            <v>12024244</v>
          </cell>
        </row>
        <row r="895">
          <cell r="A895" t="str">
            <v>12024838</v>
          </cell>
        </row>
        <row r="896">
          <cell r="A896" t="str">
            <v>12014754</v>
          </cell>
        </row>
        <row r="897">
          <cell r="A897" t="str">
            <v>12021998</v>
          </cell>
        </row>
        <row r="898">
          <cell r="A898" t="str">
            <v>12020927</v>
          </cell>
        </row>
        <row r="899">
          <cell r="A899" t="str">
            <v>12001489</v>
          </cell>
        </row>
        <row r="900">
          <cell r="A900" t="str">
            <v>12023880</v>
          </cell>
        </row>
        <row r="901">
          <cell r="A901" t="str">
            <v>12034206</v>
          </cell>
        </row>
        <row r="902">
          <cell r="A902" t="str">
            <v>12037631</v>
          </cell>
        </row>
        <row r="903">
          <cell r="A903" t="str">
            <v>12026765</v>
          </cell>
        </row>
        <row r="904">
          <cell r="A904" t="str">
            <v>12036514</v>
          </cell>
        </row>
        <row r="905">
          <cell r="A905" t="str">
            <v>12031184</v>
          </cell>
        </row>
        <row r="906">
          <cell r="A906" t="str">
            <v>12107489</v>
          </cell>
        </row>
        <row r="907">
          <cell r="A907" t="str">
            <v>11998251</v>
          </cell>
        </row>
        <row r="908">
          <cell r="A908" t="str">
            <v>12025907</v>
          </cell>
        </row>
        <row r="909">
          <cell r="A909" t="str">
            <v>11996600</v>
          </cell>
        </row>
        <row r="910">
          <cell r="A910" t="str">
            <v>11999914</v>
          </cell>
        </row>
        <row r="911">
          <cell r="A911" t="str">
            <v>12022061</v>
          </cell>
        </row>
        <row r="912">
          <cell r="A912" t="str">
            <v>12039481</v>
          </cell>
        </row>
        <row r="913">
          <cell r="A913" t="str">
            <v>12045961</v>
          </cell>
        </row>
        <row r="914">
          <cell r="A914" t="str">
            <v>12049929</v>
          </cell>
        </row>
        <row r="915">
          <cell r="A915" t="str">
            <v>12054993</v>
          </cell>
        </row>
        <row r="916">
          <cell r="A916" t="str">
            <v>12073453</v>
          </cell>
        </row>
        <row r="917">
          <cell r="A917" t="str">
            <v>12036622</v>
          </cell>
        </row>
        <row r="918">
          <cell r="A918" t="str">
            <v>12055218</v>
          </cell>
        </row>
        <row r="919">
          <cell r="A919" t="str">
            <v>12072200</v>
          </cell>
        </row>
        <row r="920">
          <cell r="A920" t="str">
            <v>12067002</v>
          </cell>
        </row>
        <row r="921">
          <cell r="A921" t="str">
            <v>12122359</v>
          </cell>
        </row>
        <row r="922">
          <cell r="A922" t="str">
            <v>12048985</v>
          </cell>
        </row>
        <row r="923">
          <cell r="A923" t="str">
            <v>12077486</v>
          </cell>
        </row>
        <row r="924">
          <cell r="A924" t="str">
            <v>12068116</v>
          </cell>
        </row>
        <row r="925">
          <cell r="A925" t="str">
            <v>12045242</v>
          </cell>
        </row>
        <row r="926">
          <cell r="A926" t="str">
            <v>12077793</v>
          </cell>
        </row>
        <row r="927">
          <cell r="A927" t="str">
            <v>12033597</v>
          </cell>
        </row>
        <row r="928">
          <cell r="A928" t="str">
            <v>12049244</v>
          </cell>
        </row>
        <row r="929">
          <cell r="A929" t="str">
            <v>12033549</v>
          </cell>
        </row>
        <row r="930">
          <cell r="A930" t="str">
            <v>12053919</v>
          </cell>
        </row>
        <row r="931">
          <cell r="A931" t="str">
            <v>12041621</v>
          </cell>
        </row>
        <row r="932">
          <cell r="A932" t="str">
            <v>12049460</v>
          </cell>
        </row>
        <row r="933">
          <cell r="A933" t="str">
            <v>12195593</v>
          </cell>
        </row>
        <row r="934">
          <cell r="A934" t="str">
            <v>12183781</v>
          </cell>
        </row>
        <row r="935">
          <cell r="A935" t="str">
            <v>12181900</v>
          </cell>
        </row>
        <row r="936">
          <cell r="A936" t="str">
            <v>12173768</v>
          </cell>
        </row>
        <row r="937">
          <cell r="A937" t="str">
            <v>12118156</v>
          </cell>
        </row>
        <row r="938">
          <cell r="A938" t="str">
            <v>12142854</v>
          </cell>
        </row>
        <row r="939">
          <cell r="A939" t="str">
            <v>14979811</v>
          </cell>
        </row>
        <row r="940">
          <cell r="A940" t="str">
            <v>12159191</v>
          </cell>
        </row>
        <row r="941">
          <cell r="A941" t="str">
            <v>12187246</v>
          </cell>
        </row>
        <row r="942">
          <cell r="A942" t="str">
            <v>12186760</v>
          </cell>
        </row>
        <row r="943">
          <cell r="A943" t="str">
            <v>12177421</v>
          </cell>
        </row>
        <row r="944">
          <cell r="A944" t="str">
            <v>13244850</v>
          </cell>
        </row>
        <row r="945">
          <cell r="A945" t="str">
            <v>12150098</v>
          </cell>
        </row>
        <row r="946">
          <cell r="A946" t="str">
            <v>12150192</v>
          </cell>
        </row>
        <row r="947">
          <cell r="A947" t="str">
            <v>12156332</v>
          </cell>
        </row>
        <row r="948">
          <cell r="A948" t="str">
            <v>12169261</v>
          </cell>
        </row>
        <row r="949">
          <cell r="A949" t="str">
            <v>12130428</v>
          </cell>
        </row>
        <row r="950">
          <cell r="A950" t="str">
            <v>12187323</v>
          </cell>
        </row>
        <row r="951">
          <cell r="A951" t="str">
            <v>12180555</v>
          </cell>
        </row>
        <row r="952">
          <cell r="A952" t="str">
            <v>12165776</v>
          </cell>
        </row>
        <row r="953">
          <cell r="A953" t="str">
            <v>12129738</v>
          </cell>
        </row>
        <row r="954">
          <cell r="A954" t="str">
            <v>12180586</v>
          </cell>
        </row>
        <row r="955">
          <cell r="A955" t="str">
            <v>12188713</v>
          </cell>
        </row>
        <row r="956">
          <cell r="A956" t="str">
            <v>12184159</v>
          </cell>
        </row>
        <row r="957">
          <cell r="A957" t="str">
            <v>12134035</v>
          </cell>
        </row>
        <row r="958">
          <cell r="A958" t="str">
            <v>12142030</v>
          </cell>
        </row>
        <row r="959">
          <cell r="A959" t="str">
            <v>12120543</v>
          </cell>
        </row>
        <row r="960">
          <cell r="A960" t="str">
            <v>12210635</v>
          </cell>
        </row>
        <row r="961">
          <cell r="A961" t="str">
            <v>12153518</v>
          </cell>
        </row>
        <row r="962">
          <cell r="A962" t="str">
            <v>12147086</v>
          </cell>
        </row>
        <row r="963">
          <cell r="A963" t="str">
            <v>12174243</v>
          </cell>
        </row>
        <row r="964">
          <cell r="A964" t="str">
            <v>12169292</v>
          </cell>
        </row>
        <row r="965">
          <cell r="A965" t="str">
            <v>12187476</v>
          </cell>
        </row>
        <row r="966">
          <cell r="A966" t="str">
            <v>12179422</v>
          </cell>
        </row>
        <row r="967">
          <cell r="A967" t="str">
            <v>12115376</v>
          </cell>
        </row>
        <row r="968">
          <cell r="A968" t="str">
            <v>12180248</v>
          </cell>
        </row>
        <row r="969">
          <cell r="A969" t="str">
            <v>12122362</v>
          </cell>
        </row>
        <row r="970">
          <cell r="A970" t="str">
            <v>12128547</v>
          </cell>
        </row>
        <row r="971">
          <cell r="A971" t="str">
            <v>12166217</v>
          </cell>
        </row>
        <row r="972">
          <cell r="A972" t="str">
            <v>12192978</v>
          </cell>
        </row>
        <row r="973">
          <cell r="A973" t="str">
            <v>12191131</v>
          </cell>
        </row>
        <row r="974">
          <cell r="A974" t="str">
            <v>12196477</v>
          </cell>
        </row>
        <row r="975">
          <cell r="A975" t="str">
            <v>12108649</v>
          </cell>
        </row>
        <row r="976">
          <cell r="A976" t="str">
            <v>12169409</v>
          </cell>
        </row>
        <row r="977">
          <cell r="A977" t="str">
            <v>12143681</v>
          </cell>
        </row>
        <row r="978">
          <cell r="A978" t="str">
            <v>12243826</v>
          </cell>
        </row>
        <row r="979">
          <cell r="A979" t="str">
            <v>12143539</v>
          </cell>
        </row>
        <row r="980">
          <cell r="A980" t="str">
            <v>12153137</v>
          </cell>
        </row>
        <row r="981">
          <cell r="A981" t="str">
            <v>12187553</v>
          </cell>
        </row>
        <row r="982">
          <cell r="A982" t="str">
            <v>12138910</v>
          </cell>
        </row>
        <row r="983">
          <cell r="A983" t="str">
            <v>12288252</v>
          </cell>
        </row>
        <row r="984">
          <cell r="A984" t="str">
            <v>12186436</v>
          </cell>
        </row>
        <row r="985">
          <cell r="A985" t="str">
            <v>12192720</v>
          </cell>
        </row>
        <row r="986">
          <cell r="A986" t="str">
            <v>12175479</v>
          </cell>
        </row>
        <row r="987">
          <cell r="A987" t="str">
            <v>12153839</v>
          </cell>
        </row>
        <row r="988">
          <cell r="A988" t="str">
            <v>12190855</v>
          </cell>
        </row>
        <row r="989">
          <cell r="A989" t="str">
            <v>12148996</v>
          </cell>
        </row>
        <row r="990">
          <cell r="A990" t="str">
            <v>12178262</v>
          </cell>
        </row>
        <row r="991">
          <cell r="A991" t="str">
            <v>12127507</v>
          </cell>
        </row>
        <row r="992">
          <cell r="A992" t="str">
            <v>12193271</v>
          </cell>
        </row>
        <row r="993">
          <cell r="A993" t="str">
            <v>12172714</v>
          </cell>
        </row>
        <row r="994">
          <cell r="A994" t="str">
            <v>12113941</v>
          </cell>
        </row>
        <row r="995">
          <cell r="A995" t="str">
            <v>12111127</v>
          </cell>
        </row>
        <row r="996">
          <cell r="A996" t="str">
            <v>12190488</v>
          </cell>
        </row>
        <row r="997">
          <cell r="A997" t="str">
            <v>12167118</v>
          </cell>
        </row>
        <row r="998">
          <cell r="A998" t="str">
            <v>13404954</v>
          </cell>
        </row>
        <row r="999">
          <cell r="A999" t="str">
            <v>12159799</v>
          </cell>
        </row>
        <row r="1000">
          <cell r="A1000" t="str">
            <v>12167456</v>
          </cell>
        </row>
        <row r="1001">
          <cell r="A1001" t="str">
            <v>12157355</v>
          </cell>
        </row>
        <row r="1002">
          <cell r="A1002" t="str">
            <v>12128425</v>
          </cell>
        </row>
        <row r="1003">
          <cell r="A1003" t="str">
            <v>12171142</v>
          </cell>
        </row>
        <row r="1004">
          <cell r="A1004" t="str">
            <v>12196432</v>
          </cell>
        </row>
        <row r="1005">
          <cell r="A1005" t="str">
            <v>12136053</v>
          </cell>
        </row>
        <row r="1006">
          <cell r="A1006" t="str">
            <v>12190807</v>
          </cell>
        </row>
        <row r="1007">
          <cell r="A1007" t="str">
            <v>12216777</v>
          </cell>
        </row>
        <row r="1008">
          <cell r="A1008" t="str">
            <v>12219924</v>
          </cell>
        </row>
        <row r="1009">
          <cell r="A1009" t="str">
            <v>12236081</v>
          </cell>
        </row>
        <row r="1010">
          <cell r="A1010" t="str">
            <v>12209348</v>
          </cell>
        </row>
        <row r="1011">
          <cell r="A1011" t="str">
            <v>12222174</v>
          </cell>
        </row>
        <row r="1012">
          <cell r="A1012" t="str">
            <v>12219526</v>
          </cell>
        </row>
        <row r="1013">
          <cell r="A1013" t="str">
            <v>12210129</v>
          </cell>
        </row>
        <row r="1014">
          <cell r="A1014" t="str">
            <v>12225184</v>
          </cell>
        </row>
        <row r="1015">
          <cell r="A1015" t="str">
            <v>12218977</v>
          </cell>
        </row>
        <row r="1016">
          <cell r="A1016" t="str">
            <v>12217312</v>
          </cell>
        </row>
        <row r="1017">
          <cell r="A1017" t="str">
            <v>12206156</v>
          </cell>
        </row>
        <row r="1018">
          <cell r="A1018" t="str">
            <v>12206250</v>
          </cell>
        </row>
        <row r="1019">
          <cell r="A1019" t="str">
            <v>12224297</v>
          </cell>
        </row>
        <row r="1020">
          <cell r="A1020" t="str">
            <v>12223135</v>
          </cell>
        </row>
        <row r="1021">
          <cell r="A1021" t="str">
            <v>12218275</v>
          </cell>
        </row>
        <row r="1022">
          <cell r="A1022" t="str">
            <v>12222845</v>
          </cell>
        </row>
        <row r="1023">
          <cell r="A1023" t="str">
            <v>12264383</v>
          </cell>
        </row>
        <row r="1024">
          <cell r="A1024" t="str">
            <v>12294166</v>
          </cell>
        </row>
        <row r="1025">
          <cell r="A1025" t="str">
            <v>14996178</v>
          </cell>
        </row>
        <row r="1026">
          <cell r="A1026" t="str">
            <v>12239134</v>
          </cell>
        </row>
        <row r="1027">
          <cell r="A1027" t="str">
            <v>12296733</v>
          </cell>
        </row>
        <row r="1028">
          <cell r="A1028" t="str">
            <v>12250428</v>
          </cell>
        </row>
        <row r="1029">
          <cell r="A1029" t="str">
            <v>12282675</v>
          </cell>
        </row>
        <row r="1030">
          <cell r="A1030" t="str">
            <v>12257855</v>
          </cell>
        </row>
        <row r="1031">
          <cell r="A1031" t="str">
            <v>12275857</v>
          </cell>
        </row>
        <row r="1032">
          <cell r="A1032" t="str">
            <v>12301386</v>
          </cell>
        </row>
        <row r="1033">
          <cell r="A1033" t="str">
            <v>15490774</v>
          </cell>
        </row>
        <row r="1034">
          <cell r="A1034" t="str">
            <v>12237926</v>
          </cell>
        </row>
        <row r="1035">
          <cell r="A1035" t="str">
            <v>12287317</v>
          </cell>
        </row>
        <row r="1036">
          <cell r="A1036" t="str">
            <v>12231053</v>
          </cell>
        </row>
        <row r="1037">
          <cell r="A1037" t="str">
            <v>12295343</v>
          </cell>
        </row>
        <row r="1038">
          <cell r="A1038" t="str">
            <v>12226881</v>
          </cell>
        </row>
        <row r="1039">
          <cell r="A1039" t="str">
            <v>12246333</v>
          </cell>
        </row>
        <row r="1040">
          <cell r="A1040" t="str">
            <v>12231940</v>
          </cell>
        </row>
        <row r="1041">
          <cell r="A1041" t="str">
            <v>12293737</v>
          </cell>
        </row>
        <row r="1042">
          <cell r="A1042" t="str">
            <v>12228007</v>
          </cell>
        </row>
        <row r="1043">
          <cell r="A1043" t="str">
            <v>12248197</v>
          </cell>
        </row>
        <row r="1044">
          <cell r="A1044" t="str">
            <v>12287089</v>
          </cell>
        </row>
        <row r="1045">
          <cell r="A1045" t="str">
            <v>12269315</v>
          </cell>
        </row>
        <row r="1046">
          <cell r="A1046" t="str">
            <v>12292333</v>
          </cell>
        </row>
        <row r="1047">
          <cell r="A1047" t="str">
            <v>12250522</v>
          </cell>
        </row>
        <row r="1048">
          <cell r="A1048" t="str">
            <v>12257105</v>
          </cell>
        </row>
        <row r="1049">
          <cell r="A1049" t="str">
            <v>12244133</v>
          </cell>
        </row>
        <row r="1050">
          <cell r="A1050" t="str">
            <v>12301278</v>
          </cell>
        </row>
        <row r="1051">
          <cell r="A1051" t="str">
            <v>13763425</v>
          </cell>
        </row>
        <row r="1052">
          <cell r="A1052" t="str">
            <v>12275749</v>
          </cell>
        </row>
        <row r="1053">
          <cell r="A1053" t="str">
            <v>12242561</v>
          </cell>
        </row>
        <row r="1054">
          <cell r="A1054" t="str">
            <v>12269818</v>
          </cell>
        </row>
        <row r="1055">
          <cell r="A1055" t="str">
            <v>12235530</v>
          </cell>
        </row>
        <row r="1056">
          <cell r="A1056" t="str">
            <v>12275050</v>
          </cell>
        </row>
        <row r="1057">
          <cell r="A1057" t="str">
            <v>12377994</v>
          </cell>
        </row>
        <row r="1058">
          <cell r="A1058" t="str">
            <v>12288801</v>
          </cell>
        </row>
        <row r="1059">
          <cell r="A1059" t="str">
            <v>12240298</v>
          </cell>
        </row>
        <row r="1060">
          <cell r="A1060" t="str">
            <v>12329837</v>
          </cell>
        </row>
        <row r="1061">
          <cell r="A1061" t="str">
            <v>12340844</v>
          </cell>
        </row>
        <row r="1062">
          <cell r="A1062" t="str">
            <v>12313412</v>
          </cell>
        </row>
        <row r="1063">
          <cell r="A1063" t="str">
            <v>12274908</v>
          </cell>
        </row>
        <row r="1064">
          <cell r="A1064" t="str">
            <v>12362132</v>
          </cell>
        </row>
        <row r="1065">
          <cell r="A1065" t="str">
            <v>12363172</v>
          </cell>
        </row>
        <row r="1066">
          <cell r="A1066" t="str">
            <v>12292290</v>
          </cell>
        </row>
        <row r="1067">
          <cell r="A1067" t="str">
            <v>12420116</v>
          </cell>
        </row>
        <row r="1068">
          <cell r="A1068" t="str">
            <v>12356462</v>
          </cell>
        </row>
        <row r="1069">
          <cell r="A1069" t="str">
            <v>12312189</v>
          </cell>
        </row>
        <row r="1070">
          <cell r="A1070" t="str">
            <v>12243323</v>
          </cell>
        </row>
        <row r="1071">
          <cell r="A1071" t="str">
            <v>12244670</v>
          </cell>
        </row>
        <row r="1072">
          <cell r="A1072" t="str">
            <v>12280001</v>
          </cell>
        </row>
        <row r="1073">
          <cell r="A1073" t="str">
            <v>12254771</v>
          </cell>
        </row>
        <row r="1074">
          <cell r="A1074" t="str">
            <v>13131497</v>
          </cell>
        </row>
        <row r="1075">
          <cell r="A1075" t="str">
            <v>12243229</v>
          </cell>
        </row>
        <row r="1076">
          <cell r="A1076" t="str">
            <v>12416970</v>
          </cell>
        </row>
        <row r="1077">
          <cell r="A1077" t="str">
            <v>12339711</v>
          </cell>
        </row>
        <row r="1078">
          <cell r="A1078" t="str">
            <v>12303018</v>
          </cell>
        </row>
        <row r="1079">
          <cell r="A1079" t="str">
            <v>12324459</v>
          </cell>
        </row>
        <row r="1080">
          <cell r="A1080" t="str">
            <v>12251102</v>
          </cell>
        </row>
        <row r="1081">
          <cell r="A1081" t="str">
            <v>12409569</v>
          </cell>
        </row>
        <row r="1082">
          <cell r="A1082" t="str">
            <v>12253594</v>
          </cell>
        </row>
        <row r="1083">
          <cell r="A1083" t="str">
            <v>12525951</v>
          </cell>
        </row>
        <row r="1084">
          <cell r="A1084" t="str">
            <v>12346330</v>
          </cell>
        </row>
        <row r="1085">
          <cell r="A1085" t="str">
            <v>12345491</v>
          </cell>
        </row>
        <row r="1086">
          <cell r="A1086" t="str">
            <v>13000402</v>
          </cell>
        </row>
        <row r="1087">
          <cell r="A1087" t="str">
            <v>12342390</v>
          </cell>
        </row>
        <row r="1088">
          <cell r="A1088" t="str">
            <v>12370172</v>
          </cell>
        </row>
        <row r="1089">
          <cell r="A1089" t="str">
            <v>12311243</v>
          </cell>
        </row>
        <row r="1090">
          <cell r="A1090" t="str">
            <v>12360270</v>
          </cell>
        </row>
        <row r="1091">
          <cell r="A1091" t="str">
            <v>12370141</v>
          </cell>
        </row>
        <row r="1092">
          <cell r="A1092" t="str">
            <v>12325514</v>
          </cell>
        </row>
        <row r="1093">
          <cell r="A1093" t="str">
            <v>12421051</v>
          </cell>
        </row>
        <row r="1094">
          <cell r="A1094" t="str">
            <v>12298688</v>
          </cell>
        </row>
        <row r="1095">
          <cell r="A1095" t="str">
            <v>12311226</v>
          </cell>
        </row>
        <row r="1096">
          <cell r="A1096" t="str">
            <v>12288985</v>
          </cell>
        </row>
        <row r="1097">
          <cell r="A1097" t="str">
            <v>12370033</v>
          </cell>
        </row>
        <row r="1098">
          <cell r="A1098" t="str">
            <v>12382442</v>
          </cell>
        </row>
        <row r="1099">
          <cell r="A1099" t="str">
            <v>12326278</v>
          </cell>
        </row>
        <row r="1100">
          <cell r="A1100" t="str">
            <v>12314421</v>
          </cell>
        </row>
        <row r="1101">
          <cell r="A1101" t="str">
            <v>12484528</v>
          </cell>
        </row>
        <row r="1102">
          <cell r="A1102" t="str">
            <v>12381919</v>
          </cell>
        </row>
        <row r="1103">
          <cell r="A1103" t="str">
            <v>12319571</v>
          </cell>
        </row>
        <row r="1104">
          <cell r="A1104" t="str">
            <v>12419795</v>
          </cell>
        </row>
        <row r="1105">
          <cell r="A1105" t="str">
            <v>12422225</v>
          </cell>
        </row>
        <row r="1106">
          <cell r="A1106" t="str">
            <v>12353330</v>
          </cell>
        </row>
        <row r="1107">
          <cell r="A1107" t="str">
            <v>12389224</v>
          </cell>
        </row>
        <row r="1108">
          <cell r="A1108" t="str">
            <v>12376769</v>
          </cell>
        </row>
        <row r="1109">
          <cell r="A1109" t="str">
            <v>12370385</v>
          </cell>
        </row>
        <row r="1110">
          <cell r="A1110" t="str">
            <v>12420485</v>
          </cell>
        </row>
        <row r="1111">
          <cell r="A1111" t="str">
            <v>13032481</v>
          </cell>
        </row>
        <row r="1112">
          <cell r="A1112" t="str">
            <v>12413593</v>
          </cell>
        </row>
        <row r="1113">
          <cell r="A1113" t="str">
            <v>12376573</v>
          </cell>
        </row>
        <row r="1114">
          <cell r="A1114" t="str">
            <v>12382715</v>
          </cell>
        </row>
        <row r="1115">
          <cell r="A1115" t="str">
            <v>12355072</v>
          </cell>
        </row>
        <row r="1116">
          <cell r="A1116" t="str">
            <v>12327870</v>
          </cell>
        </row>
        <row r="1117">
          <cell r="A1117" t="str">
            <v>12298796</v>
          </cell>
        </row>
        <row r="1118">
          <cell r="A1118" t="str">
            <v>12400863</v>
          </cell>
        </row>
        <row r="1119">
          <cell r="A1119" t="str">
            <v>12417487</v>
          </cell>
        </row>
        <row r="1120">
          <cell r="A1120" t="str">
            <v>12421310</v>
          </cell>
        </row>
        <row r="1121">
          <cell r="A1121" t="str">
            <v>12357528</v>
          </cell>
        </row>
        <row r="1122">
          <cell r="A1122" t="str">
            <v>12380944</v>
          </cell>
        </row>
        <row r="1123">
          <cell r="A1123" t="str">
            <v>12231880</v>
          </cell>
        </row>
        <row r="1124">
          <cell r="A1124" t="str">
            <v>12264227</v>
          </cell>
        </row>
        <row r="1125">
          <cell r="A1125" t="str">
            <v>11716042</v>
          </cell>
        </row>
        <row r="1126">
          <cell r="A1126" t="str">
            <v>11637350</v>
          </cell>
        </row>
        <row r="1127">
          <cell r="A1127" t="str">
            <v>12017807</v>
          </cell>
        </row>
        <row r="1128">
          <cell r="A1128" t="str">
            <v>11301815</v>
          </cell>
        </row>
        <row r="1129">
          <cell r="A1129" t="str">
            <v>11654525</v>
          </cell>
        </row>
        <row r="1130">
          <cell r="A1130" t="str">
            <v>11704062</v>
          </cell>
        </row>
        <row r="1131">
          <cell r="A1131" t="str">
            <v>11732867</v>
          </cell>
        </row>
        <row r="1132">
          <cell r="A1132" t="str">
            <v>11639118</v>
          </cell>
        </row>
        <row r="1133">
          <cell r="A1133" t="str">
            <v>11760666</v>
          </cell>
        </row>
        <row r="1134">
          <cell r="A1134" t="str">
            <v>11579974</v>
          </cell>
        </row>
        <row r="1135">
          <cell r="A1135" t="str">
            <v>11582648</v>
          </cell>
        </row>
        <row r="1136">
          <cell r="A1136" t="str">
            <v>11588350</v>
          </cell>
        </row>
        <row r="1137">
          <cell r="A1137" t="str">
            <v>11676350</v>
          </cell>
        </row>
        <row r="1138">
          <cell r="A1138" t="str">
            <v>11754459</v>
          </cell>
        </row>
        <row r="1139">
          <cell r="A1139" t="str">
            <v>11500740</v>
          </cell>
        </row>
        <row r="1140">
          <cell r="A1140" t="str">
            <v>11377186</v>
          </cell>
        </row>
        <row r="1141">
          <cell r="A1141" t="str">
            <v>11477030</v>
          </cell>
        </row>
        <row r="1142">
          <cell r="A1142" t="str">
            <v>12030357</v>
          </cell>
        </row>
        <row r="1143">
          <cell r="A1143" t="str">
            <v>11336902</v>
          </cell>
        </row>
        <row r="1144">
          <cell r="A1144" t="str">
            <v>10434408</v>
          </cell>
        </row>
        <row r="1145">
          <cell r="A1145" t="str">
            <v>11188533</v>
          </cell>
        </row>
        <row r="1146">
          <cell r="A1146" t="str">
            <v>11040338</v>
          </cell>
        </row>
        <row r="1147">
          <cell r="A1147" t="str">
            <v>11236049</v>
          </cell>
        </row>
        <row r="1148">
          <cell r="A1148" t="str">
            <v>14473431</v>
          </cell>
        </row>
        <row r="1149">
          <cell r="A1149" t="str">
            <v>10752355</v>
          </cell>
        </row>
        <row r="1150">
          <cell r="A1150" t="str">
            <v>07122239</v>
          </cell>
        </row>
        <row r="1151">
          <cell r="A1151" t="str">
            <v>01591241</v>
          </cell>
        </row>
        <row r="1152">
          <cell r="A1152" t="str">
            <v>01327566</v>
          </cell>
        </row>
        <row r="1153">
          <cell r="A1153" t="str">
            <v>11456106</v>
          </cell>
        </row>
        <row r="1154">
          <cell r="A1154" t="str">
            <v>10298235</v>
          </cell>
        </row>
        <row r="1155">
          <cell r="A1155" t="str">
            <v>11087419</v>
          </cell>
        </row>
        <row r="1156">
          <cell r="A1156" t="str">
            <v>12506417</v>
          </cell>
        </row>
        <row r="1157">
          <cell r="A1157" t="str">
            <v>01661651</v>
          </cell>
        </row>
        <row r="1158">
          <cell r="A1158" t="str">
            <v>02712695</v>
          </cell>
        </row>
        <row r="1159">
          <cell r="A1159" t="str">
            <v>11173711</v>
          </cell>
        </row>
        <row r="1160">
          <cell r="A1160" t="str">
            <v>11226363</v>
          </cell>
        </row>
        <row r="1161">
          <cell r="A1161" t="str">
            <v>11223080</v>
          </cell>
        </row>
        <row r="1162">
          <cell r="A1162" t="str">
            <v>11233087</v>
          </cell>
        </row>
        <row r="1163">
          <cell r="A1163" t="str">
            <v>11194569</v>
          </cell>
        </row>
        <row r="1164">
          <cell r="A1164" t="str">
            <v>11186009</v>
          </cell>
        </row>
        <row r="1165">
          <cell r="A1165" t="str">
            <v>11221901</v>
          </cell>
        </row>
        <row r="1166">
          <cell r="A1166" t="str">
            <v>11209154</v>
          </cell>
        </row>
        <row r="1167">
          <cell r="A1167" t="str">
            <v>11199779</v>
          </cell>
        </row>
        <row r="1168">
          <cell r="A1168" t="str">
            <v>11307102</v>
          </cell>
        </row>
        <row r="1169">
          <cell r="A1169" t="str">
            <v>11240329</v>
          </cell>
        </row>
        <row r="1170">
          <cell r="A1170" t="str">
            <v>11248427</v>
          </cell>
        </row>
        <row r="1171">
          <cell r="A1171" t="str">
            <v>11236191</v>
          </cell>
        </row>
        <row r="1172">
          <cell r="A1172" t="str">
            <v>11233636</v>
          </cell>
        </row>
        <row r="1173">
          <cell r="A1173" t="str">
            <v>11222543</v>
          </cell>
        </row>
        <row r="1174">
          <cell r="A1174" t="str">
            <v>11243905</v>
          </cell>
        </row>
        <row r="1175">
          <cell r="A1175" t="str">
            <v>11225385</v>
          </cell>
        </row>
        <row r="1176">
          <cell r="A1176" t="str">
            <v>11242134</v>
          </cell>
        </row>
        <row r="1177">
          <cell r="A1177" t="str">
            <v>04804463</v>
          </cell>
        </row>
        <row r="1178">
          <cell r="A1178" t="str">
            <v>11797984</v>
          </cell>
        </row>
        <row r="1179">
          <cell r="A1179" t="str">
            <v>11489419</v>
          </cell>
        </row>
        <row r="1180">
          <cell r="A1180" t="str">
            <v>11644256</v>
          </cell>
        </row>
        <row r="1181">
          <cell r="A1181" t="str">
            <v>11689521</v>
          </cell>
        </row>
        <row r="1182">
          <cell r="A1182" t="str">
            <v>11766442</v>
          </cell>
        </row>
        <row r="1183">
          <cell r="A1183" t="str">
            <v>11524623</v>
          </cell>
        </row>
        <row r="1184">
          <cell r="A1184" t="str">
            <v>11828493</v>
          </cell>
        </row>
        <row r="1185">
          <cell r="A1185" t="str">
            <v>11181902</v>
          </cell>
        </row>
        <row r="1186">
          <cell r="A1186" t="str">
            <v>11218826</v>
          </cell>
        </row>
        <row r="1187">
          <cell r="A1187" t="str">
            <v>11177775</v>
          </cell>
        </row>
        <row r="1188">
          <cell r="A1188" t="str">
            <v>10827469</v>
          </cell>
        </row>
        <row r="1189">
          <cell r="A1189" t="str">
            <v>11083249</v>
          </cell>
        </row>
        <row r="1190">
          <cell r="A1190" t="str">
            <v>11190965</v>
          </cell>
        </row>
        <row r="1191">
          <cell r="A1191" t="str">
            <v>10833341</v>
          </cell>
        </row>
        <row r="1192">
          <cell r="A1192" t="str">
            <v>10927941</v>
          </cell>
        </row>
        <row r="1193">
          <cell r="A1193" t="str">
            <v>11009419</v>
          </cell>
        </row>
        <row r="1194">
          <cell r="A1194" t="str">
            <v>11161350</v>
          </cell>
        </row>
        <row r="1195">
          <cell r="A1195" t="str">
            <v>11073364</v>
          </cell>
        </row>
        <row r="1196">
          <cell r="A1196" t="str">
            <v>12006930</v>
          </cell>
        </row>
        <row r="1197">
          <cell r="A1197" t="str">
            <v>11536924</v>
          </cell>
        </row>
        <row r="1198">
          <cell r="A1198" t="str">
            <v>13895194</v>
          </cell>
        </row>
        <row r="1199">
          <cell r="A1199" t="str">
            <v>14440618</v>
          </cell>
        </row>
        <row r="1200">
          <cell r="A1200" t="str">
            <v>14454832</v>
          </cell>
        </row>
        <row r="1201">
          <cell r="A1201" t="str">
            <v>14484495</v>
          </cell>
        </row>
        <row r="1202">
          <cell r="A1202" t="str">
            <v>14263322</v>
          </cell>
        </row>
        <row r="1203">
          <cell r="A1203" t="str">
            <v>14047389</v>
          </cell>
        </row>
        <row r="1204">
          <cell r="A1204" t="str">
            <v>14168842</v>
          </cell>
        </row>
        <row r="1205">
          <cell r="A1205" t="str">
            <v>14186921</v>
          </cell>
        </row>
        <row r="1206">
          <cell r="A1206" t="str">
            <v>14250776</v>
          </cell>
        </row>
        <row r="1207">
          <cell r="A1207" t="str">
            <v>14177323</v>
          </cell>
        </row>
        <row r="1208">
          <cell r="A1208" t="str">
            <v>14159750</v>
          </cell>
        </row>
        <row r="1209">
          <cell r="A1209" t="str">
            <v>14446348</v>
          </cell>
        </row>
        <row r="1210">
          <cell r="A1210" t="str">
            <v>14452601</v>
          </cell>
        </row>
        <row r="1211">
          <cell r="A1211" t="str">
            <v>14496168</v>
          </cell>
        </row>
        <row r="1212">
          <cell r="A1212" t="str">
            <v>14495068</v>
          </cell>
        </row>
        <row r="1213">
          <cell r="A1213" t="str">
            <v>14487750</v>
          </cell>
        </row>
        <row r="1214">
          <cell r="A1214" t="str">
            <v>14496458</v>
          </cell>
        </row>
        <row r="1215">
          <cell r="A1215" t="str">
            <v>14441996</v>
          </cell>
        </row>
        <row r="1216">
          <cell r="A1216" t="str">
            <v>14435025</v>
          </cell>
        </row>
        <row r="1217">
          <cell r="A1217" t="str">
            <v>14448031</v>
          </cell>
        </row>
        <row r="1218">
          <cell r="A1218" t="str">
            <v>14455520</v>
          </cell>
        </row>
        <row r="1219">
          <cell r="A1219" t="str">
            <v>14456739</v>
          </cell>
        </row>
        <row r="1220">
          <cell r="A1220" t="str">
            <v>14464583</v>
          </cell>
        </row>
        <row r="1221">
          <cell r="A1221" t="str">
            <v>14466050</v>
          </cell>
        </row>
        <row r="1222">
          <cell r="A1222" t="str">
            <v>14457535</v>
          </cell>
        </row>
        <row r="1223">
          <cell r="A1223" t="str">
            <v>14458240</v>
          </cell>
        </row>
        <row r="1224">
          <cell r="A1224" t="str">
            <v>11357900</v>
          </cell>
        </row>
        <row r="1225">
          <cell r="A1225" t="str">
            <v>11510321</v>
          </cell>
        </row>
        <row r="1226">
          <cell r="A1226" t="str">
            <v>12146106</v>
          </cell>
        </row>
        <row r="1227">
          <cell r="A1227" t="str">
            <v>12064162</v>
          </cell>
        </row>
        <row r="1228">
          <cell r="A1228" t="str">
            <v>11566192</v>
          </cell>
        </row>
        <row r="1229">
          <cell r="A1229" t="str">
            <v>11502647</v>
          </cell>
        </row>
        <row r="1230">
          <cell r="A1230" t="str">
            <v>11752080</v>
          </cell>
        </row>
        <row r="1231">
          <cell r="A1231" t="str">
            <v>12026489</v>
          </cell>
        </row>
        <row r="1232">
          <cell r="A1232" t="str">
            <v>11795918</v>
          </cell>
        </row>
        <row r="1233">
          <cell r="A1233" t="str">
            <v>12241552</v>
          </cell>
        </row>
        <row r="1234">
          <cell r="A1234" t="str">
            <v>12252079</v>
          </cell>
        </row>
        <row r="1235">
          <cell r="A1235" t="str">
            <v>11822456</v>
          </cell>
        </row>
        <row r="1236">
          <cell r="A1236" t="str">
            <v>11512305</v>
          </cell>
        </row>
        <row r="1237">
          <cell r="A1237" t="str">
            <v>11862343</v>
          </cell>
        </row>
        <row r="1238">
          <cell r="A1238" t="str">
            <v>11317478</v>
          </cell>
        </row>
        <row r="1239">
          <cell r="A1239" t="str">
            <v>12017275</v>
          </cell>
        </row>
        <row r="1240">
          <cell r="A1240" t="str">
            <v>12069798</v>
          </cell>
        </row>
        <row r="1241">
          <cell r="A1241" t="str">
            <v>12163897</v>
          </cell>
        </row>
        <row r="1242">
          <cell r="A1242" t="str">
            <v>11382461</v>
          </cell>
        </row>
        <row r="1243">
          <cell r="A1243" t="str">
            <v>11325746</v>
          </cell>
        </row>
        <row r="1244">
          <cell r="A1244" t="str">
            <v>12084208</v>
          </cell>
        </row>
        <row r="1245">
          <cell r="A1245" t="str">
            <v>11419948</v>
          </cell>
        </row>
        <row r="1246">
          <cell r="A1246" t="str">
            <v>11767769</v>
          </cell>
        </row>
        <row r="1247">
          <cell r="A1247" t="str">
            <v>12065413</v>
          </cell>
        </row>
        <row r="1248">
          <cell r="A1248" t="str">
            <v>12250047</v>
          </cell>
        </row>
        <row r="1249">
          <cell r="A1249" t="str">
            <v>11904465</v>
          </cell>
        </row>
        <row r="1250">
          <cell r="A1250" t="str">
            <v>12498881</v>
          </cell>
        </row>
        <row r="1251">
          <cell r="A1251" t="str">
            <v>12257031</v>
          </cell>
        </row>
        <row r="1252">
          <cell r="A1252" t="str">
            <v>11888028</v>
          </cell>
        </row>
        <row r="1253">
          <cell r="A1253" t="str">
            <v>11815914</v>
          </cell>
        </row>
        <row r="1254">
          <cell r="A1254" t="str">
            <v>12080635</v>
          </cell>
        </row>
        <row r="1255">
          <cell r="A1255" t="str">
            <v>11806347</v>
          </cell>
        </row>
        <row r="1256">
          <cell r="A1256" t="str">
            <v>11938790</v>
          </cell>
        </row>
        <row r="1257">
          <cell r="A1257" t="str">
            <v>11990244</v>
          </cell>
        </row>
        <row r="1258">
          <cell r="A1258" t="str">
            <v>11811406</v>
          </cell>
        </row>
        <row r="1259">
          <cell r="A1259" t="str">
            <v>11591484</v>
          </cell>
        </row>
        <row r="1260">
          <cell r="A1260" t="str">
            <v>11895841</v>
          </cell>
        </row>
        <row r="1261">
          <cell r="A1261" t="str">
            <v>11383649</v>
          </cell>
        </row>
        <row r="1262">
          <cell r="A1262" t="str">
            <v>11587307</v>
          </cell>
        </row>
        <row r="1263">
          <cell r="A1263" t="str">
            <v>12014706</v>
          </cell>
        </row>
        <row r="1264">
          <cell r="A1264" t="str">
            <v>11286696</v>
          </cell>
        </row>
        <row r="1265">
          <cell r="A1265" t="str">
            <v>11519533</v>
          </cell>
        </row>
        <row r="1266">
          <cell r="A1266" t="str">
            <v>12099107</v>
          </cell>
        </row>
        <row r="1267">
          <cell r="A1267" t="str">
            <v>11534113</v>
          </cell>
        </row>
        <row r="1268">
          <cell r="A1268" t="str">
            <v>11580937</v>
          </cell>
        </row>
        <row r="1269">
          <cell r="A1269" t="str">
            <v>12066592</v>
          </cell>
        </row>
        <row r="1270">
          <cell r="A1270" t="str">
            <v>11823204</v>
          </cell>
        </row>
        <row r="1271">
          <cell r="A1271" t="str">
            <v>11396928</v>
          </cell>
        </row>
        <row r="1272">
          <cell r="A1272" t="str">
            <v>12058825</v>
          </cell>
        </row>
        <row r="1273">
          <cell r="A1273" t="str">
            <v>12012125</v>
          </cell>
        </row>
        <row r="1274">
          <cell r="A1274" t="str">
            <v>11870412</v>
          </cell>
        </row>
        <row r="1275">
          <cell r="A1275" t="str">
            <v>11872504</v>
          </cell>
        </row>
        <row r="1276">
          <cell r="A1276" t="str">
            <v>11434866</v>
          </cell>
        </row>
        <row r="1277">
          <cell r="A1277" t="str">
            <v>12087556</v>
          </cell>
        </row>
        <row r="1278">
          <cell r="A1278" t="str">
            <v>02742893</v>
          </cell>
        </row>
        <row r="1279">
          <cell r="A1279" t="str">
            <v>11338428</v>
          </cell>
        </row>
        <row r="1280">
          <cell r="A1280" t="str">
            <v>01312818</v>
          </cell>
        </row>
        <row r="1281">
          <cell r="A1281" t="str">
            <v>01309396</v>
          </cell>
        </row>
        <row r="1282">
          <cell r="A1282" t="str">
            <v>04876805</v>
          </cell>
        </row>
        <row r="1283">
          <cell r="A1283" t="str">
            <v>01476971</v>
          </cell>
        </row>
        <row r="1284">
          <cell r="A1284" t="str">
            <v>01524152</v>
          </cell>
        </row>
        <row r="1285">
          <cell r="A1285" t="str">
            <v>02624542</v>
          </cell>
        </row>
        <row r="1286">
          <cell r="A1286" t="str">
            <v>02596250</v>
          </cell>
        </row>
        <row r="1287">
          <cell r="A1287" t="str">
            <v>10480152</v>
          </cell>
        </row>
        <row r="1288">
          <cell r="A1288" t="str">
            <v>10975010</v>
          </cell>
        </row>
        <row r="1289">
          <cell r="A1289" t="str">
            <v>01639474</v>
          </cell>
        </row>
        <row r="1290">
          <cell r="A1290" t="str">
            <v>02778071</v>
          </cell>
        </row>
        <row r="1291">
          <cell r="A1291" t="str">
            <v>14441431</v>
          </cell>
        </row>
        <row r="1292">
          <cell r="A1292" t="str">
            <v>04884021</v>
          </cell>
        </row>
        <row r="1293">
          <cell r="A1293" t="str">
            <v>11020963</v>
          </cell>
        </row>
        <row r="1294">
          <cell r="A1294" t="str">
            <v>11205715</v>
          </cell>
        </row>
        <row r="1295">
          <cell r="A1295" t="str">
            <v>11091582</v>
          </cell>
        </row>
        <row r="1296">
          <cell r="A1296" t="str">
            <v>11173100</v>
          </cell>
        </row>
        <row r="1297">
          <cell r="A1297" t="str">
            <v>11261497</v>
          </cell>
        </row>
        <row r="1298">
          <cell r="A1298" t="str">
            <v>10772787</v>
          </cell>
        </row>
        <row r="1299">
          <cell r="A1299" t="str">
            <v>10644807</v>
          </cell>
        </row>
        <row r="1300">
          <cell r="A1300" t="str">
            <v>01844629</v>
          </cell>
        </row>
        <row r="1301">
          <cell r="A1301" t="str">
            <v>01748745</v>
          </cell>
        </row>
        <row r="1302">
          <cell r="A1302" t="str">
            <v>12212073</v>
          </cell>
        </row>
        <row r="1303">
          <cell r="A1303" t="str">
            <v>12208586</v>
          </cell>
        </row>
        <row r="1304">
          <cell r="A1304" t="str">
            <v>12200170</v>
          </cell>
        </row>
        <row r="1305">
          <cell r="A1305" t="str">
            <v>12760769</v>
          </cell>
        </row>
        <row r="1306">
          <cell r="A1306" t="str">
            <v>12205667</v>
          </cell>
        </row>
        <row r="1307">
          <cell r="A1307" t="str">
            <v>12224158</v>
          </cell>
        </row>
        <row r="1308">
          <cell r="A1308" t="str">
            <v>12211138</v>
          </cell>
        </row>
        <row r="1309">
          <cell r="A1309" t="str">
            <v>12208203</v>
          </cell>
        </row>
        <row r="1310">
          <cell r="A1310" t="str">
            <v>12207992</v>
          </cell>
        </row>
        <row r="1311">
          <cell r="A1311" t="str">
            <v>12260088</v>
          </cell>
        </row>
        <row r="1312">
          <cell r="A1312" t="str">
            <v>12328191</v>
          </cell>
        </row>
        <row r="1313">
          <cell r="A1313" t="str">
            <v>12306000</v>
          </cell>
        </row>
        <row r="1314">
          <cell r="A1314" t="str">
            <v>12420332</v>
          </cell>
        </row>
        <row r="1315">
          <cell r="A1315" t="str">
            <v>12380472</v>
          </cell>
        </row>
        <row r="1316">
          <cell r="A1316" t="str">
            <v>12304871</v>
          </cell>
        </row>
        <row r="1317">
          <cell r="A1317" t="str">
            <v>12334074</v>
          </cell>
        </row>
        <row r="1318">
          <cell r="A1318" t="str">
            <v>12319432</v>
          </cell>
        </row>
        <row r="1319">
          <cell r="A1319" t="str">
            <v>12339651</v>
          </cell>
        </row>
        <row r="1320">
          <cell r="A1320" t="str">
            <v>12345349</v>
          </cell>
        </row>
        <row r="1321">
          <cell r="A1321" t="str">
            <v>12415060</v>
          </cell>
        </row>
        <row r="1322">
          <cell r="A1322" t="str">
            <v>12400036</v>
          </cell>
        </row>
        <row r="1323">
          <cell r="A1323" t="str">
            <v>12407139</v>
          </cell>
        </row>
        <row r="1324">
          <cell r="A1324" t="str">
            <v>12319705</v>
          </cell>
        </row>
        <row r="1325">
          <cell r="A1325" t="str">
            <v>12335481</v>
          </cell>
        </row>
        <row r="1326">
          <cell r="A1326" t="str">
            <v>12323683</v>
          </cell>
        </row>
        <row r="1327">
          <cell r="A1327" t="str">
            <v>12356047</v>
          </cell>
        </row>
        <row r="1328">
          <cell r="A1328" t="str">
            <v>12379168</v>
          </cell>
        </row>
        <row r="1329">
          <cell r="A1329" t="str">
            <v>12322001</v>
          </cell>
        </row>
        <row r="1330">
          <cell r="A1330" t="str">
            <v>12413272</v>
          </cell>
        </row>
        <row r="1331">
          <cell r="A1331" t="str">
            <v>12341120</v>
          </cell>
        </row>
        <row r="1332">
          <cell r="A1332" t="str">
            <v>12334515</v>
          </cell>
        </row>
        <row r="1333">
          <cell r="A1333" t="str">
            <v>12324064</v>
          </cell>
        </row>
        <row r="1334">
          <cell r="A1334" t="str">
            <v>12413286</v>
          </cell>
        </row>
        <row r="1335">
          <cell r="A1335" t="str">
            <v>12412661</v>
          </cell>
        </row>
        <row r="1336">
          <cell r="A1336" t="str">
            <v>12402648</v>
          </cell>
        </row>
        <row r="1337">
          <cell r="A1337" t="str">
            <v>12317505</v>
          </cell>
        </row>
        <row r="1338">
          <cell r="A1338" t="str">
            <v>12376923</v>
          </cell>
        </row>
        <row r="1339">
          <cell r="A1339" t="str">
            <v>12324385</v>
          </cell>
        </row>
        <row r="1340">
          <cell r="A1340" t="str">
            <v>12317982</v>
          </cell>
        </row>
        <row r="1341">
          <cell r="A1341" t="str">
            <v>12422316</v>
          </cell>
        </row>
        <row r="1342">
          <cell r="A1342" t="str">
            <v>12321193</v>
          </cell>
        </row>
        <row r="1343">
          <cell r="A1343" t="str">
            <v>11900767</v>
          </cell>
        </row>
        <row r="1344">
          <cell r="A1344" t="str">
            <v>11727027</v>
          </cell>
        </row>
        <row r="1345">
          <cell r="A1345" t="str">
            <v>11720228</v>
          </cell>
        </row>
        <row r="1346">
          <cell r="A1346" t="str">
            <v>11691066</v>
          </cell>
        </row>
        <row r="1347">
          <cell r="A1347" t="str">
            <v>11779294</v>
          </cell>
        </row>
        <row r="1348">
          <cell r="A1348" t="str">
            <v>11778359</v>
          </cell>
        </row>
        <row r="1349">
          <cell r="A1349" t="str">
            <v>11762684</v>
          </cell>
        </row>
        <row r="1350">
          <cell r="A1350" t="str">
            <v>11334642</v>
          </cell>
        </row>
        <row r="1351">
          <cell r="A1351" t="str">
            <v>11518510</v>
          </cell>
        </row>
        <row r="1352">
          <cell r="A1352" t="str">
            <v>11338920</v>
          </cell>
        </row>
        <row r="1353">
          <cell r="A1353" t="str">
            <v>11468151</v>
          </cell>
        </row>
        <row r="1354">
          <cell r="A1354" t="str">
            <v>11763233</v>
          </cell>
        </row>
        <row r="1355">
          <cell r="A1355" t="str">
            <v>11774508</v>
          </cell>
        </row>
        <row r="1356">
          <cell r="A1356" t="str">
            <v>11753422</v>
          </cell>
        </row>
        <row r="1357">
          <cell r="A1357" t="str">
            <v>11763921</v>
          </cell>
        </row>
        <row r="1358">
          <cell r="A1358" t="str">
            <v>11763952</v>
          </cell>
        </row>
        <row r="1359">
          <cell r="A1359" t="str">
            <v>11779627</v>
          </cell>
        </row>
        <row r="1360">
          <cell r="A1360" t="str">
            <v>11762849</v>
          </cell>
        </row>
        <row r="1361">
          <cell r="A1361" t="str">
            <v>11774098</v>
          </cell>
        </row>
        <row r="1362">
          <cell r="A1362" t="str">
            <v>11863702</v>
          </cell>
        </row>
        <row r="1363">
          <cell r="A1363" t="str">
            <v>11901898</v>
          </cell>
        </row>
        <row r="1364">
          <cell r="A1364" t="str">
            <v>11859743</v>
          </cell>
        </row>
        <row r="1365">
          <cell r="A1365" t="str">
            <v>11789699</v>
          </cell>
        </row>
        <row r="1366">
          <cell r="A1366" t="str">
            <v>11781863</v>
          </cell>
        </row>
        <row r="1367">
          <cell r="A1367" t="str">
            <v>11798715</v>
          </cell>
        </row>
        <row r="1368">
          <cell r="A1368" t="str">
            <v>11838594</v>
          </cell>
        </row>
        <row r="1369">
          <cell r="A1369" t="str">
            <v>11819933</v>
          </cell>
        </row>
        <row r="1370">
          <cell r="A1370" t="str">
            <v>11787286</v>
          </cell>
        </row>
        <row r="1371">
          <cell r="A1371" t="str">
            <v>11838776</v>
          </cell>
        </row>
        <row r="1372">
          <cell r="A1372" t="str">
            <v>13354274</v>
          </cell>
        </row>
        <row r="1373">
          <cell r="A1373" t="str">
            <v>16158427</v>
          </cell>
        </row>
        <row r="1374">
          <cell r="A1374" t="str">
            <v>12477241</v>
          </cell>
        </row>
        <row r="1375">
          <cell r="A1375" t="str">
            <v>12892340</v>
          </cell>
        </row>
        <row r="1376">
          <cell r="A1376" t="str">
            <v>12480756</v>
          </cell>
        </row>
        <row r="1377">
          <cell r="A1377" t="str">
            <v>12082988</v>
          </cell>
        </row>
        <row r="1378">
          <cell r="A1378" t="str">
            <v>11808780</v>
          </cell>
        </row>
        <row r="1379">
          <cell r="A1379" t="str">
            <v>12403080</v>
          </cell>
        </row>
        <row r="1380">
          <cell r="A1380" t="str">
            <v>11477092</v>
          </cell>
        </row>
        <row r="1381">
          <cell r="A1381" t="str">
            <v>12058609</v>
          </cell>
        </row>
        <row r="1382">
          <cell r="A1382" t="str">
            <v>11699653</v>
          </cell>
        </row>
        <row r="1383">
          <cell r="A1383" t="str">
            <v>12458213</v>
          </cell>
        </row>
        <row r="1384">
          <cell r="A1384" t="str">
            <v>11885737</v>
          </cell>
        </row>
        <row r="1385">
          <cell r="A1385" t="str">
            <v>11807308</v>
          </cell>
        </row>
        <row r="1386">
          <cell r="A1386" t="str">
            <v>12206659</v>
          </cell>
        </row>
        <row r="1387">
          <cell r="A1387" t="str">
            <v>12089881</v>
          </cell>
        </row>
        <row r="1388">
          <cell r="A1388" t="str">
            <v>11374512</v>
          </cell>
        </row>
        <row r="1389">
          <cell r="A1389" t="str">
            <v>11970011</v>
          </cell>
        </row>
        <row r="1390">
          <cell r="A1390" t="str">
            <v>12173893</v>
          </cell>
        </row>
        <row r="1391">
          <cell r="A1391" t="str">
            <v>12221378</v>
          </cell>
        </row>
        <row r="1392">
          <cell r="A1392" t="str">
            <v>12224391</v>
          </cell>
        </row>
        <row r="1393">
          <cell r="A1393" t="str">
            <v>01616305</v>
          </cell>
        </row>
        <row r="1394">
          <cell r="A1394" t="str">
            <v>02578720</v>
          </cell>
        </row>
        <row r="1395">
          <cell r="A1395" t="str">
            <v>11331339</v>
          </cell>
        </row>
        <row r="1396">
          <cell r="A1396" t="str">
            <v>11336461</v>
          </cell>
        </row>
        <row r="1397">
          <cell r="A1397" t="str">
            <v>11289661</v>
          </cell>
        </row>
        <row r="1398">
          <cell r="A1398" t="str">
            <v>11323623</v>
          </cell>
        </row>
        <row r="1399">
          <cell r="A1399" t="str">
            <v>11286708</v>
          </cell>
        </row>
        <row r="1400">
          <cell r="A1400" t="str">
            <v>11281074</v>
          </cell>
        </row>
        <row r="1401">
          <cell r="A1401" t="str">
            <v>11289965</v>
          </cell>
        </row>
        <row r="1402">
          <cell r="A1402" t="str">
            <v>11301587</v>
          </cell>
        </row>
        <row r="1403">
          <cell r="A1403" t="str">
            <v>11327460</v>
          </cell>
        </row>
        <row r="1404">
          <cell r="A1404" t="str">
            <v>11269317</v>
          </cell>
        </row>
        <row r="1405">
          <cell r="A1405" t="str">
            <v>11321866</v>
          </cell>
        </row>
        <row r="1406">
          <cell r="A1406" t="str">
            <v>11336978</v>
          </cell>
        </row>
        <row r="1407">
          <cell r="A1407" t="str">
            <v>11784717</v>
          </cell>
        </row>
        <row r="1408">
          <cell r="A1408" t="str">
            <v>11803064</v>
          </cell>
        </row>
        <row r="1409">
          <cell r="A1409" t="str">
            <v>11738259</v>
          </cell>
        </row>
        <row r="1410">
          <cell r="A1410" t="str">
            <v>11649881</v>
          </cell>
        </row>
        <row r="1411">
          <cell r="A1411" t="str">
            <v>11654144</v>
          </cell>
        </row>
        <row r="1412">
          <cell r="A1412" t="str">
            <v>11574841</v>
          </cell>
        </row>
        <row r="1413">
          <cell r="A1413" t="str">
            <v>11791413</v>
          </cell>
        </row>
        <row r="1414">
          <cell r="A1414" t="str">
            <v>11457908</v>
          </cell>
        </row>
        <row r="1415">
          <cell r="A1415" t="str">
            <v>11448298</v>
          </cell>
        </row>
        <row r="1416">
          <cell r="A1416" t="str">
            <v>11752995</v>
          </cell>
        </row>
        <row r="1417">
          <cell r="A1417" t="str">
            <v>11676060</v>
          </cell>
        </row>
        <row r="1418">
          <cell r="A1418" t="str">
            <v>11728235</v>
          </cell>
        </row>
        <row r="1419">
          <cell r="A1419" t="str">
            <v>11554133</v>
          </cell>
        </row>
        <row r="1420">
          <cell r="A1420" t="str">
            <v>11733248</v>
          </cell>
        </row>
        <row r="1421">
          <cell r="A1421" t="str">
            <v>11805722</v>
          </cell>
        </row>
        <row r="1422">
          <cell r="A1422" t="str">
            <v>11560692</v>
          </cell>
        </row>
        <row r="1423">
          <cell r="A1423" t="str">
            <v>11788600</v>
          </cell>
        </row>
        <row r="1424">
          <cell r="A1424" t="str">
            <v>11602752</v>
          </cell>
        </row>
        <row r="1425">
          <cell r="A1425" t="str">
            <v>11743184</v>
          </cell>
        </row>
        <row r="1426">
          <cell r="A1426" t="str">
            <v>11762437</v>
          </cell>
        </row>
        <row r="1427">
          <cell r="A1427" t="str">
            <v>11773564</v>
          </cell>
        </row>
        <row r="1428">
          <cell r="A1428" t="str">
            <v>11796762</v>
          </cell>
        </row>
        <row r="1429">
          <cell r="A1429" t="str">
            <v>11765586</v>
          </cell>
        </row>
        <row r="1430">
          <cell r="A1430" t="str">
            <v>11641110</v>
          </cell>
        </row>
        <row r="1431">
          <cell r="A1431" t="str">
            <v>11809252</v>
          </cell>
        </row>
        <row r="1432">
          <cell r="A1432" t="str">
            <v>11771606</v>
          </cell>
        </row>
        <row r="1433">
          <cell r="A1433" t="str">
            <v>11778362</v>
          </cell>
        </row>
        <row r="1434">
          <cell r="A1434" t="str">
            <v>11630963</v>
          </cell>
        </row>
        <row r="1435">
          <cell r="A1435" t="str">
            <v>11727351</v>
          </cell>
        </row>
        <row r="1436">
          <cell r="A1436" t="str">
            <v>11776085</v>
          </cell>
        </row>
        <row r="1437">
          <cell r="A1437" t="str">
            <v>11414019</v>
          </cell>
        </row>
        <row r="1438">
          <cell r="A1438" t="str">
            <v>11747613</v>
          </cell>
        </row>
        <row r="1439">
          <cell r="A1439" t="str">
            <v>11778973</v>
          </cell>
        </row>
        <row r="1440">
          <cell r="A1440" t="str">
            <v>11779857</v>
          </cell>
        </row>
        <row r="1441">
          <cell r="A1441" t="str">
            <v>11731278</v>
          </cell>
        </row>
        <row r="1442">
          <cell r="A1442" t="str">
            <v>11418285</v>
          </cell>
        </row>
        <row r="1443">
          <cell r="A1443" t="str">
            <v>11768213</v>
          </cell>
        </row>
        <row r="1444">
          <cell r="A1444" t="str">
            <v>11600751</v>
          </cell>
        </row>
        <row r="1445">
          <cell r="A1445" t="str">
            <v>11763386</v>
          </cell>
        </row>
        <row r="1446">
          <cell r="A1446" t="str">
            <v>11439022</v>
          </cell>
        </row>
        <row r="1447">
          <cell r="A1447" t="str">
            <v>11649648</v>
          </cell>
        </row>
        <row r="1448">
          <cell r="A1448" t="str">
            <v>11789410</v>
          </cell>
        </row>
        <row r="1449">
          <cell r="A1449" t="str">
            <v>11780780</v>
          </cell>
        </row>
        <row r="1450">
          <cell r="A1450" t="str">
            <v>11482884</v>
          </cell>
        </row>
        <row r="1451">
          <cell r="A1451" t="str">
            <v>11669407</v>
          </cell>
        </row>
        <row r="1452">
          <cell r="A1452" t="str">
            <v>11395112</v>
          </cell>
        </row>
        <row r="1453">
          <cell r="A1453" t="str">
            <v>11728252</v>
          </cell>
        </row>
        <row r="1454">
          <cell r="A1454" t="str">
            <v>11726174</v>
          </cell>
        </row>
        <row r="1455">
          <cell r="A1455" t="str">
            <v>11714726</v>
          </cell>
        </row>
        <row r="1456">
          <cell r="A1456" t="str">
            <v>11544458</v>
          </cell>
        </row>
        <row r="1457">
          <cell r="A1457" t="str">
            <v>11745535</v>
          </cell>
        </row>
        <row r="1458">
          <cell r="A1458" t="str">
            <v>11805051</v>
          </cell>
        </row>
        <row r="1459">
          <cell r="A1459" t="str">
            <v>11783591</v>
          </cell>
        </row>
        <row r="1460">
          <cell r="A1460" t="str">
            <v>11803843</v>
          </cell>
        </row>
        <row r="1461">
          <cell r="A1461" t="str">
            <v>11791643</v>
          </cell>
        </row>
        <row r="1462">
          <cell r="A1462" t="str">
            <v>11402761</v>
          </cell>
        </row>
        <row r="1463">
          <cell r="A1463" t="str">
            <v>11336475</v>
          </cell>
        </row>
        <row r="1464">
          <cell r="A1464" t="str">
            <v>11740953</v>
          </cell>
        </row>
        <row r="1465">
          <cell r="A1465" t="str">
            <v>11564248</v>
          </cell>
        </row>
        <row r="1466">
          <cell r="A1466" t="str">
            <v>11730684</v>
          </cell>
        </row>
        <row r="1467">
          <cell r="A1467" t="str">
            <v>11477641</v>
          </cell>
        </row>
        <row r="1468">
          <cell r="A1468" t="str">
            <v>11508363</v>
          </cell>
        </row>
        <row r="1469">
          <cell r="A1469" t="str">
            <v>11780885</v>
          </cell>
        </row>
        <row r="1470">
          <cell r="A1470" t="str">
            <v>11649574</v>
          </cell>
        </row>
        <row r="1471">
          <cell r="A1471" t="str">
            <v>11785206</v>
          </cell>
        </row>
        <row r="1472">
          <cell r="A1472" t="str">
            <v>11598448</v>
          </cell>
        </row>
        <row r="1473">
          <cell r="A1473" t="str">
            <v>11806577</v>
          </cell>
        </row>
        <row r="1474">
          <cell r="A1474" t="str">
            <v>11758265</v>
          </cell>
        </row>
        <row r="1475">
          <cell r="A1475" t="str">
            <v>11603485</v>
          </cell>
        </row>
        <row r="1476">
          <cell r="A1476" t="str">
            <v>11711122</v>
          </cell>
        </row>
        <row r="1477">
          <cell r="A1477" t="str">
            <v>11587338</v>
          </cell>
        </row>
        <row r="1478">
          <cell r="A1478" t="str">
            <v>11775656</v>
          </cell>
        </row>
        <row r="1479">
          <cell r="A1479" t="str">
            <v>11343168</v>
          </cell>
        </row>
        <row r="1480">
          <cell r="A1480" t="str">
            <v>11703448</v>
          </cell>
        </row>
        <row r="1481">
          <cell r="A1481" t="str">
            <v>11367466</v>
          </cell>
        </row>
        <row r="1482">
          <cell r="A1482" t="str">
            <v>11774036</v>
          </cell>
        </row>
        <row r="1483">
          <cell r="A1483" t="str">
            <v>11777032</v>
          </cell>
        </row>
        <row r="1484">
          <cell r="A1484" t="str">
            <v>11448972</v>
          </cell>
        </row>
        <row r="1485">
          <cell r="A1485" t="str">
            <v>11638112</v>
          </cell>
        </row>
        <row r="1486">
          <cell r="A1486" t="str">
            <v>11600890</v>
          </cell>
        </row>
        <row r="1487">
          <cell r="A1487" t="str">
            <v>11799985</v>
          </cell>
        </row>
        <row r="1488">
          <cell r="A1488" t="str">
            <v>11458689</v>
          </cell>
        </row>
        <row r="1489">
          <cell r="A1489" t="str">
            <v>11424492</v>
          </cell>
        </row>
        <row r="1490">
          <cell r="A1490" t="str">
            <v>11599778</v>
          </cell>
        </row>
        <row r="1491">
          <cell r="A1491" t="str">
            <v>11479184</v>
          </cell>
        </row>
        <row r="1492">
          <cell r="A1492" t="str">
            <v>11710022</v>
          </cell>
        </row>
        <row r="1493">
          <cell r="A1493" t="str">
            <v>11779078</v>
          </cell>
        </row>
        <row r="1494">
          <cell r="A1494" t="str">
            <v>11446249</v>
          </cell>
        </row>
        <row r="1495">
          <cell r="A1495" t="str">
            <v>11665575</v>
          </cell>
        </row>
        <row r="1496">
          <cell r="A1496" t="str">
            <v>11573590</v>
          </cell>
        </row>
        <row r="1497">
          <cell r="A1497" t="str">
            <v>11551140</v>
          </cell>
        </row>
        <row r="1498">
          <cell r="A1498" t="str">
            <v>11764060</v>
          </cell>
        </row>
        <row r="1499">
          <cell r="A1499" t="str">
            <v>11598906</v>
          </cell>
        </row>
        <row r="1500">
          <cell r="A1500" t="str">
            <v>11733126</v>
          </cell>
        </row>
        <row r="1501">
          <cell r="A1501" t="str">
            <v>11605580</v>
          </cell>
        </row>
        <row r="1502">
          <cell r="A1502" t="str">
            <v>11818648</v>
          </cell>
        </row>
        <row r="1503">
          <cell r="A1503" t="str">
            <v>11621209</v>
          </cell>
        </row>
        <row r="1504">
          <cell r="A1504" t="str">
            <v>11779428</v>
          </cell>
        </row>
        <row r="1505">
          <cell r="A1505" t="str">
            <v>11759823</v>
          </cell>
        </row>
        <row r="1506">
          <cell r="A1506" t="str">
            <v>11710388</v>
          </cell>
        </row>
        <row r="1507">
          <cell r="A1507" t="str">
            <v>11660104</v>
          </cell>
        </row>
        <row r="1508">
          <cell r="A1508" t="str">
            <v>11621118</v>
          </cell>
        </row>
        <row r="1509">
          <cell r="A1509" t="str">
            <v>11508087</v>
          </cell>
        </row>
        <row r="1510">
          <cell r="A1510" t="str">
            <v>11627215</v>
          </cell>
        </row>
        <row r="1511">
          <cell r="A1511" t="str">
            <v>11761462</v>
          </cell>
        </row>
        <row r="1512">
          <cell r="A1512" t="str">
            <v>11669745</v>
          </cell>
        </row>
        <row r="1513">
          <cell r="A1513" t="str">
            <v>13151424</v>
          </cell>
        </row>
        <row r="1514">
          <cell r="A1514" t="str">
            <v>11694122</v>
          </cell>
        </row>
        <row r="1515">
          <cell r="A1515" t="str">
            <v>11613481</v>
          </cell>
        </row>
        <row r="1516">
          <cell r="A1516" t="str">
            <v>12280461</v>
          </cell>
        </row>
        <row r="1517">
          <cell r="A1517" t="str">
            <v>11520362</v>
          </cell>
        </row>
        <row r="1518">
          <cell r="A1518" t="str">
            <v>11720336</v>
          </cell>
        </row>
        <row r="1519">
          <cell r="A1519" t="str">
            <v>11518524</v>
          </cell>
        </row>
        <row r="1520">
          <cell r="A1520" t="str">
            <v>11726160</v>
          </cell>
        </row>
        <row r="1521">
          <cell r="A1521" t="str">
            <v>11434147</v>
          </cell>
        </row>
        <row r="1522">
          <cell r="A1522" t="str">
            <v>11336890</v>
          </cell>
        </row>
        <row r="1523">
          <cell r="A1523" t="str">
            <v>11575023</v>
          </cell>
        </row>
        <row r="1524">
          <cell r="A1524" t="str">
            <v>11583751</v>
          </cell>
        </row>
        <row r="1525">
          <cell r="A1525" t="str">
            <v>11565152</v>
          </cell>
        </row>
        <row r="1526">
          <cell r="A1526" t="str">
            <v>11793874</v>
          </cell>
        </row>
        <row r="1527">
          <cell r="A1527" t="str">
            <v>11715735</v>
          </cell>
        </row>
        <row r="1528">
          <cell r="A1528" t="str">
            <v>11663298</v>
          </cell>
        </row>
        <row r="1529">
          <cell r="A1529" t="str">
            <v>11348793</v>
          </cell>
        </row>
        <row r="1530">
          <cell r="A1530" t="str">
            <v>11769497</v>
          </cell>
        </row>
        <row r="1531">
          <cell r="A1531" t="str">
            <v>11651728</v>
          </cell>
        </row>
        <row r="1532">
          <cell r="A1532" t="str">
            <v>11830084</v>
          </cell>
        </row>
        <row r="1533">
          <cell r="A1533" t="str">
            <v>11486258</v>
          </cell>
        </row>
        <row r="1534">
          <cell r="A1534" t="str">
            <v>11601180</v>
          </cell>
        </row>
        <row r="1535">
          <cell r="A1535" t="str">
            <v>11444157</v>
          </cell>
        </row>
        <row r="1536">
          <cell r="A1536" t="str">
            <v>11662443</v>
          </cell>
        </row>
        <row r="1537">
          <cell r="A1537" t="str">
            <v>11732594</v>
          </cell>
        </row>
        <row r="1538">
          <cell r="A1538" t="str">
            <v>11806759</v>
          </cell>
        </row>
        <row r="1539">
          <cell r="A1539" t="str">
            <v>11751682</v>
          </cell>
        </row>
        <row r="1540">
          <cell r="A1540" t="str">
            <v>11734794</v>
          </cell>
        </row>
        <row r="1541">
          <cell r="A1541" t="str">
            <v>11781829</v>
          </cell>
        </row>
        <row r="1542">
          <cell r="A1542" t="str">
            <v>11719217</v>
          </cell>
        </row>
        <row r="1543">
          <cell r="A1543" t="str">
            <v>11643190</v>
          </cell>
        </row>
        <row r="1544">
          <cell r="A1544" t="str">
            <v>11730849</v>
          </cell>
        </row>
        <row r="1545">
          <cell r="A1545" t="str">
            <v>11680630</v>
          </cell>
        </row>
        <row r="1546">
          <cell r="A1546" t="str">
            <v>11685823</v>
          </cell>
        </row>
        <row r="1547">
          <cell r="A1547" t="str">
            <v>11704258</v>
          </cell>
        </row>
        <row r="1548">
          <cell r="A1548" t="str">
            <v>11704059</v>
          </cell>
        </row>
        <row r="1549">
          <cell r="A1549" t="str">
            <v>11660442</v>
          </cell>
        </row>
        <row r="1550">
          <cell r="A1550" t="str">
            <v>11441255</v>
          </cell>
        </row>
        <row r="1551">
          <cell r="A1551" t="str">
            <v>11672223</v>
          </cell>
        </row>
        <row r="1552">
          <cell r="A1552" t="str">
            <v>11615923</v>
          </cell>
        </row>
        <row r="1553">
          <cell r="A1553" t="str">
            <v>11361355</v>
          </cell>
        </row>
        <row r="1554">
          <cell r="A1554" t="str">
            <v>11629753</v>
          </cell>
        </row>
        <row r="1555">
          <cell r="A1555" t="str">
            <v>12851521</v>
          </cell>
        </row>
        <row r="1556">
          <cell r="A1556" t="str">
            <v>11779536</v>
          </cell>
        </row>
        <row r="1557">
          <cell r="A1557" t="str">
            <v>11427315</v>
          </cell>
        </row>
        <row r="1558">
          <cell r="A1558" t="str">
            <v>11437740</v>
          </cell>
        </row>
        <row r="1559">
          <cell r="A1559" t="str">
            <v>11401675</v>
          </cell>
        </row>
        <row r="1560">
          <cell r="A1560" t="str">
            <v>11718148</v>
          </cell>
        </row>
        <row r="1561">
          <cell r="A1561" t="str">
            <v>11643295</v>
          </cell>
        </row>
        <row r="1562">
          <cell r="A1562" t="str">
            <v>11589416</v>
          </cell>
        </row>
        <row r="1563">
          <cell r="A1563" t="str">
            <v>11452806</v>
          </cell>
        </row>
        <row r="1564">
          <cell r="A1564" t="str">
            <v>11706916</v>
          </cell>
        </row>
        <row r="1565">
          <cell r="A1565" t="str">
            <v>11573127</v>
          </cell>
        </row>
        <row r="1566">
          <cell r="A1566" t="str">
            <v>11642207</v>
          </cell>
        </row>
        <row r="1567">
          <cell r="A1567" t="str">
            <v>11620018</v>
          </cell>
        </row>
        <row r="1568">
          <cell r="A1568" t="str">
            <v>11956102</v>
          </cell>
        </row>
        <row r="1569">
          <cell r="A1569" t="str">
            <v>11501442</v>
          </cell>
        </row>
        <row r="1570">
          <cell r="A1570" t="str">
            <v>11409787</v>
          </cell>
        </row>
        <row r="1571">
          <cell r="A1571" t="str">
            <v>11648474</v>
          </cell>
        </row>
        <row r="1572">
          <cell r="A1572" t="str">
            <v>11406959</v>
          </cell>
        </row>
        <row r="1573">
          <cell r="A1573" t="str">
            <v>11475529</v>
          </cell>
        </row>
        <row r="1574">
          <cell r="A1574" t="str">
            <v>11664475</v>
          </cell>
        </row>
        <row r="1575">
          <cell r="A1575" t="str">
            <v>11428736</v>
          </cell>
        </row>
        <row r="1576">
          <cell r="A1576" t="str">
            <v>11331768</v>
          </cell>
        </row>
        <row r="1577">
          <cell r="A1577" t="str">
            <v>11397448</v>
          </cell>
        </row>
        <row r="1578">
          <cell r="A1578" t="str">
            <v>11671779</v>
          </cell>
        </row>
        <row r="1579">
          <cell r="A1579" t="str">
            <v>11731139</v>
          </cell>
        </row>
        <row r="1580">
          <cell r="A1580" t="str">
            <v>11771395</v>
          </cell>
        </row>
        <row r="1581">
          <cell r="A1581" t="str">
            <v>11773516</v>
          </cell>
        </row>
        <row r="1582">
          <cell r="A1582" t="str">
            <v>11859300</v>
          </cell>
        </row>
        <row r="1583">
          <cell r="A1583" t="str">
            <v>11865137</v>
          </cell>
        </row>
        <row r="1584">
          <cell r="A1584" t="str">
            <v>11924286</v>
          </cell>
        </row>
        <row r="1585">
          <cell r="A1585" t="str">
            <v>11975877</v>
          </cell>
        </row>
        <row r="1586">
          <cell r="A1586" t="str">
            <v>11940009</v>
          </cell>
        </row>
        <row r="1587">
          <cell r="A1587" t="str">
            <v>11909493</v>
          </cell>
        </row>
        <row r="1588">
          <cell r="A1588" t="str">
            <v>11902859</v>
          </cell>
        </row>
        <row r="1589">
          <cell r="A1589" t="str">
            <v>11974993</v>
          </cell>
        </row>
        <row r="1590">
          <cell r="A1590" t="str">
            <v>11885433</v>
          </cell>
        </row>
        <row r="1591">
          <cell r="A1591" t="str">
            <v>11934416</v>
          </cell>
        </row>
        <row r="1592">
          <cell r="A1592" t="str">
            <v>11859024</v>
          </cell>
        </row>
        <row r="1593">
          <cell r="A1593" t="str">
            <v>12004008</v>
          </cell>
        </row>
        <row r="1594">
          <cell r="A1594" t="str">
            <v>11879624</v>
          </cell>
        </row>
        <row r="1595">
          <cell r="A1595" t="str">
            <v>11858475</v>
          </cell>
        </row>
        <row r="1596">
          <cell r="A1596" t="str">
            <v>11914367</v>
          </cell>
        </row>
        <row r="1597">
          <cell r="A1597" t="str">
            <v>11925034</v>
          </cell>
        </row>
        <row r="1598">
          <cell r="A1598" t="str">
            <v>11845407</v>
          </cell>
        </row>
        <row r="1599">
          <cell r="A1599" t="str">
            <v>11877256</v>
          </cell>
        </row>
        <row r="1600">
          <cell r="A1600" t="str">
            <v>11978199</v>
          </cell>
        </row>
        <row r="1601">
          <cell r="A1601" t="str">
            <v>11972913</v>
          </cell>
        </row>
        <row r="1602">
          <cell r="A1602" t="str">
            <v>11854013</v>
          </cell>
        </row>
        <row r="1603">
          <cell r="A1603" t="str">
            <v>11902601</v>
          </cell>
        </row>
        <row r="1604">
          <cell r="A1604" t="str">
            <v>11867766</v>
          </cell>
        </row>
        <row r="1605">
          <cell r="A1605" t="str">
            <v>11860018</v>
          </cell>
        </row>
        <row r="1606">
          <cell r="A1606" t="str">
            <v>11899735</v>
          </cell>
        </row>
        <row r="1607">
          <cell r="A1607" t="str">
            <v>11959325</v>
          </cell>
        </row>
        <row r="1608">
          <cell r="A1608" t="str">
            <v>11912690</v>
          </cell>
        </row>
        <row r="1609">
          <cell r="A1609" t="str">
            <v>11825497</v>
          </cell>
        </row>
        <row r="1610">
          <cell r="A1610" t="str">
            <v>12148934</v>
          </cell>
        </row>
        <row r="1611">
          <cell r="A1611" t="str">
            <v>11939427</v>
          </cell>
        </row>
        <row r="1612">
          <cell r="A1612" t="str">
            <v>11905807</v>
          </cell>
        </row>
        <row r="1613">
          <cell r="A1613" t="str">
            <v>11938313</v>
          </cell>
        </row>
        <row r="1614">
          <cell r="A1614" t="str">
            <v>11842002</v>
          </cell>
        </row>
        <row r="1615">
          <cell r="A1615" t="str">
            <v>11851784</v>
          </cell>
        </row>
        <row r="1616">
          <cell r="A1616" t="str">
            <v>11921475</v>
          </cell>
        </row>
        <row r="1617">
          <cell r="A1617" t="str">
            <v>11898359</v>
          </cell>
        </row>
        <row r="1618">
          <cell r="A1618" t="str">
            <v>11893854</v>
          </cell>
        </row>
        <row r="1619">
          <cell r="A1619" t="str">
            <v>11976611</v>
          </cell>
        </row>
        <row r="1620">
          <cell r="A1620" t="str">
            <v>11968738</v>
          </cell>
        </row>
        <row r="1621">
          <cell r="A1621" t="str">
            <v>11810462</v>
          </cell>
        </row>
        <row r="1622">
          <cell r="A1622" t="str">
            <v>11915621</v>
          </cell>
        </row>
        <row r="1623">
          <cell r="A1623" t="str">
            <v>11845668</v>
          </cell>
        </row>
        <row r="1624">
          <cell r="A1624" t="str">
            <v>11979939</v>
          </cell>
        </row>
        <row r="1625">
          <cell r="A1625" t="str">
            <v>11855815</v>
          </cell>
        </row>
        <row r="1626">
          <cell r="A1626" t="str">
            <v>11881306</v>
          </cell>
        </row>
        <row r="1627">
          <cell r="A1627" t="str">
            <v>11896696</v>
          </cell>
        </row>
        <row r="1628">
          <cell r="A1628" t="str">
            <v>11859726</v>
          </cell>
        </row>
        <row r="1629">
          <cell r="A1629" t="str">
            <v>11893348</v>
          </cell>
        </row>
        <row r="1630">
          <cell r="A1630" t="str">
            <v>11902464</v>
          </cell>
        </row>
        <row r="1631">
          <cell r="A1631" t="str">
            <v>11898041</v>
          </cell>
        </row>
        <row r="1632">
          <cell r="A1632" t="str">
            <v>11880345</v>
          </cell>
        </row>
        <row r="1633">
          <cell r="A1633" t="str">
            <v>11883355</v>
          </cell>
        </row>
        <row r="1634">
          <cell r="A1634" t="str">
            <v>11887005</v>
          </cell>
        </row>
        <row r="1635">
          <cell r="A1635" t="str">
            <v>11885569</v>
          </cell>
        </row>
        <row r="1636">
          <cell r="A1636" t="str">
            <v>11842766</v>
          </cell>
        </row>
        <row r="1637">
          <cell r="A1637" t="str">
            <v>11843713</v>
          </cell>
        </row>
        <row r="1638">
          <cell r="A1638" t="str">
            <v>11906878</v>
          </cell>
        </row>
        <row r="1639">
          <cell r="A1639" t="str">
            <v>11858245</v>
          </cell>
        </row>
        <row r="1640">
          <cell r="A1640" t="str">
            <v>11850008</v>
          </cell>
        </row>
        <row r="1641">
          <cell r="A1641" t="str">
            <v>11848482</v>
          </cell>
        </row>
        <row r="1642">
          <cell r="A1642" t="str">
            <v>11827453</v>
          </cell>
        </row>
        <row r="1643">
          <cell r="A1643" t="str">
            <v>11930661</v>
          </cell>
        </row>
        <row r="1644">
          <cell r="A1644" t="str">
            <v>11824443</v>
          </cell>
        </row>
        <row r="1645">
          <cell r="A1645" t="str">
            <v>11899047</v>
          </cell>
        </row>
        <row r="1646">
          <cell r="A1646" t="str">
            <v>11835749</v>
          </cell>
        </row>
        <row r="1647">
          <cell r="A1647" t="str">
            <v>11905031</v>
          </cell>
        </row>
        <row r="1648">
          <cell r="A1648" t="str">
            <v>11886408</v>
          </cell>
        </row>
        <row r="1649">
          <cell r="A1649" t="str">
            <v>11859760</v>
          </cell>
        </row>
        <row r="1650">
          <cell r="A1650" t="str">
            <v>11896023</v>
          </cell>
        </row>
        <row r="1651">
          <cell r="A1651" t="str">
            <v>11813836</v>
          </cell>
        </row>
        <row r="1652">
          <cell r="A1652" t="str">
            <v>11840842</v>
          </cell>
        </row>
        <row r="1653">
          <cell r="A1653" t="str">
            <v>11899399</v>
          </cell>
        </row>
        <row r="1654">
          <cell r="A1654" t="str">
            <v>11846680</v>
          </cell>
        </row>
        <row r="1655">
          <cell r="A1655" t="str">
            <v>11813273</v>
          </cell>
        </row>
        <row r="1656">
          <cell r="A1656" t="str">
            <v>11811241</v>
          </cell>
        </row>
        <row r="1657">
          <cell r="A1657" t="str">
            <v>11836988</v>
          </cell>
        </row>
        <row r="1658">
          <cell r="A1658" t="str">
            <v>11841086</v>
          </cell>
        </row>
        <row r="1659">
          <cell r="A1659" t="str">
            <v>11834041</v>
          </cell>
        </row>
        <row r="1660">
          <cell r="A1660" t="str">
            <v>15048121</v>
          </cell>
        </row>
        <row r="1661">
          <cell r="A1661" t="str">
            <v>11830312</v>
          </cell>
        </row>
        <row r="1662">
          <cell r="A1662" t="str">
            <v>11817230</v>
          </cell>
        </row>
        <row r="1663">
          <cell r="A1663" t="str">
            <v>11828016</v>
          </cell>
        </row>
        <row r="1664">
          <cell r="A1664" t="str">
            <v>11961865</v>
          </cell>
        </row>
        <row r="1665">
          <cell r="A1665" t="str">
            <v>12016161</v>
          </cell>
        </row>
        <row r="1666">
          <cell r="A1666" t="str">
            <v>11978489</v>
          </cell>
        </row>
        <row r="1667">
          <cell r="A1667" t="str">
            <v>12019535</v>
          </cell>
        </row>
        <row r="1668">
          <cell r="A1668" t="str">
            <v>11973143</v>
          </cell>
        </row>
        <row r="1669">
          <cell r="A1669" t="str">
            <v>11925111</v>
          </cell>
        </row>
        <row r="1670">
          <cell r="A1670" t="str">
            <v>11962462</v>
          </cell>
        </row>
        <row r="1671">
          <cell r="A1671" t="str">
            <v>11982573</v>
          </cell>
        </row>
        <row r="1672">
          <cell r="A1672" t="str">
            <v>12021097</v>
          </cell>
        </row>
        <row r="1673">
          <cell r="A1673" t="str">
            <v>12043545</v>
          </cell>
        </row>
        <row r="1674">
          <cell r="A1674" t="str">
            <v>12088977</v>
          </cell>
        </row>
        <row r="1675">
          <cell r="A1675" t="str">
            <v>12058566</v>
          </cell>
        </row>
        <row r="1676">
          <cell r="A1676" t="str">
            <v>12100082</v>
          </cell>
        </row>
        <row r="1677">
          <cell r="A1677" t="str">
            <v>12033978</v>
          </cell>
        </row>
        <row r="1678">
          <cell r="A1678" t="str">
            <v>12069369</v>
          </cell>
        </row>
        <row r="1679">
          <cell r="A1679" t="str">
            <v>12065200</v>
          </cell>
        </row>
        <row r="1680">
          <cell r="A1680" t="str">
            <v>12062144</v>
          </cell>
        </row>
        <row r="1681">
          <cell r="A1681" t="str">
            <v>12064773</v>
          </cell>
        </row>
        <row r="1682">
          <cell r="A1682" t="str">
            <v>11919103</v>
          </cell>
        </row>
        <row r="1683">
          <cell r="A1683" t="str">
            <v>12013117</v>
          </cell>
        </row>
        <row r="1684">
          <cell r="A1684" t="str">
            <v>12072947</v>
          </cell>
        </row>
        <row r="1685">
          <cell r="A1685" t="str">
            <v>12028857</v>
          </cell>
        </row>
        <row r="1686">
          <cell r="A1686" t="str">
            <v>12078035</v>
          </cell>
        </row>
        <row r="1687">
          <cell r="A1687" t="str">
            <v>12087130</v>
          </cell>
        </row>
        <row r="1688">
          <cell r="A1688" t="str">
            <v>12071222</v>
          </cell>
        </row>
        <row r="1689">
          <cell r="A1689" t="str">
            <v>11831412</v>
          </cell>
        </row>
        <row r="1690">
          <cell r="A1690" t="str">
            <v>12052700</v>
          </cell>
        </row>
        <row r="1691">
          <cell r="A1691" t="str">
            <v>12060402</v>
          </cell>
        </row>
        <row r="1692">
          <cell r="A1692" t="str">
            <v>12048249</v>
          </cell>
        </row>
        <row r="1693">
          <cell r="A1693" t="str">
            <v>12063318</v>
          </cell>
        </row>
        <row r="1694">
          <cell r="A1694" t="str">
            <v>12060342</v>
          </cell>
        </row>
        <row r="1695">
          <cell r="A1695" t="str">
            <v>12049227</v>
          </cell>
        </row>
        <row r="1696">
          <cell r="A1696" t="str">
            <v>12047777</v>
          </cell>
        </row>
        <row r="1697">
          <cell r="A1697" t="str">
            <v>12048681</v>
          </cell>
        </row>
        <row r="1698">
          <cell r="A1698" t="str">
            <v>12095807</v>
          </cell>
        </row>
        <row r="1699">
          <cell r="A1699" t="str">
            <v>12095932</v>
          </cell>
        </row>
        <row r="1700">
          <cell r="A1700" t="str">
            <v>12085191</v>
          </cell>
        </row>
        <row r="1701">
          <cell r="A1701" t="str">
            <v>12086837</v>
          </cell>
        </row>
        <row r="1702">
          <cell r="A1702" t="str">
            <v>12090600</v>
          </cell>
        </row>
        <row r="1703">
          <cell r="A1703" t="str">
            <v>12082957</v>
          </cell>
        </row>
        <row r="1704">
          <cell r="A1704" t="str">
            <v>12095213</v>
          </cell>
        </row>
        <row r="1705">
          <cell r="A1705" t="str">
            <v>12088366</v>
          </cell>
        </row>
        <row r="1706">
          <cell r="A1706" t="str">
            <v>12098328</v>
          </cell>
        </row>
        <row r="1707">
          <cell r="A1707" t="str">
            <v>12081783</v>
          </cell>
        </row>
        <row r="1708">
          <cell r="A1708" t="str">
            <v>12083693</v>
          </cell>
        </row>
        <row r="1709">
          <cell r="A1709" t="str">
            <v>12093058</v>
          </cell>
        </row>
        <row r="1710">
          <cell r="A1710" t="str">
            <v>12103547</v>
          </cell>
        </row>
        <row r="1711">
          <cell r="A1711" t="str">
            <v>12095915</v>
          </cell>
        </row>
        <row r="1712">
          <cell r="A1712" t="str">
            <v>12095366</v>
          </cell>
        </row>
        <row r="1713">
          <cell r="A1713" t="str">
            <v>12099399</v>
          </cell>
        </row>
        <row r="1714">
          <cell r="A1714" t="str">
            <v>01366916</v>
          </cell>
        </row>
        <row r="1715">
          <cell r="A1715" t="str">
            <v>11197994</v>
          </cell>
        </row>
        <row r="1716">
          <cell r="A1716" t="str">
            <v>07022674</v>
          </cell>
        </row>
        <row r="1717">
          <cell r="A1717" t="str">
            <v>10576693</v>
          </cell>
        </row>
        <row r="1718">
          <cell r="A1718" t="str">
            <v>12255928</v>
          </cell>
        </row>
        <row r="1719">
          <cell r="A1719" t="str">
            <v>10191900</v>
          </cell>
        </row>
        <row r="1720">
          <cell r="A1720" t="str">
            <v>04938214</v>
          </cell>
        </row>
        <row r="1721">
          <cell r="A1721" t="str">
            <v>01385009</v>
          </cell>
        </row>
        <row r="1722">
          <cell r="A1722" t="str">
            <v>01071594</v>
          </cell>
        </row>
        <row r="1723">
          <cell r="A1723" t="str">
            <v>11328711</v>
          </cell>
        </row>
        <row r="1724">
          <cell r="A1724" t="str">
            <v>11248947</v>
          </cell>
        </row>
        <row r="1725">
          <cell r="A1725" t="str">
            <v>01627247</v>
          </cell>
        </row>
        <row r="1726">
          <cell r="A1726" t="str">
            <v>11167336</v>
          </cell>
        </row>
        <row r="1727">
          <cell r="A1727" t="str">
            <v>01533045</v>
          </cell>
        </row>
        <row r="1728">
          <cell r="A1728" t="str">
            <v>11081572</v>
          </cell>
        </row>
        <row r="1729">
          <cell r="A1729" t="str">
            <v>10901213</v>
          </cell>
        </row>
        <row r="1730">
          <cell r="A1730" t="str">
            <v>07173449</v>
          </cell>
        </row>
        <row r="1731">
          <cell r="A1731" t="str">
            <v>12607883</v>
          </cell>
        </row>
        <row r="1732">
          <cell r="A1732" t="str">
            <v>11179515</v>
          </cell>
        </row>
        <row r="1733">
          <cell r="A1733" t="str">
            <v>01495996</v>
          </cell>
        </row>
        <row r="1734">
          <cell r="A1734" t="str">
            <v>01606539</v>
          </cell>
        </row>
        <row r="1735">
          <cell r="A1735" t="str">
            <v>11264107</v>
          </cell>
        </row>
        <row r="1736">
          <cell r="A1736" t="str">
            <v>11177073</v>
          </cell>
        </row>
        <row r="1737">
          <cell r="A1737" t="str">
            <v>11046864</v>
          </cell>
        </row>
        <row r="1738">
          <cell r="A1738" t="str">
            <v>01168622</v>
          </cell>
        </row>
        <row r="1739">
          <cell r="A1739" t="str">
            <v>11382597</v>
          </cell>
        </row>
        <row r="1740">
          <cell r="A1740" t="str">
            <v>02535030</v>
          </cell>
        </row>
        <row r="1741">
          <cell r="A1741" t="str">
            <v>01143528</v>
          </cell>
        </row>
        <row r="1742">
          <cell r="A1742" t="str">
            <v>01579381</v>
          </cell>
        </row>
        <row r="1743">
          <cell r="A1743" t="str">
            <v>11181811</v>
          </cell>
        </row>
        <row r="1744">
          <cell r="A1744" t="str">
            <v>01251565</v>
          </cell>
        </row>
        <row r="1745">
          <cell r="A1745" t="str">
            <v>11257138</v>
          </cell>
        </row>
        <row r="1746">
          <cell r="A1746" t="str">
            <v>07151721</v>
          </cell>
        </row>
        <row r="1747">
          <cell r="A1747" t="str">
            <v>01576172</v>
          </cell>
        </row>
        <row r="1748">
          <cell r="A1748" t="str">
            <v>01379586</v>
          </cell>
        </row>
        <row r="1749">
          <cell r="A1749" t="str">
            <v>10880822</v>
          </cell>
        </row>
        <row r="1750">
          <cell r="A1750" t="str">
            <v>02817226</v>
          </cell>
        </row>
        <row r="1751">
          <cell r="A1751" t="str">
            <v>11257476</v>
          </cell>
        </row>
        <row r="1752">
          <cell r="A1752" t="str">
            <v>01080490</v>
          </cell>
        </row>
        <row r="1753">
          <cell r="A1753" t="str">
            <v>11741976</v>
          </cell>
        </row>
        <row r="1754">
          <cell r="A1754" t="str">
            <v>02796960</v>
          </cell>
        </row>
        <row r="1755">
          <cell r="A1755" t="str">
            <v>11504665</v>
          </cell>
        </row>
        <row r="1756">
          <cell r="A1756" t="str">
            <v>01639062</v>
          </cell>
        </row>
        <row r="1757">
          <cell r="A1757" t="str">
            <v>01496593</v>
          </cell>
        </row>
        <row r="1758">
          <cell r="A1758" t="str">
            <v>02750197</v>
          </cell>
        </row>
        <row r="1759">
          <cell r="A1759" t="str">
            <v>01801033</v>
          </cell>
        </row>
        <row r="1760">
          <cell r="A1760" t="str">
            <v>01582896</v>
          </cell>
        </row>
        <row r="1761">
          <cell r="A1761" t="str">
            <v>01466208</v>
          </cell>
        </row>
        <row r="1762">
          <cell r="A1762" t="str">
            <v>01355351</v>
          </cell>
        </row>
        <row r="1763">
          <cell r="A1763" t="str">
            <v>07116402</v>
          </cell>
        </row>
        <row r="1764">
          <cell r="A1764" t="str">
            <v>01653443</v>
          </cell>
        </row>
        <row r="1765">
          <cell r="A1765" t="str">
            <v>01418619</v>
          </cell>
        </row>
        <row r="1766">
          <cell r="A1766" t="str">
            <v>01551613</v>
          </cell>
        </row>
        <row r="1767">
          <cell r="A1767" t="str">
            <v>01189864</v>
          </cell>
        </row>
        <row r="1768">
          <cell r="A1768" t="str">
            <v>11242759</v>
          </cell>
        </row>
        <row r="1769">
          <cell r="A1769" t="str">
            <v>01394840</v>
          </cell>
        </row>
        <row r="1770">
          <cell r="A1770" t="str">
            <v>11352692</v>
          </cell>
        </row>
        <row r="1771">
          <cell r="A1771" t="str">
            <v>07112016</v>
          </cell>
        </row>
        <row r="1772">
          <cell r="A1772" t="str">
            <v>11257630</v>
          </cell>
        </row>
        <row r="1773">
          <cell r="A1773" t="str">
            <v>01379936</v>
          </cell>
        </row>
        <row r="1774">
          <cell r="A1774" t="str">
            <v>11909400</v>
          </cell>
        </row>
        <row r="1775">
          <cell r="A1775" t="str">
            <v>11092603</v>
          </cell>
        </row>
        <row r="1776">
          <cell r="A1776" t="str">
            <v>11263834</v>
          </cell>
        </row>
        <row r="1777">
          <cell r="A1777" t="str">
            <v>11252403</v>
          </cell>
        </row>
        <row r="1778">
          <cell r="A1778" t="str">
            <v>11228745</v>
          </cell>
        </row>
        <row r="1779">
          <cell r="A1779" t="str">
            <v>01248277</v>
          </cell>
        </row>
        <row r="1780">
          <cell r="A1780" t="str">
            <v>11243862</v>
          </cell>
        </row>
        <row r="1781">
          <cell r="A1781" t="str">
            <v>07184988</v>
          </cell>
        </row>
        <row r="1782">
          <cell r="A1782" t="str">
            <v>11427713</v>
          </cell>
        </row>
        <row r="1783">
          <cell r="A1783" t="str">
            <v>11248475</v>
          </cell>
        </row>
        <row r="1784">
          <cell r="A1784" t="str">
            <v>11123572</v>
          </cell>
        </row>
        <row r="1785">
          <cell r="A1785" t="str">
            <v>01337406</v>
          </cell>
        </row>
        <row r="1786">
          <cell r="A1786" t="str">
            <v>11255549</v>
          </cell>
        </row>
        <row r="1787">
          <cell r="A1787" t="str">
            <v>11229859</v>
          </cell>
        </row>
        <row r="1788">
          <cell r="A1788" t="str">
            <v>11222756</v>
          </cell>
        </row>
        <row r="1789">
          <cell r="A1789" t="str">
            <v>07161290</v>
          </cell>
        </row>
        <row r="1790">
          <cell r="A1790" t="str">
            <v>01576107</v>
          </cell>
        </row>
        <row r="1791">
          <cell r="A1791" t="str">
            <v>01442339</v>
          </cell>
        </row>
        <row r="1792">
          <cell r="A1792" t="str">
            <v>11277940</v>
          </cell>
        </row>
        <row r="1793">
          <cell r="A1793" t="str">
            <v>11263194</v>
          </cell>
        </row>
        <row r="1794">
          <cell r="A1794" t="str">
            <v>11184210</v>
          </cell>
        </row>
        <row r="1795">
          <cell r="A1795" t="str">
            <v>11174626</v>
          </cell>
        </row>
        <row r="1796">
          <cell r="A1796" t="str">
            <v>07198298</v>
          </cell>
        </row>
        <row r="1797">
          <cell r="A1797" t="str">
            <v>02671062</v>
          </cell>
        </row>
        <row r="1798">
          <cell r="A1798" t="str">
            <v>01433798</v>
          </cell>
        </row>
        <row r="1799">
          <cell r="A1799" t="str">
            <v>11161091</v>
          </cell>
        </row>
        <row r="1800">
          <cell r="A1800" t="str">
            <v>11073699</v>
          </cell>
        </row>
        <row r="1801">
          <cell r="A1801" t="str">
            <v>11258957</v>
          </cell>
        </row>
        <row r="1802">
          <cell r="A1802" t="str">
            <v>11178202</v>
          </cell>
        </row>
        <row r="1803">
          <cell r="A1803" t="str">
            <v>01385287</v>
          </cell>
        </row>
        <row r="1804">
          <cell r="A1804" t="str">
            <v>11291741</v>
          </cell>
        </row>
        <row r="1805">
          <cell r="A1805" t="str">
            <v>11227096</v>
          </cell>
        </row>
        <row r="1806">
          <cell r="A1806" t="str">
            <v>11172764</v>
          </cell>
        </row>
        <row r="1807">
          <cell r="A1807" t="str">
            <v>01395968</v>
          </cell>
        </row>
        <row r="1808">
          <cell r="A1808" t="str">
            <v>11270527</v>
          </cell>
        </row>
        <row r="1809">
          <cell r="A1809" t="str">
            <v>11177147</v>
          </cell>
        </row>
        <row r="1810">
          <cell r="A1810" t="str">
            <v>11152531</v>
          </cell>
        </row>
        <row r="1811">
          <cell r="A1811" t="str">
            <v>11093643</v>
          </cell>
        </row>
        <row r="1812">
          <cell r="A1812" t="str">
            <v>10569722</v>
          </cell>
        </row>
        <row r="1813">
          <cell r="A1813" t="str">
            <v>02663252</v>
          </cell>
        </row>
        <row r="1814">
          <cell r="A1814" t="str">
            <v>01589556</v>
          </cell>
        </row>
        <row r="1815">
          <cell r="A1815" t="str">
            <v>01538056</v>
          </cell>
        </row>
        <row r="1816">
          <cell r="A1816" t="str">
            <v>11195013</v>
          </cell>
        </row>
        <row r="1817">
          <cell r="A1817" t="str">
            <v>11160585</v>
          </cell>
        </row>
        <row r="1818">
          <cell r="A1818" t="str">
            <v>11060969</v>
          </cell>
        </row>
        <row r="1819">
          <cell r="A1819" t="str">
            <v>07178892</v>
          </cell>
        </row>
        <row r="1820">
          <cell r="A1820" t="str">
            <v>01605868</v>
          </cell>
        </row>
        <row r="1821">
          <cell r="A1821" t="str">
            <v>01476434</v>
          </cell>
        </row>
        <row r="1822">
          <cell r="A1822" t="str">
            <v>11076144</v>
          </cell>
        </row>
        <row r="1823">
          <cell r="A1823" t="str">
            <v>01685579</v>
          </cell>
        </row>
        <row r="1824">
          <cell r="A1824" t="str">
            <v>01284313</v>
          </cell>
        </row>
        <row r="1825">
          <cell r="A1825" t="str">
            <v>11257459</v>
          </cell>
        </row>
        <row r="1826">
          <cell r="A1826" t="str">
            <v>11234571</v>
          </cell>
        </row>
        <row r="1827">
          <cell r="A1827" t="str">
            <v>11067922</v>
          </cell>
        </row>
        <row r="1828">
          <cell r="A1828" t="str">
            <v>01498333</v>
          </cell>
        </row>
        <row r="1829">
          <cell r="A1829" t="str">
            <v>11142890</v>
          </cell>
        </row>
        <row r="1830">
          <cell r="A1830" t="str">
            <v>11122762</v>
          </cell>
        </row>
        <row r="1831">
          <cell r="A1831" t="str">
            <v>11062697</v>
          </cell>
        </row>
        <row r="1832">
          <cell r="A1832" t="str">
            <v>01583797</v>
          </cell>
        </row>
        <row r="1833">
          <cell r="A1833" t="str">
            <v>11251411</v>
          </cell>
        </row>
        <row r="1834">
          <cell r="A1834" t="str">
            <v>01107083</v>
          </cell>
        </row>
        <row r="1835">
          <cell r="A1835" t="str">
            <v>01570993</v>
          </cell>
        </row>
        <row r="1836">
          <cell r="A1836" t="str">
            <v>01150150</v>
          </cell>
        </row>
        <row r="1837">
          <cell r="A1837" t="str">
            <v>11306749</v>
          </cell>
        </row>
        <row r="1838">
          <cell r="A1838" t="str">
            <v>10033204</v>
          </cell>
        </row>
        <row r="1839">
          <cell r="A1839" t="str">
            <v>01281578</v>
          </cell>
        </row>
        <row r="1840">
          <cell r="A1840" t="str">
            <v>11203805</v>
          </cell>
        </row>
        <row r="1841">
          <cell r="A1841" t="str">
            <v>11174612</v>
          </cell>
        </row>
        <row r="1842">
          <cell r="A1842" t="str">
            <v>04914331</v>
          </cell>
        </row>
        <row r="1843">
          <cell r="A1843" t="str">
            <v>11264979</v>
          </cell>
        </row>
        <row r="1844">
          <cell r="A1844" t="str">
            <v>01077492</v>
          </cell>
        </row>
        <row r="1845">
          <cell r="A1845" t="str">
            <v>11324248</v>
          </cell>
        </row>
        <row r="1846">
          <cell r="A1846" t="str">
            <v>10726452</v>
          </cell>
        </row>
        <row r="1847">
          <cell r="A1847" t="str">
            <v>10197462</v>
          </cell>
        </row>
        <row r="1848">
          <cell r="A1848" t="str">
            <v>11200399</v>
          </cell>
        </row>
        <row r="1849">
          <cell r="A1849" t="str">
            <v>11060665</v>
          </cell>
        </row>
        <row r="1850">
          <cell r="A1850" t="str">
            <v>11001108</v>
          </cell>
        </row>
        <row r="1851">
          <cell r="A1851" t="str">
            <v>10661709</v>
          </cell>
        </row>
        <row r="1852">
          <cell r="A1852" t="str">
            <v>01432818</v>
          </cell>
        </row>
        <row r="1853">
          <cell r="A1853" t="str">
            <v>11289064</v>
          </cell>
        </row>
        <row r="1854">
          <cell r="A1854" t="str">
            <v>11237058</v>
          </cell>
        </row>
        <row r="1855">
          <cell r="A1855" t="str">
            <v>11091639</v>
          </cell>
        </row>
        <row r="1856">
          <cell r="A1856" t="str">
            <v>07124976</v>
          </cell>
        </row>
        <row r="1857">
          <cell r="A1857" t="str">
            <v>11535929</v>
          </cell>
        </row>
        <row r="1858">
          <cell r="A1858" t="str">
            <v>11441440</v>
          </cell>
        </row>
        <row r="1859">
          <cell r="A1859" t="str">
            <v>11178983</v>
          </cell>
        </row>
        <row r="1860">
          <cell r="A1860" t="str">
            <v>11071866</v>
          </cell>
        </row>
        <row r="1861">
          <cell r="A1861" t="str">
            <v>11242009</v>
          </cell>
        </row>
        <row r="1862">
          <cell r="A1862" t="str">
            <v>11224038</v>
          </cell>
        </row>
        <row r="1863">
          <cell r="A1863" t="str">
            <v>11114139</v>
          </cell>
        </row>
        <row r="1864">
          <cell r="A1864" t="str">
            <v>11087604</v>
          </cell>
        </row>
        <row r="1865">
          <cell r="A1865" t="str">
            <v>11026892</v>
          </cell>
        </row>
        <row r="1866">
          <cell r="A1866" t="str">
            <v>12507349</v>
          </cell>
        </row>
        <row r="1867">
          <cell r="A1867" t="str">
            <v>11228043</v>
          </cell>
        </row>
        <row r="1868">
          <cell r="A1868" t="str">
            <v>11155356</v>
          </cell>
        </row>
        <row r="1869">
          <cell r="A1869" t="str">
            <v>01666281</v>
          </cell>
        </row>
        <row r="1870">
          <cell r="A1870" t="str">
            <v>01455484</v>
          </cell>
        </row>
        <row r="1871">
          <cell r="A1871" t="str">
            <v>11413868</v>
          </cell>
        </row>
        <row r="1872">
          <cell r="A1872" t="str">
            <v>11273585</v>
          </cell>
        </row>
        <row r="1873">
          <cell r="A1873" t="str">
            <v>07195487</v>
          </cell>
        </row>
        <row r="1874">
          <cell r="A1874" t="str">
            <v>11269976</v>
          </cell>
        </row>
        <row r="1875">
          <cell r="A1875" t="str">
            <v>11070584</v>
          </cell>
        </row>
        <row r="1876">
          <cell r="A1876" t="str">
            <v>11198006</v>
          </cell>
        </row>
        <row r="1877">
          <cell r="A1877" t="str">
            <v>11172520</v>
          </cell>
        </row>
        <row r="1878">
          <cell r="A1878" t="str">
            <v>11359426</v>
          </cell>
        </row>
        <row r="1879">
          <cell r="A1879" t="str">
            <v>11293128</v>
          </cell>
        </row>
        <row r="1880">
          <cell r="A1880" t="str">
            <v>11228822</v>
          </cell>
        </row>
        <row r="1881">
          <cell r="A1881" t="str">
            <v>11059975</v>
          </cell>
        </row>
        <row r="1882">
          <cell r="A1882" t="str">
            <v>11036746</v>
          </cell>
        </row>
        <row r="1883">
          <cell r="A1883" t="str">
            <v>01595425</v>
          </cell>
        </row>
        <row r="1884">
          <cell r="A1884" t="str">
            <v>11303907</v>
          </cell>
        </row>
        <row r="1885">
          <cell r="A1885" t="str">
            <v>11060040</v>
          </cell>
        </row>
        <row r="1886">
          <cell r="A1886" t="str">
            <v>11012189</v>
          </cell>
        </row>
        <row r="1887">
          <cell r="A1887" t="str">
            <v>10402243</v>
          </cell>
        </row>
        <row r="1888">
          <cell r="A1888" t="str">
            <v>01615711</v>
          </cell>
        </row>
        <row r="1889">
          <cell r="A1889" t="str">
            <v>01473699</v>
          </cell>
        </row>
        <row r="1890">
          <cell r="A1890" t="str">
            <v>12253913</v>
          </cell>
        </row>
        <row r="1891">
          <cell r="A1891" t="str">
            <v>12321986</v>
          </cell>
        </row>
        <row r="1892">
          <cell r="A1892" t="str">
            <v>12410751</v>
          </cell>
        </row>
        <row r="1893">
          <cell r="A1893" t="str">
            <v>01580739</v>
          </cell>
        </row>
        <row r="1894">
          <cell r="A1894" t="str">
            <v>01333543</v>
          </cell>
        </row>
        <row r="1895">
          <cell r="A1895" t="str">
            <v>01350294</v>
          </cell>
        </row>
        <row r="1896">
          <cell r="A1896" t="str">
            <v>12228652</v>
          </cell>
        </row>
        <row r="1897">
          <cell r="A1897" t="str">
            <v>01625718</v>
          </cell>
        </row>
        <row r="1898">
          <cell r="A1898" t="str">
            <v>01371443</v>
          </cell>
        </row>
        <row r="1899">
          <cell r="A1899" t="str">
            <v>11293327</v>
          </cell>
        </row>
        <row r="1900">
          <cell r="A1900" t="str">
            <v>11257613</v>
          </cell>
        </row>
        <row r="1901">
          <cell r="A1901" t="str">
            <v>11892814</v>
          </cell>
        </row>
        <row r="1902">
          <cell r="A1902" t="str">
            <v>01454518</v>
          </cell>
        </row>
        <row r="1903">
          <cell r="A1903" t="str">
            <v>01281655</v>
          </cell>
        </row>
        <row r="1904">
          <cell r="A1904" t="str">
            <v>11107264</v>
          </cell>
        </row>
        <row r="1905">
          <cell r="A1905" t="str">
            <v>15856537</v>
          </cell>
        </row>
        <row r="1906">
          <cell r="A1906" t="str">
            <v>10812144</v>
          </cell>
        </row>
        <row r="1907">
          <cell r="A1907" t="str">
            <v>04958450</v>
          </cell>
        </row>
        <row r="1908">
          <cell r="A1908" t="str">
            <v>01089151</v>
          </cell>
        </row>
        <row r="1909">
          <cell r="A1909" t="str">
            <v>10609414</v>
          </cell>
        </row>
        <row r="1910">
          <cell r="A1910" t="str">
            <v>01380492</v>
          </cell>
        </row>
        <row r="1911">
          <cell r="A1911" t="str">
            <v>02648871</v>
          </cell>
        </row>
        <row r="1912">
          <cell r="A1912" t="str">
            <v>10821512</v>
          </cell>
        </row>
        <row r="1913">
          <cell r="A1913" t="str">
            <v>09884738</v>
          </cell>
        </row>
        <row r="1914">
          <cell r="A1914" t="str">
            <v>02782914</v>
          </cell>
        </row>
        <row r="1915">
          <cell r="A1915" t="str">
            <v>01503842</v>
          </cell>
        </row>
        <row r="1916">
          <cell r="A1916" t="str">
            <v>11484044</v>
          </cell>
        </row>
        <row r="1917">
          <cell r="A1917" t="str">
            <v>10321931</v>
          </cell>
        </row>
        <row r="1918">
          <cell r="A1918" t="str">
            <v>01616535</v>
          </cell>
        </row>
        <row r="1919">
          <cell r="A1919" t="str">
            <v>01356297</v>
          </cell>
        </row>
        <row r="1920">
          <cell r="A1920" t="str">
            <v>01283349</v>
          </cell>
        </row>
        <row r="1921">
          <cell r="A1921" t="str">
            <v>01477687</v>
          </cell>
        </row>
        <row r="1922">
          <cell r="A1922" t="str">
            <v>10484717</v>
          </cell>
        </row>
        <row r="1923">
          <cell r="A1923" t="str">
            <v>07019830</v>
          </cell>
        </row>
        <row r="1924">
          <cell r="A1924" t="str">
            <v>10700321</v>
          </cell>
        </row>
        <row r="1925">
          <cell r="A1925" t="str">
            <v>01471471</v>
          </cell>
        </row>
        <row r="1926">
          <cell r="A1926" t="str">
            <v>01807218</v>
          </cell>
        </row>
        <row r="1927">
          <cell r="A1927" t="str">
            <v>04803960</v>
          </cell>
        </row>
        <row r="1928">
          <cell r="A1928" t="str">
            <v>10856857</v>
          </cell>
        </row>
        <row r="1929">
          <cell r="A1929" t="str">
            <v>01619619</v>
          </cell>
        </row>
        <row r="1930">
          <cell r="A1930" t="str">
            <v>01371289</v>
          </cell>
        </row>
        <row r="1931">
          <cell r="A1931" t="str">
            <v>01522745</v>
          </cell>
        </row>
        <row r="1932">
          <cell r="A1932" t="str">
            <v>10694414</v>
          </cell>
        </row>
        <row r="1933">
          <cell r="A1933" t="str">
            <v>10482409</v>
          </cell>
        </row>
        <row r="1934">
          <cell r="A1934" t="str">
            <v>02593896</v>
          </cell>
        </row>
        <row r="1935">
          <cell r="A1935" t="str">
            <v>01709989</v>
          </cell>
        </row>
        <row r="1936">
          <cell r="A1936" t="str">
            <v>10553984</v>
          </cell>
        </row>
        <row r="1937">
          <cell r="A1937" t="str">
            <v>07156030</v>
          </cell>
        </row>
        <row r="1938">
          <cell r="A1938" t="str">
            <v>01514676</v>
          </cell>
        </row>
        <row r="1939">
          <cell r="A1939" t="str">
            <v>02716484</v>
          </cell>
        </row>
        <row r="1940">
          <cell r="A1940" t="str">
            <v>02607486</v>
          </cell>
        </row>
        <row r="1941">
          <cell r="A1941" t="str">
            <v>10450872</v>
          </cell>
        </row>
        <row r="1942">
          <cell r="A1942" t="str">
            <v>01489988</v>
          </cell>
        </row>
        <row r="1943">
          <cell r="A1943" t="str">
            <v>01494359</v>
          </cell>
        </row>
        <row r="1944">
          <cell r="A1944" t="str">
            <v>01243249</v>
          </cell>
        </row>
        <row r="1945">
          <cell r="A1945" t="str">
            <v>01630489</v>
          </cell>
        </row>
        <row r="1946">
          <cell r="A1946" t="str">
            <v>02594232</v>
          </cell>
        </row>
        <row r="1947">
          <cell r="A1947" t="str">
            <v>01314958</v>
          </cell>
        </row>
        <row r="1948">
          <cell r="A1948" t="str">
            <v>01374652</v>
          </cell>
        </row>
        <row r="1949">
          <cell r="A1949" t="str">
            <v>02806559</v>
          </cell>
        </row>
        <row r="1950">
          <cell r="A1950" t="str">
            <v>10841529</v>
          </cell>
        </row>
        <row r="1951">
          <cell r="A1951" t="str">
            <v>01428018</v>
          </cell>
        </row>
        <row r="1952">
          <cell r="A1952" t="str">
            <v>01560065</v>
          </cell>
        </row>
        <row r="1953">
          <cell r="A1953" t="str">
            <v>01624527</v>
          </cell>
        </row>
        <row r="1954">
          <cell r="A1954" t="str">
            <v>01602571</v>
          </cell>
        </row>
        <row r="1955">
          <cell r="A1955" t="str">
            <v>11027930</v>
          </cell>
        </row>
        <row r="1956">
          <cell r="A1956" t="str">
            <v>11084980</v>
          </cell>
        </row>
        <row r="1957">
          <cell r="A1957" t="str">
            <v>01613221</v>
          </cell>
        </row>
        <row r="1958">
          <cell r="A1958" t="str">
            <v>11074646</v>
          </cell>
        </row>
        <row r="1959">
          <cell r="A1959" t="str">
            <v>01474936</v>
          </cell>
        </row>
        <row r="1960">
          <cell r="A1960" t="str">
            <v>11165611</v>
          </cell>
        </row>
        <row r="1961">
          <cell r="A1961" t="str">
            <v>10577958</v>
          </cell>
        </row>
        <row r="1962">
          <cell r="A1962" t="str">
            <v>01356724</v>
          </cell>
        </row>
        <row r="1963">
          <cell r="A1963" t="str">
            <v>01201395</v>
          </cell>
        </row>
        <row r="1964">
          <cell r="A1964" t="str">
            <v>11240792</v>
          </cell>
        </row>
        <row r="1965">
          <cell r="A1965" t="str">
            <v>11200598</v>
          </cell>
        </row>
        <row r="1966">
          <cell r="A1966" t="str">
            <v>01526642</v>
          </cell>
        </row>
        <row r="1967">
          <cell r="A1967" t="str">
            <v>14449816</v>
          </cell>
        </row>
        <row r="1968">
          <cell r="A1968" t="str">
            <v>04937512</v>
          </cell>
        </row>
        <row r="1969">
          <cell r="A1969" t="str">
            <v>07168467</v>
          </cell>
        </row>
        <row r="1970">
          <cell r="A1970" t="str">
            <v>10426450</v>
          </cell>
        </row>
        <row r="1971">
          <cell r="A1971" t="str">
            <v>04981297</v>
          </cell>
        </row>
        <row r="1972">
          <cell r="A1972" t="str">
            <v>02533242</v>
          </cell>
        </row>
        <row r="1973">
          <cell r="A1973" t="str">
            <v>09950228</v>
          </cell>
        </row>
        <row r="1974">
          <cell r="A1974" t="str">
            <v>02884957</v>
          </cell>
        </row>
        <row r="1975">
          <cell r="A1975" t="str">
            <v>02889175</v>
          </cell>
        </row>
        <row r="1976">
          <cell r="A1976" t="str">
            <v>02749337</v>
          </cell>
        </row>
        <row r="1977">
          <cell r="A1977" t="str">
            <v>11216933</v>
          </cell>
        </row>
        <row r="1978">
          <cell r="A1978" t="str">
            <v>01368644</v>
          </cell>
        </row>
        <row r="1979">
          <cell r="A1979" t="str">
            <v>12364150</v>
          </cell>
        </row>
        <row r="1980">
          <cell r="A1980" t="str">
            <v>13139274</v>
          </cell>
        </row>
        <row r="1981">
          <cell r="A1981" t="str">
            <v>12424854</v>
          </cell>
        </row>
        <row r="1982">
          <cell r="A1982" t="str">
            <v>12350900</v>
          </cell>
        </row>
        <row r="1983">
          <cell r="A1983" t="str">
            <v>12336672</v>
          </cell>
        </row>
        <row r="1984">
          <cell r="A1984" t="str">
            <v>12349613</v>
          </cell>
        </row>
        <row r="1985">
          <cell r="A1985" t="str">
            <v>12691399</v>
          </cell>
        </row>
        <row r="1986">
          <cell r="A1986" t="str">
            <v>07052059</v>
          </cell>
        </row>
        <row r="1987">
          <cell r="A1987" t="str">
            <v>10781314</v>
          </cell>
        </row>
        <row r="1988">
          <cell r="A1988" t="str">
            <v>04884555</v>
          </cell>
        </row>
        <row r="1989">
          <cell r="A1989" t="str">
            <v>04873536</v>
          </cell>
        </row>
        <row r="1990">
          <cell r="A1990" t="str">
            <v>04820629</v>
          </cell>
        </row>
        <row r="1991">
          <cell r="A1991" t="str">
            <v>04984504</v>
          </cell>
        </row>
        <row r="1992">
          <cell r="A1992" t="str">
            <v>04840908</v>
          </cell>
        </row>
        <row r="1993">
          <cell r="A1993" t="str">
            <v>04938413</v>
          </cell>
        </row>
        <row r="1994">
          <cell r="A1994" t="str">
            <v>04954979</v>
          </cell>
        </row>
        <row r="1995">
          <cell r="A1995" t="str">
            <v>04928940</v>
          </cell>
        </row>
        <row r="1996">
          <cell r="A1996" t="str">
            <v>04892729</v>
          </cell>
        </row>
        <row r="1997">
          <cell r="A1997" t="str">
            <v>04932870</v>
          </cell>
        </row>
        <row r="1998">
          <cell r="A1998" t="str">
            <v>04903508</v>
          </cell>
        </row>
        <row r="1999">
          <cell r="A1999" t="str">
            <v>04933018</v>
          </cell>
        </row>
        <row r="2000">
          <cell r="A2000" t="str">
            <v>04938549</v>
          </cell>
        </row>
        <row r="2001">
          <cell r="A2001" t="str">
            <v>04892732</v>
          </cell>
        </row>
        <row r="2002">
          <cell r="A2002" t="str">
            <v>01147868</v>
          </cell>
        </row>
        <row r="2003">
          <cell r="A2003" t="str">
            <v>07177622</v>
          </cell>
        </row>
        <row r="2004">
          <cell r="A2004" t="str">
            <v>04984489</v>
          </cell>
        </row>
        <row r="2005">
          <cell r="A2005" t="str">
            <v>07056493</v>
          </cell>
        </row>
        <row r="2006">
          <cell r="A2006" t="str">
            <v>04990938</v>
          </cell>
        </row>
        <row r="2007">
          <cell r="A2007" t="str">
            <v>15222103</v>
          </cell>
        </row>
        <row r="2008">
          <cell r="A2008" t="str">
            <v>12887568</v>
          </cell>
        </row>
        <row r="2009">
          <cell r="A2009" t="str">
            <v>07048206</v>
          </cell>
        </row>
        <row r="2010">
          <cell r="A2010" t="str">
            <v>07044647</v>
          </cell>
        </row>
        <row r="2011">
          <cell r="A2011" t="str">
            <v>07025531</v>
          </cell>
        </row>
        <row r="2012">
          <cell r="A2012" t="str">
            <v>07063081</v>
          </cell>
        </row>
        <row r="2013">
          <cell r="A2013" t="str">
            <v>07040142</v>
          </cell>
        </row>
        <row r="2014">
          <cell r="A2014" t="str">
            <v>07091625</v>
          </cell>
        </row>
        <row r="2015">
          <cell r="A2015" t="str">
            <v>07057380</v>
          </cell>
        </row>
        <row r="2016">
          <cell r="A2016" t="str">
            <v>04995020</v>
          </cell>
        </row>
        <row r="2017">
          <cell r="A2017" t="str">
            <v>04977933</v>
          </cell>
        </row>
        <row r="2018">
          <cell r="A2018" t="str">
            <v>01237980</v>
          </cell>
        </row>
        <row r="2019">
          <cell r="A2019" t="str">
            <v>01071043</v>
          </cell>
        </row>
        <row r="2020">
          <cell r="A2020" t="str">
            <v>01431627</v>
          </cell>
        </row>
        <row r="2021">
          <cell r="A2021" t="str">
            <v>01447597</v>
          </cell>
        </row>
        <row r="2022">
          <cell r="A2022" t="str">
            <v>01347157</v>
          </cell>
        </row>
        <row r="2023">
          <cell r="A2023" t="str">
            <v>07090846</v>
          </cell>
        </row>
        <row r="2024">
          <cell r="A2024" t="str">
            <v>01474723</v>
          </cell>
        </row>
        <row r="2025">
          <cell r="A2025" t="str">
            <v>01442953</v>
          </cell>
        </row>
        <row r="2026">
          <cell r="A2026" t="str">
            <v>01254237</v>
          </cell>
        </row>
        <row r="2027">
          <cell r="A2027" t="str">
            <v>01322984</v>
          </cell>
        </row>
        <row r="2028">
          <cell r="A2028" t="str">
            <v>01183310</v>
          </cell>
        </row>
        <row r="2029">
          <cell r="A2029" t="str">
            <v>01499768</v>
          </cell>
        </row>
        <row r="2030">
          <cell r="A2030" t="str">
            <v>01330962</v>
          </cell>
        </row>
        <row r="2031">
          <cell r="A2031" t="str">
            <v>01428632</v>
          </cell>
        </row>
        <row r="2032">
          <cell r="A2032" t="str">
            <v>01446358</v>
          </cell>
        </row>
        <row r="2033">
          <cell r="A2033" t="str">
            <v>01183477</v>
          </cell>
        </row>
        <row r="2034">
          <cell r="A2034" t="str">
            <v>01849305</v>
          </cell>
        </row>
        <row r="2035">
          <cell r="A2035" t="str">
            <v>01461950</v>
          </cell>
        </row>
        <row r="2036">
          <cell r="A2036" t="str">
            <v>01274408</v>
          </cell>
        </row>
        <row r="2037">
          <cell r="A2037" t="str">
            <v>01374237</v>
          </cell>
        </row>
        <row r="2038">
          <cell r="A2038" t="str">
            <v>01092007</v>
          </cell>
        </row>
        <row r="2039">
          <cell r="A2039" t="str">
            <v>07108225</v>
          </cell>
        </row>
        <row r="2040">
          <cell r="A2040" t="str">
            <v>07179148</v>
          </cell>
        </row>
        <row r="2041">
          <cell r="A2041" t="str">
            <v>01475871</v>
          </cell>
        </row>
        <row r="2042">
          <cell r="A2042" t="str">
            <v>07094268</v>
          </cell>
        </row>
        <row r="2043">
          <cell r="A2043" t="str">
            <v>07097341</v>
          </cell>
        </row>
        <row r="2044">
          <cell r="A2044" t="str">
            <v>01380080</v>
          </cell>
        </row>
        <row r="2045">
          <cell r="A2045" t="str">
            <v>01121936</v>
          </cell>
        </row>
        <row r="2046">
          <cell r="A2046" t="str">
            <v>01480134</v>
          </cell>
        </row>
        <row r="2047">
          <cell r="A2047" t="str">
            <v>01242166</v>
          </cell>
        </row>
        <row r="2048">
          <cell r="A2048" t="str">
            <v>01498407</v>
          </cell>
        </row>
        <row r="2049">
          <cell r="A2049" t="str">
            <v>01166237</v>
          </cell>
        </row>
        <row r="2050">
          <cell r="A2050" t="str">
            <v>01326085</v>
          </cell>
        </row>
        <row r="2051">
          <cell r="A2051" t="str">
            <v>01103033</v>
          </cell>
        </row>
        <row r="2052">
          <cell r="A2052" t="str">
            <v>01464056</v>
          </cell>
        </row>
        <row r="2053">
          <cell r="A2053" t="str">
            <v>01171037</v>
          </cell>
        </row>
        <row r="2054">
          <cell r="A2054" t="str">
            <v>01362303</v>
          </cell>
        </row>
        <row r="2055">
          <cell r="A2055" t="str">
            <v>01498211</v>
          </cell>
        </row>
        <row r="2056">
          <cell r="A2056" t="str">
            <v>07091872</v>
          </cell>
        </row>
        <row r="2057">
          <cell r="A2057" t="str">
            <v>01285032</v>
          </cell>
        </row>
        <row r="2058">
          <cell r="A2058" t="str">
            <v>01467723</v>
          </cell>
        </row>
        <row r="2059">
          <cell r="A2059" t="str">
            <v>01100708</v>
          </cell>
        </row>
        <row r="2060">
          <cell r="A2060" t="str">
            <v>07022720</v>
          </cell>
        </row>
        <row r="2061">
          <cell r="A2061" t="str">
            <v>01221305</v>
          </cell>
        </row>
        <row r="2062">
          <cell r="A2062" t="str">
            <v>07098302</v>
          </cell>
        </row>
        <row r="2063">
          <cell r="A2063" t="str">
            <v>01220739</v>
          </cell>
        </row>
        <row r="2064">
          <cell r="A2064" t="str">
            <v>01332807</v>
          </cell>
        </row>
        <row r="2065">
          <cell r="A2065" t="str">
            <v>01425272</v>
          </cell>
        </row>
        <row r="2066">
          <cell r="A2066" t="str">
            <v>01447475</v>
          </cell>
        </row>
        <row r="2067">
          <cell r="A2067" t="str">
            <v>01360989</v>
          </cell>
        </row>
        <row r="2068">
          <cell r="A2068" t="str">
            <v>01495169</v>
          </cell>
        </row>
        <row r="2069">
          <cell r="A2069" t="str">
            <v>01324738</v>
          </cell>
        </row>
        <row r="2070">
          <cell r="A2070" t="str">
            <v>07060802</v>
          </cell>
        </row>
        <row r="2071">
          <cell r="A2071" t="str">
            <v>07121827</v>
          </cell>
        </row>
        <row r="2072">
          <cell r="A2072" t="str">
            <v>01269153</v>
          </cell>
        </row>
        <row r="2073">
          <cell r="A2073" t="str">
            <v>07154580</v>
          </cell>
        </row>
        <row r="2074">
          <cell r="A2074" t="str">
            <v>01433250</v>
          </cell>
        </row>
        <row r="2075">
          <cell r="A2075" t="str">
            <v>01299411</v>
          </cell>
        </row>
        <row r="2076">
          <cell r="A2076" t="str">
            <v>01229832</v>
          </cell>
        </row>
        <row r="2077">
          <cell r="A2077" t="str">
            <v>01567259</v>
          </cell>
        </row>
        <row r="2078">
          <cell r="A2078" t="str">
            <v>01559526</v>
          </cell>
        </row>
        <row r="2079">
          <cell r="A2079" t="str">
            <v>01531089</v>
          </cell>
        </row>
        <row r="2080">
          <cell r="A2080" t="str">
            <v>01739178</v>
          </cell>
        </row>
        <row r="2081">
          <cell r="A2081" t="str">
            <v>01512553</v>
          </cell>
        </row>
        <row r="2082">
          <cell r="A2082" t="str">
            <v>01676197</v>
          </cell>
        </row>
        <row r="2083">
          <cell r="A2083" t="str">
            <v>01522700</v>
          </cell>
        </row>
        <row r="2084">
          <cell r="A2084" t="str">
            <v>01624467</v>
          </cell>
        </row>
        <row r="2085">
          <cell r="A2085" t="str">
            <v>01713462</v>
          </cell>
        </row>
        <row r="2086">
          <cell r="A2086" t="str">
            <v>01574612</v>
          </cell>
        </row>
        <row r="2087">
          <cell r="A2087" t="str">
            <v>01553693</v>
          </cell>
        </row>
        <row r="2088">
          <cell r="A2088" t="str">
            <v>01666480</v>
          </cell>
        </row>
        <row r="2089">
          <cell r="A2089" t="str">
            <v>01661969</v>
          </cell>
        </row>
        <row r="2090">
          <cell r="A2090" t="str">
            <v>01660838</v>
          </cell>
        </row>
        <row r="2091">
          <cell r="A2091" t="str">
            <v>01657215</v>
          </cell>
        </row>
        <row r="2092">
          <cell r="A2092" t="str">
            <v>01752860</v>
          </cell>
        </row>
        <row r="2093">
          <cell r="A2093" t="str">
            <v>01777095</v>
          </cell>
        </row>
        <row r="2094">
          <cell r="A2094" t="str">
            <v>01566375</v>
          </cell>
        </row>
        <row r="2095">
          <cell r="A2095" t="str">
            <v>01635546</v>
          </cell>
        </row>
        <row r="2096">
          <cell r="A2096" t="str">
            <v>01506468</v>
          </cell>
        </row>
        <row r="2097">
          <cell r="A2097" t="str">
            <v>01742375</v>
          </cell>
        </row>
        <row r="2098">
          <cell r="A2098" t="str">
            <v>01555308</v>
          </cell>
        </row>
        <row r="2099">
          <cell r="A2099" t="str">
            <v>01539125</v>
          </cell>
        </row>
        <row r="2100">
          <cell r="A2100" t="str">
            <v>01769848</v>
          </cell>
        </row>
        <row r="2101">
          <cell r="A2101" t="str">
            <v>01820701</v>
          </cell>
        </row>
        <row r="2102">
          <cell r="A2102" t="str">
            <v>10020016</v>
          </cell>
        </row>
        <row r="2103">
          <cell r="A2103" t="str">
            <v>10026999</v>
          </cell>
        </row>
        <row r="2104">
          <cell r="A2104" t="str">
            <v>10042847</v>
          </cell>
        </row>
        <row r="2105">
          <cell r="A2105" t="str">
            <v>10015401</v>
          </cell>
        </row>
        <row r="2106">
          <cell r="A2106" t="str">
            <v>01922363</v>
          </cell>
        </row>
        <row r="2107">
          <cell r="A2107" t="str">
            <v>10025351</v>
          </cell>
        </row>
        <row r="2108">
          <cell r="A2108" t="str">
            <v>01816972</v>
          </cell>
        </row>
        <row r="2109">
          <cell r="A2109" t="str">
            <v>10049507</v>
          </cell>
        </row>
        <row r="2110">
          <cell r="A2110" t="str">
            <v>10050612</v>
          </cell>
        </row>
        <row r="2111">
          <cell r="A2111" t="str">
            <v>10010497</v>
          </cell>
        </row>
        <row r="2112">
          <cell r="A2112" t="str">
            <v>10030685</v>
          </cell>
        </row>
        <row r="2113">
          <cell r="A2113" t="str">
            <v>10065985</v>
          </cell>
        </row>
        <row r="2114">
          <cell r="A2114" t="str">
            <v>01659020</v>
          </cell>
        </row>
        <row r="2115">
          <cell r="A2115" t="str">
            <v>10004430</v>
          </cell>
        </row>
        <row r="2116">
          <cell r="A2116" t="str">
            <v>01823682</v>
          </cell>
        </row>
        <row r="2117">
          <cell r="A2117" t="str">
            <v>10111822</v>
          </cell>
        </row>
        <row r="2118">
          <cell r="A2118" t="str">
            <v>10138547</v>
          </cell>
        </row>
        <row r="2119">
          <cell r="A2119" t="str">
            <v>10740100</v>
          </cell>
        </row>
        <row r="2120">
          <cell r="A2120" t="str">
            <v>10087378</v>
          </cell>
        </row>
        <row r="2121">
          <cell r="A2121" t="str">
            <v>10141789</v>
          </cell>
        </row>
        <row r="2122">
          <cell r="A2122" t="str">
            <v>01849199</v>
          </cell>
        </row>
        <row r="2123">
          <cell r="A2123" t="str">
            <v>01713934</v>
          </cell>
        </row>
        <row r="2124">
          <cell r="A2124" t="str">
            <v>10139801</v>
          </cell>
        </row>
        <row r="2125">
          <cell r="A2125" t="str">
            <v>10062958</v>
          </cell>
        </row>
        <row r="2126">
          <cell r="A2126" t="str">
            <v>10045570</v>
          </cell>
        </row>
        <row r="2127">
          <cell r="A2127" t="str">
            <v>10233516</v>
          </cell>
        </row>
        <row r="2128">
          <cell r="A2128" t="str">
            <v>10143486</v>
          </cell>
        </row>
        <row r="2129">
          <cell r="A2129" t="str">
            <v>10066702</v>
          </cell>
        </row>
        <row r="2130">
          <cell r="A2130" t="str">
            <v>10008904</v>
          </cell>
        </row>
        <row r="2131">
          <cell r="A2131" t="str">
            <v>10046485</v>
          </cell>
        </row>
        <row r="2132">
          <cell r="A2132" t="str">
            <v>10034261</v>
          </cell>
        </row>
        <row r="2133">
          <cell r="A2133" t="str">
            <v>10022918</v>
          </cell>
        </row>
        <row r="2134">
          <cell r="A2134" t="str">
            <v>01915943</v>
          </cell>
        </row>
        <row r="2135">
          <cell r="A2135" t="str">
            <v>01897107</v>
          </cell>
        </row>
        <row r="2136">
          <cell r="A2136" t="str">
            <v>10121923</v>
          </cell>
        </row>
        <row r="2137">
          <cell r="A2137" t="str">
            <v>10062836</v>
          </cell>
        </row>
        <row r="2138">
          <cell r="A2138" t="str">
            <v>10544355</v>
          </cell>
        </row>
        <row r="2139">
          <cell r="A2139" t="str">
            <v>10545853</v>
          </cell>
        </row>
        <row r="2140">
          <cell r="A2140" t="str">
            <v>10854691</v>
          </cell>
        </row>
        <row r="2141">
          <cell r="A2141" t="str">
            <v>10935842</v>
          </cell>
        </row>
        <row r="2142">
          <cell r="A2142" t="str">
            <v>10168134</v>
          </cell>
        </row>
        <row r="2143">
          <cell r="A2143" t="str">
            <v>10535630</v>
          </cell>
        </row>
        <row r="2144">
          <cell r="A2144" t="str">
            <v>10874450</v>
          </cell>
        </row>
        <row r="2145">
          <cell r="A2145" t="str">
            <v>10211404</v>
          </cell>
        </row>
        <row r="2146">
          <cell r="A2146" t="str">
            <v>10516937</v>
          </cell>
        </row>
        <row r="2147">
          <cell r="A2147" t="str">
            <v>10875490</v>
          </cell>
        </row>
        <row r="2148">
          <cell r="A2148" t="str">
            <v>10325535</v>
          </cell>
        </row>
        <row r="2149">
          <cell r="A2149" t="str">
            <v>10234695</v>
          </cell>
        </row>
        <row r="2150">
          <cell r="A2150" t="str">
            <v>10557816</v>
          </cell>
        </row>
        <row r="2151">
          <cell r="A2151" t="str">
            <v>10555309</v>
          </cell>
        </row>
        <row r="2152">
          <cell r="A2152" t="str">
            <v>10593945</v>
          </cell>
        </row>
        <row r="2153">
          <cell r="A2153" t="str">
            <v>10814128</v>
          </cell>
        </row>
        <row r="2154">
          <cell r="A2154" t="str">
            <v>10522351</v>
          </cell>
        </row>
        <row r="2155">
          <cell r="A2155" t="str">
            <v>10939722</v>
          </cell>
        </row>
        <row r="2156">
          <cell r="A2156" t="str">
            <v>10388361</v>
          </cell>
        </row>
        <row r="2157">
          <cell r="A2157" t="str">
            <v>10957772</v>
          </cell>
        </row>
        <row r="2158">
          <cell r="A2158" t="str">
            <v>10361772</v>
          </cell>
        </row>
        <row r="2159">
          <cell r="A2159" t="str">
            <v>10882197</v>
          </cell>
        </row>
        <row r="2160">
          <cell r="A2160" t="str">
            <v>10767757</v>
          </cell>
        </row>
        <row r="2161">
          <cell r="A2161" t="str">
            <v>10643360</v>
          </cell>
        </row>
        <row r="2162">
          <cell r="A2162" t="str">
            <v>10483037</v>
          </cell>
        </row>
        <row r="2163">
          <cell r="A2163" t="str">
            <v>10689830</v>
          </cell>
        </row>
        <row r="2164">
          <cell r="A2164" t="str">
            <v>10439223</v>
          </cell>
        </row>
        <row r="2165">
          <cell r="A2165" t="str">
            <v>10663380</v>
          </cell>
        </row>
        <row r="2166">
          <cell r="A2166" t="str">
            <v>10943990</v>
          </cell>
        </row>
        <row r="2167">
          <cell r="A2167" t="str">
            <v>10541132</v>
          </cell>
        </row>
        <row r="2168">
          <cell r="A2168" t="str">
            <v>10260138</v>
          </cell>
        </row>
        <row r="2169">
          <cell r="A2169" t="str">
            <v>11003387</v>
          </cell>
        </row>
        <row r="2170">
          <cell r="A2170" t="str">
            <v>10994248</v>
          </cell>
        </row>
        <row r="2171">
          <cell r="A2171" t="str">
            <v>10505477</v>
          </cell>
        </row>
        <row r="2172">
          <cell r="A2172" t="str">
            <v>10988226</v>
          </cell>
        </row>
        <row r="2173">
          <cell r="A2173" t="str">
            <v>10667425</v>
          </cell>
        </row>
        <row r="2174">
          <cell r="A2174" t="str">
            <v>10760208</v>
          </cell>
        </row>
        <row r="2175">
          <cell r="A2175" t="str">
            <v>10645404</v>
          </cell>
        </row>
        <row r="2176">
          <cell r="A2176" t="str">
            <v>11301511</v>
          </cell>
        </row>
        <row r="2177">
          <cell r="A2177" t="str">
            <v>10826921</v>
          </cell>
        </row>
        <row r="2178">
          <cell r="A2178" t="str">
            <v>10359323</v>
          </cell>
        </row>
        <row r="2179">
          <cell r="A2179" t="str">
            <v>10988166</v>
          </cell>
        </row>
        <row r="2180">
          <cell r="A2180" t="str">
            <v>10220115</v>
          </cell>
        </row>
        <row r="2181">
          <cell r="A2181" t="str">
            <v>10250466</v>
          </cell>
        </row>
        <row r="2182">
          <cell r="A2182" t="str">
            <v>10794487</v>
          </cell>
        </row>
        <row r="2183">
          <cell r="A2183" t="str">
            <v>16673568</v>
          </cell>
        </row>
        <row r="2184">
          <cell r="A2184" t="str">
            <v>10487852</v>
          </cell>
        </row>
        <row r="2185">
          <cell r="A2185" t="str">
            <v>10498183</v>
          </cell>
        </row>
        <row r="2186">
          <cell r="A2186" t="str">
            <v>10241189</v>
          </cell>
        </row>
        <row r="2187">
          <cell r="A2187" t="str">
            <v>10759549</v>
          </cell>
        </row>
        <row r="2188">
          <cell r="A2188" t="str">
            <v>10290612</v>
          </cell>
        </row>
        <row r="2189">
          <cell r="A2189" t="str">
            <v>10908700</v>
          </cell>
        </row>
        <row r="2190">
          <cell r="A2190" t="str">
            <v>10738125</v>
          </cell>
        </row>
        <row r="2191">
          <cell r="A2191" t="str">
            <v>10556886</v>
          </cell>
        </row>
        <row r="2192">
          <cell r="A2192" t="str">
            <v>10837161</v>
          </cell>
        </row>
        <row r="2193">
          <cell r="A2193" t="str">
            <v>11537688</v>
          </cell>
        </row>
        <row r="2194">
          <cell r="A2194" t="str">
            <v>15558553</v>
          </cell>
        </row>
        <row r="2195">
          <cell r="A2195" t="str">
            <v>10256944</v>
          </cell>
        </row>
        <row r="2196">
          <cell r="A2196" t="str">
            <v>10692504</v>
          </cell>
        </row>
        <row r="2197">
          <cell r="A2197" t="str">
            <v>10890249</v>
          </cell>
        </row>
        <row r="2198">
          <cell r="A2198" t="str">
            <v>10184899</v>
          </cell>
        </row>
        <row r="2199">
          <cell r="A2199" t="str">
            <v>10679345</v>
          </cell>
        </row>
        <row r="2200">
          <cell r="A2200" t="str">
            <v>10762962</v>
          </cell>
        </row>
        <row r="2201">
          <cell r="A2201" t="str">
            <v>10552515</v>
          </cell>
        </row>
        <row r="2202">
          <cell r="A2202" t="str">
            <v>10623982</v>
          </cell>
        </row>
        <row r="2203">
          <cell r="A2203" t="str">
            <v>10987109</v>
          </cell>
        </row>
        <row r="2204">
          <cell r="A2204" t="str">
            <v>10465859</v>
          </cell>
        </row>
        <row r="2205">
          <cell r="A2205" t="str">
            <v>10529866</v>
          </cell>
        </row>
        <row r="2206">
          <cell r="A2206" t="str">
            <v>10611985</v>
          </cell>
        </row>
        <row r="2207">
          <cell r="A2207" t="str">
            <v>10580834</v>
          </cell>
        </row>
        <row r="2208">
          <cell r="A2208" t="str">
            <v>10578203</v>
          </cell>
        </row>
        <row r="2209">
          <cell r="A2209" t="str">
            <v>10957786</v>
          </cell>
        </row>
        <row r="2210">
          <cell r="A2210" t="str">
            <v>10793572</v>
          </cell>
        </row>
        <row r="2211">
          <cell r="A2211" t="str">
            <v>11082578</v>
          </cell>
        </row>
        <row r="2212">
          <cell r="A2212" t="str">
            <v>10602174</v>
          </cell>
        </row>
        <row r="2213">
          <cell r="A2213" t="str">
            <v>11010507</v>
          </cell>
        </row>
        <row r="2214">
          <cell r="A2214" t="str">
            <v>10321075</v>
          </cell>
        </row>
        <row r="2215">
          <cell r="A2215" t="str">
            <v>10267579</v>
          </cell>
        </row>
        <row r="2216">
          <cell r="A2216" t="str">
            <v>10224927</v>
          </cell>
        </row>
        <row r="2217">
          <cell r="A2217" t="str">
            <v>10510385</v>
          </cell>
        </row>
        <row r="2218">
          <cell r="A2218" t="str">
            <v>10222804</v>
          </cell>
        </row>
        <row r="2219">
          <cell r="A2219" t="str">
            <v>11411728</v>
          </cell>
        </row>
        <row r="2220">
          <cell r="A2220" t="str">
            <v>10917317</v>
          </cell>
        </row>
        <row r="2221">
          <cell r="A2221" t="str">
            <v>10585723</v>
          </cell>
        </row>
        <row r="2222">
          <cell r="A2222" t="str">
            <v>10432060</v>
          </cell>
        </row>
        <row r="2223">
          <cell r="A2223" t="str">
            <v>10630920</v>
          </cell>
        </row>
        <row r="2224">
          <cell r="A2224" t="str">
            <v>10478177</v>
          </cell>
        </row>
        <row r="2225">
          <cell r="A2225" t="str">
            <v>10784830</v>
          </cell>
        </row>
        <row r="2226">
          <cell r="A2226" t="str">
            <v>11186182</v>
          </cell>
        </row>
        <row r="2227">
          <cell r="A2227" t="str">
            <v>10242122</v>
          </cell>
        </row>
        <row r="2228">
          <cell r="A2228" t="str">
            <v>10567337</v>
          </cell>
        </row>
        <row r="2229">
          <cell r="A2229" t="str">
            <v>10775337</v>
          </cell>
        </row>
        <row r="2230">
          <cell r="A2230" t="str">
            <v>10630903</v>
          </cell>
        </row>
        <row r="2231">
          <cell r="A2231" t="str">
            <v>10901551</v>
          </cell>
        </row>
        <row r="2232">
          <cell r="A2232" t="str">
            <v>10678748</v>
          </cell>
        </row>
        <row r="2233">
          <cell r="A2233" t="str">
            <v>10699382</v>
          </cell>
        </row>
        <row r="2234">
          <cell r="A2234" t="str">
            <v>10521356</v>
          </cell>
        </row>
        <row r="2235">
          <cell r="A2235" t="str">
            <v>11424825</v>
          </cell>
        </row>
        <row r="2236">
          <cell r="A2236" t="str">
            <v>13405122</v>
          </cell>
        </row>
        <row r="2237">
          <cell r="A2237" t="str">
            <v>10185678</v>
          </cell>
        </row>
        <row r="2238">
          <cell r="A2238" t="str">
            <v>10901397</v>
          </cell>
        </row>
        <row r="2239">
          <cell r="A2239" t="str">
            <v>10686618</v>
          </cell>
        </row>
        <row r="2240">
          <cell r="A2240" t="str">
            <v>10394520</v>
          </cell>
        </row>
        <row r="2241">
          <cell r="A2241" t="str">
            <v>10889025</v>
          </cell>
        </row>
        <row r="2242">
          <cell r="A2242" t="str">
            <v>10271342</v>
          </cell>
        </row>
        <row r="2243">
          <cell r="A2243" t="str">
            <v>10472507</v>
          </cell>
        </row>
        <row r="2244">
          <cell r="A2244" t="str">
            <v>10754799</v>
          </cell>
        </row>
        <row r="2245">
          <cell r="A2245" t="str">
            <v>10592109</v>
          </cell>
        </row>
        <row r="2246">
          <cell r="A2246" t="str">
            <v>10865997</v>
          </cell>
        </row>
        <row r="2247">
          <cell r="A2247" t="str">
            <v>10717650</v>
          </cell>
        </row>
        <row r="2248">
          <cell r="A2248" t="str">
            <v>10600477</v>
          </cell>
        </row>
        <row r="2249">
          <cell r="A2249" t="str">
            <v>10982146</v>
          </cell>
        </row>
        <row r="2250">
          <cell r="A2250" t="str">
            <v>10731650</v>
          </cell>
        </row>
        <row r="2251">
          <cell r="A2251" t="str">
            <v>10769147</v>
          </cell>
        </row>
        <row r="2252">
          <cell r="A2252" t="str">
            <v>10418242</v>
          </cell>
        </row>
        <row r="2253">
          <cell r="A2253" t="str">
            <v>10609996</v>
          </cell>
        </row>
        <row r="2254">
          <cell r="A2254" t="str">
            <v>10792606</v>
          </cell>
        </row>
        <row r="2255">
          <cell r="A2255" t="str">
            <v>10535459</v>
          </cell>
        </row>
        <row r="2256">
          <cell r="A2256" t="str">
            <v>10753091</v>
          </cell>
        </row>
        <row r="2257">
          <cell r="A2257" t="str">
            <v>11491624</v>
          </cell>
        </row>
        <row r="2258">
          <cell r="A2258" t="str">
            <v>10944078</v>
          </cell>
        </row>
        <row r="2259">
          <cell r="A2259" t="str">
            <v>10543286</v>
          </cell>
        </row>
        <row r="2260">
          <cell r="A2260" t="str">
            <v>10516022</v>
          </cell>
        </row>
        <row r="2261">
          <cell r="A2261" t="str">
            <v>10864042</v>
          </cell>
        </row>
        <row r="2262">
          <cell r="A2262" t="str">
            <v>10553572</v>
          </cell>
        </row>
        <row r="2263">
          <cell r="A2263" t="str">
            <v>11562662</v>
          </cell>
        </row>
        <row r="2264">
          <cell r="A2264" t="str">
            <v>11004149</v>
          </cell>
        </row>
        <row r="2265">
          <cell r="A2265" t="str">
            <v>10249151</v>
          </cell>
        </row>
        <row r="2266">
          <cell r="A2266" t="str">
            <v>10823132</v>
          </cell>
        </row>
        <row r="2267">
          <cell r="A2267" t="str">
            <v>10539876</v>
          </cell>
        </row>
        <row r="2268">
          <cell r="A2268" t="str">
            <v>10176052</v>
          </cell>
        </row>
        <row r="2269">
          <cell r="A2269" t="str">
            <v>10270026</v>
          </cell>
        </row>
        <row r="2270">
          <cell r="A2270" t="str">
            <v>10568897</v>
          </cell>
        </row>
        <row r="2271">
          <cell r="A2271" t="str">
            <v>10894726</v>
          </cell>
        </row>
        <row r="2272">
          <cell r="A2272" t="str">
            <v>10456111</v>
          </cell>
        </row>
        <row r="2273">
          <cell r="A2273" t="str">
            <v>10383009</v>
          </cell>
        </row>
        <row r="2274">
          <cell r="A2274" t="str">
            <v>11047734</v>
          </cell>
        </row>
        <row r="2275">
          <cell r="A2275" t="str">
            <v>10502467</v>
          </cell>
        </row>
        <row r="2276">
          <cell r="A2276" t="str">
            <v>12598861</v>
          </cell>
        </row>
        <row r="2277">
          <cell r="A2277" t="str">
            <v>10873898</v>
          </cell>
        </row>
        <row r="2278">
          <cell r="A2278" t="str">
            <v>10937047</v>
          </cell>
        </row>
        <row r="2279">
          <cell r="A2279" t="str">
            <v>10950635</v>
          </cell>
        </row>
        <row r="2280">
          <cell r="A2280" t="str">
            <v>10833571</v>
          </cell>
        </row>
        <row r="2281">
          <cell r="A2281" t="str">
            <v>10958855</v>
          </cell>
        </row>
        <row r="2282">
          <cell r="A2282" t="str">
            <v>10590568</v>
          </cell>
        </row>
        <row r="2283">
          <cell r="A2283" t="str">
            <v>12839201</v>
          </cell>
        </row>
        <row r="2284">
          <cell r="A2284" t="str">
            <v>10376580</v>
          </cell>
        </row>
        <row r="2285">
          <cell r="A2285" t="str">
            <v>10690105</v>
          </cell>
        </row>
        <row r="2286">
          <cell r="A2286" t="str">
            <v>10988715</v>
          </cell>
        </row>
        <row r="2287">
          <cell r="A2287" t="str">
            <v>10547396</v>
          </cell>
        </row>
        <row r="2288">
          <cell r="A2288" t="str">
            <v>10356526</v>
          </cell>
        </row>
        <row r="2289">
          <cell r="A2289" t="str">
            <v>10271740</v>
          </cell>
        </row>
        <row r="2290">
          <cell r="A2290" t="str">
            <v>10975393</v>
          </cell>
        </row>
        <row r="2291">
          <cell r="A2291" t="str">
            <v>10866074</v>
          </cell>
        </row>
        <row r="2292">
          <cell r="A2292" t="str">
            <v>10808964</v>
          </cell>
        </row>
        <row r="2293">
          <cell r="A2293" t="str">
            <v>10529394</v>
          </cell>
        </row>
        <row r="2294">
          <cell r="A2294" t="str">
            <v>10893305</v>
          </cell>
        </row>
        <row r="2295">
          <cell r="A2295" t="str">
            <v>11037005</v>
          </cell>
        </row>
        <row r="2296">
          <cell r="A2296" t="str">
            <v>10581493</v>
          </cell>
        </row>
        <row r="2297">
          <cell r="A2297" t="str">
            <v>01529101</v>
          </cell>
        </row>
        <row r="2298">
          <cell r="A2298" t="str">
            <v>11181228</v>
          </cell>
        </row>
        <row r="2299">
          <cell r="A2299" t="str">
            <v>10723351</v>
          </cell>
        </row>
        <row r="2300">
          <cell r="A2300" t="str">
            <v>11574474</v>
          </cell>
        </row>
        <row r="2301">
          <cell r="A2301" t="str">
            <v>10233075</v>
          </cell>
        </row>
        <row r="2302">
          <cell r="A2302" t="str">
            <v>10199983</v>
          </cell>
        </row>
        <row r="2303">
          <cell r="A2303" t="str">
            <v>10725807</v>
          </cell>
        </row>
        <row r="2304">
          <cell r="A2304" t="str">
            <v>10850715</v>
          </cell>
        </row>
        <row r="2305">
          <cell r="A2305" t="str">
            <v>10713386</v>
          </cell>
        </row>
        <row r="2306">
          <cell r="A2306" t="str">
            <v>10306018</v>
          </cell>
        </row>
        <row r="2307">
          <cell r="A2307" t="str">
            <v>10817627</v>
          </cell>
        </row>
        <row r="2308">
          <cell r="A2308" t="str">
            <v>10929132</v>
          </cell>
        </row>
        <row r="2309">
          <cell r="A2309" t="str">
            <v>10455758</v>
          </cell>
        </row>
        <row r="2310">
          <cell r="A2310" t="str">
            <v>10820625</v>
          </cell>
        </row>
        <row r="2311">
          <cell r="A2311" t="str">
            <v>10566939</v>
          </cell>
        </row>
        <row r="2312">
          <cell r="A2312" t="str">
            <v>10757426</v>
          </cell>
        </row>
        <row r="2313">
          <cell r="A2313" t="str">
            <v>10534834</v>
          </cell>
        </row>
        <row r="2314">
          <cell r="A2314" t="str">
            <v>10682954</v>
          </cell>
        </row>
        <row r="2315">
          <cell r="A2315" t="str">
            <v>10014087</v>
          </cell>
        </row>
        <row r="2316">
          <cell r="A2316" t="str">
            <v>11010018</v>
          </cell>
        </row>
        <row r="2317">
          <cell r="A2317" t="str">
            <v>10545836</v>
          </cell>
        </row>
        <row r="2318">
          <cell r="A2318" t="str">
            <v>10709303</v>
          </cell>
        </row>
        <row r="2319">
          <cell r="A2319" t="str">
            <v>10191976</v>
          </cell>
        </row>
        <row r="2320">
          <cell r="A2320" t="str">
            <v>10280482</v>
          </cell>
        </row>
        <row r="2321">
          <cell r="A2321" t="str">
            <v>10779524</v>
          </cell>
        </row>
        <row r="2322">
          <cell r="A2322" t="str">
            <v>10304233</v>
          </cell>
        </row>
        <row r="2323">
          <cell r="A2323" t="str">
            <v>10878742</v>
          </cell>
        </row>
        <row r="2324">
          <cell r="A2324" t="str">
            <v>10239567</v>
          </cell>
        </row>
        <row r="2325">
          <cell r="A2325" t="str">
            <v>10857789</v>
          </cell>
        </row>
        <row r="2326">
          <cell r="A2326" t="str">
            <v>10469557</v>
          </cell>
        </row>
        <row r="2327">
          <cell r="A2327" t="str">
            <v>10891733</v>
          </cell>
        </row>
        <row r="2328">
          <cell r="A2328" t="str">
            <v>12587032</v>
          </cell>
        </row>
        <row r="2329">
          <cell r="A2329" t="str">
            <v>10187236</v>
          </cell>
        </row>
        <row r="2330">
          <cell r="A2330" t="str">
            <v>10571131</v>
          </cell>
        </row>
        <row r="2331">
          <cell r="A2331" t="str">
            <v>10772682</v>
          </cell>
        </row>
        <row r="2332">
          <cell r="A2332" t="str">
            <v>10792117</v>
          </cell>
        </row>
        <row r="2333">
          <cell r="A2333" t="str">
            <v>10911908</v>
          </cell>
        </row>
        <row r="2334">
          <cell r="A2334" t="str">
            <v>10173792</v>
          </cell>
        </row>
        <row r="2335">
          <cell r="A2335" t="str">
            <v>10574718</v>
          </cell>
        </row>
        <row r="2336">
          <cell r="A2336" t="str">
            <v>10599661</v>
          </cell>
        </row>
        <row r="2337">
          <cell r="A2337" t="str">
            <v>01851953</v>
          </cell>
        </row>
        <row r="2338">
          <cell r="A2338" t="str">
            <v>11011900</v>
          </cell>
        </row>
        <row r="2339">
          <cell r="A2339" t="str">
            <v>10996832</v>
          </cell>
        </row>
        <row r="2340">
          <cell r="A2340" t="str">
            <v>11070996</v>
          </cell>
        </row>
        <row r="2341">
          <cell r="A2341" t="str">
            <v>11163931</v>
          </cell>
        </row>
        <row r="2342">
          <cell r="A2342" t="str">
            <v>10001022</v>
          </cell>
        </row>
        <row r="2343">
          <cell r="A2343" t="str">
            <v>10780808</v>
          </cell>
        </row>
        <row r="2344">
          <cell r="A2344" t="str">
            <v>10738096</v>
          </cell>
        </row>
        <row r="2345">
          <cell r="A2345" t="str">
            <v>11056766</v>
          </cell>
        </row>
        <row r="2346">
          <cell r="A2346" t="str">
            <v>10776241</v>
          </cell>
        </row>
        <row r="2347">
          <cell r="A2347" t="str">
            <v>11834987</v>
          </cell>
        </row>
        <row r="2348">
          <cell r="A2348" t="str">
            <v>10826369</v>
          </cell>
        </row>
        <row r="2349">
          <cell r="A2349" t="str">
            <v>10626944</v>
          </cell>
        </row>
        <row r="2350">
          <cell r="A2350" t="str">
            <v>10458143</v>
          </cell>
        </row>
        <row r="2351">
          <cell r="A2351" t="str">
            <v>10445228</v>
          </cell>
        </row>
        <row r="2352">
          <cell r="A2352" t="str">
            <v>10553191</v>
          </cell>
        </row>
        <row r="2353">
          <cell r="A2353" t="str">
            <v>10229588</v>
          </cell>
        </row>
        <row r="2354">
          <cell r="A2354" t="str">
            <v>10329966</v>
          </cell>
        </row>
        <row r="2355">
          <cell r="A2355" t="str">
            <v>10940872</v>
          </cell>
        </row>
        <row r="2356">
          <cell r="A2356" t="str">
            <v>11893382</v>
          </cell>
        </row>
        <row r="2357">
          <cell r="A2357" t="str">
            <v>10948450</v>
          </cell>
        </row>
        <row r="2358">
          <cell r="A2358" t="str">
            <v>10995226</v>
          </cell>
        </row>
        <row r="2359">
          <cell r="A2359" t="str">
            <v>10507021</v>
          </cell>
        </row>
        <row r="2360">
          <cell r="A2360" t="str">
            <v>10756374</v>
          </cell>
        </row>
        <row r="2361">
          <cell r="A2361" t="str">
            <v>10959418</v>
          </cell>
        </row>
        <row r="2362">
          <cell r="A2362" t="str">
            <v>10630033</v>
          </cell>
        </row>
        <row r="2363">
          <cell r="A2363" t="str">
            <v>02536954</v>
          </cell>
        </row>
        <row r="2364">
          <cell r="A2364" t="str">
            <v>10651690</v>
          </cell>
        </row>
        <row r="2365">
          <cell r="A2365" t="str">
            <v>10340544</v>
          </cell>
        </row>
        <row r="2366">
          <cell r="A2366" t="str">
            <v>11441329</v>
          </cell>
        </row>
        <row r="2367">
          <cell r="A2367" t="str">
            <v>02562110</v>
          </cell>
        </row>
        <row r="2368">
          <cell r="A2368" t="str">
            <v>10515976</v>
          </cell>
        </row>
        <row r="2369">
          <cell r="A2369" t="str">
            <v>10336494</v>
          </cell>
        </row>
        <row r="2370">
          <cell r="A2370" t="str">
            <v>10399116</v>
          </cell>
        </row>
        <row r="2371">
          <cell r="A2371" t="str">
            <v>10844130</v>
          </cell>
        </row>
        <row r="2372">
          <cell r="A2372" t="str">
            <v>10754143</v>
          </cell>
        </row>
        <row r="2373">
          <cell r="A2373" t="str">
            <v>10421146</v>
          </cell>
        </row>
        <row r="2374">
          <cell r="A2374" t="str">
            <v>10795923</v>
          </cell>
        </row>
        <row r="2375">
          <cell r="A2375" t="str">
            <v>10566132</v>
          </cell>
        </row>
        <row r="2376">
          <cell r="A2376" t="str">
            <v>10186014</v>
          </cell>
        </row>
        <row r="2377">
          <cell r="A2377" t="str">
            <v>10598513</v>
          </cell>
        </row>
        <row r="2378">
          <cell r="A2378" t="str">
            <v>10474590</v>
          </cell>
        </row>
        <row r="2379">
          <cell r="A2379" t="str">
            <v>10318902</v>
          </cell>
        </row>
        <row r="2380">
          <cell r="A2380" t="str">
            <v>10250864</v>
          </cell>
        </row>
        <row r="2381">
          <cell r="A2381" t="str">
            <v>10505628</v>
          </cell>
        </row>
        <row r="2382">
          <cell r="A2382" t="str">
            <v>02583409</v>
          </cell>
        </row>
        <row r="2383">
          <cell r="A2383" t="str">
            <v>10175563</v>
          </cell>
        </row>
        <row r="2384">
          <cell r="A2384" t="str">
            <v>10202266</v>
          </cell>
        </row>
        <row r="2385">
          <cell r="A2385" t="str">
            <v>10229006</v>
          </cell>
        </row>
        <row r="2386">
          <cell r="A2386" t="str">
            <v>10275421</v>
          </cell>
        </row>
        <row r="2387">
          <cell r="A2387" t="str">
            <v>10157848</v>
          </cell>
        </row>
        <row r="2388">
          <cell r="A2388" t="str">
            <v>10162253</v>
          </cell>
        </row>
        <row r="2389">
          <cell r="A2389" t="str">
            <v>10265578</v>
          </cell>
        </row>
        <row r="2390">
          <cell r="A2390" t="str">
            <v>10277726</v>
          </cell>
        </row>
        <row r="2391">
          <cell r="A2391" t="str">
            <v>10238561</v>
          </cell>
        </row>
        <row r="2392">
          <cell r="A2392" t="str">
            <v>10337486</v>
          </cell>
        </row>
        <row r="2393">
          <cell r="A2393" t="str">
            <v>10337546</v>
          </cell>
        </row>
        <row r="2394">
          <cell r="A2394" t="str">
            <v>10424736</v>
          </cell>
        </row>
        <row r="2395">
          <cell r="A2395" t="str">
            <v>10367008</v>
          </cell>
        </row>
        <row r="2396">
          <cell r="A2396" t="str">
            <v>10399485</v>
          </cell>
        </row>
        <row r="2397">
          <cell r="A2397" t="str">
            <v>10376225</v>
          </cell>
        </row>
        <row r="2398">
          <cell r="A2398" t="str">
            <v>10377402</v>
          </cell>
        </row>
        <row r="2399">
          <cell r="A2399" t="str">
            <v>10393127</v>
          </cell>
        </row>
        <row r="2400">
          <cell r="A2400" t="str">
            <v>10348750</v>
          </cell>
        </row>
        <row r="2401">
          <cell r="A2401" t="str">
            <v>11727607</v>
          </cell>
        </row>
        <row r="2402">
          <cell r="A2402" t="str">
            <v>11821174</v>
          </cell>
        </row>
        <row r="2403">
          <cell r="A2403" t="str">
            <v>11428983</v>
          </cell>
        </row>
        <row r="2404">
          <cell r="A2404" t="str">
            <v>04820754</v>
          </cell>
        </row>
        <row r="2405">
          <cell r="A2405" t="str">
            <v>01617453</v>
          </cell>
        </row>
        <row r="2406">
          <cell r="A2406" t="str">
            <v>02881808</v>
          </cell>
        </row>
        <row r="2407">
          <cell r="A2407" t="str">
            <v>11604216</v>
          </cell>
        </row>
        <row r="2408">
          <cell r="A2408" t="str">
            <v>02734762</v>
          </cell>
        </row>
        <row r="2409">
          <cell r="A2409" t="str">
            <v>11920449</v>
          </cell>
        </row>
        <row r="2410">
          <cell r="A2410" t="str">
            <v>11585627</v>
          </cell>
        </row>
        <row r="2411">
          <cell r="A2411" t="str">
            <v>10949212</v>
          </cell>
        </row>
        <row r="2412">
          <cell r="A2412" t="str">
            <v>11708536</v>
          </cell>
        </row>
        <row r="2413">
          <cell r="A2413" t="str">
            <v>11666644</v>
          </cell>
        </row>
        <row r="2414">
          <cell r="A2414" t="str">
            <v>11699897</v>
          </cell>
        </row>
        <row r="2415">
          <cell r="A2415" t="str">
            <v>11757148</v>
          </cell>
        </row>
        <row r="2416">
          <cell r="A2416" t="str">
            <v>04803912</v>
          </cell>
        </row>
        <row r="2417">
          <cell r="A2417" t="str">
            <v>11886686</v>
          </cell>
        </row>
        <row r="2418">
          <cell r="A2418" t="str">
            <v>11853279</v>
          </cell>
        </row>
        <row r="2419">
          <cell r="A2419" t="str">
            <v>11022674</v>
          </cell>
        </row>
        <row r="2420">
          <cell r="A2420" t="str">
            <v>10874052</v>
          </cell>
        </row>
        <row r="2421">
          <cell r="A2421" t="str">
            <v>11198219</v>
          </cell>
        </row>
        <row r="2422">
          <cell r="A2422" t="str">
            <v>11199796</v>
          </cell>
        </row>
        <row r="2423">
          <cell r="A2423" t="str">
            <v>10947898</v>
          </cell>
        </row>
        <row r="2424">
          <cell r="A2424" t="str">
            <v>11177559</v>
          </cell>
        </row>
        <row r="2425">
          <cell r="A2425" t="str">
            <v>11244595</v>
          </cell>
        </row>
        <row r="2426">
          <cell r="A2426" t="str">
            <v>11366901</v>
          </cell>
        </row>
        <row r="2427">
          <cell r="A2427" t="str">
            <v>11032406</v>
          </cell>
        </row>
        <row r="2428">
          <cell r="A2428" t="str">
            <v>01267396</v>
          </cell>
        </row>
        <row r="2429">
          <cell r="A2429" t="str">
            <v>01351684</v>
          </cell>
        </row>
        <row r="2430">
          <cell r="A2430" t="str">
            <v>10681044</v>
          </cell>
        </row>
        <row r="2431">
          <cell r="A2431" t="str">
            <v>01439483</v>
          </cell>
        </row>
        <row r="2432">
          <cell r="A2432" t="str">
            <v>02841725</v>
          </cell>
        </row>
        <row r="2433">
          <cell r="A2433" t="str">
            <v>10297962</v>
          </cell>
        </row>
        <row r="2434">
          <cell r="A2434" t="str">
            <v>01355121</v>
          </cell>
        </row>
        <row r="2435">
          <cell r="A2435" t="str">
            <v>01244031</v>
          </cell>
        </row>
        <row r="2436">
          <cell r="A2436" t="str">
            <v>02712403</v>
          </cell>
        </row>
        <row r="2437">
          <cell r="A2437" t="str">
            <v>01368934</v>
          </cell>
        </row>
        <row r="2438">
          <cell r="A2438" t="str">
            <v>02853506</v>
          </cell>
        </row>
        <row r="2439">
          <cell r="A2439" t="str">
            <v>10806656</v>
          </cell>
        </row>
        <row r="2440">
          <cell r="A2440" t="str">
            <v>10162330</v>
          </cell>
        </row>
        <row r="2441">
          <cell r="A2441" t="str">
            <v>14483898</v>
          </cell>
        </row>
        <row r="2442">
          <cell r="A2442" t="str">
            <v>14479971</v>
          </cell>
        </row>
        <row r="2443">
          <cell r="A2443" t="str">
            <v>14480692</v>
          </cell>
        </row>
        <row r="2444">
          <cell r="A2444" t="str">
            <v>14480783</v>
          </cell>
        </row>
        <row r="2445">
          <cell r="A2445" t="str">
            <v>14477478</v>
          </cell>
        </row>
        <row r="2446">
          <cell r="A2446" t="str">
            <v>14480598</v>
          </cell>
        </row>
        <row r="2447">
          <cell r="A2447" t="str">
            <v>14496259</v>
          </cell>
        </row>
        <row r="2448">
          <cell r="A2448" t="str">
            <v>14482693</v>
          </cell>
        </row>
        <row r="2449">
          <cell r="A2449" t="str">
            <v>14481087</v>
          </cell>
        </row>
        <row r="2450">
          <cell r="A2450" t="str">
            <v>14476930</v>
          </cell>
        </row>
        <row r="2451">
          <cell r="A2451" t="str">
            <v>14464765</v>
          </cell>
        </row>
        <row r="2452">
          <cell r="A2452" t="str">
            <v>14479022</v>
          </cell>
        </row>
        <row r="2453">
          <cell r="A2453" t="str">
            <v>14471322</v>
          </cell>
        </row>
        <row r="2454">
          <cell r="A2454" t="str">
            <v>14468798</v>
          </cell>
        </row>
        <row r="2455">
          <cell r="A2455" t="str">
            <v>14470941</v>
          </cell>
        </row>
        <row r="2456">
          <cell r="A2456" t="str">
            <v>14465299</v>
          </cell>
        </row>
        <row r="2457">
          <cell r="A2457" t="str">
            <v>14467619</v>
          </cell>
        </row>
        <row r="2458">
          <cell r="A2458" t="str">
            <v>14467852</v>
          </cell>
        </row>
        <row r="2459">
          <cell r="A2459" t="str">
            <v>14471782</v>
          </cell>
        </row>
        <row r="2460">
          <cell r="A2460" t="str">
            <v>14466783</v>
          </cell>
        </row>
        <row r="2461">
          <cell r="A2461" t="str">
            <v>14473033</v>
          </cell>
        </row>
        <row r="2462">
          <cell r="A2462" t="str">
            <v>14472132</v>
          </cell>
        </row>
        <row r="2463">
          <cell r="A2463" t="str">
            <v>14470145</v>
          </cell>
        </row>
        <row r="2464">
          <cell r="A2464" t="str">
            <v>14466124</v>
          </cell>
        </row>
        <row r="2465">
          <cell r="A2465" t="str">
            <v>14465453</v>
          </cell>
        </row>
        <row r="2466">
          <cell r="A2466" t="str">
            <v>14474207</v>
          </cell>
        </row>
        <row r="2467">
          <cell r="A2467" t="str">
            <v>12281666</v>
          </cell>
        </row>
        <row r="2468">
          <cell r="A2468" t="str">
            <v>12061871</v>
          </cell>
        </row>
        <row r="2469">
          <cell r="A2469" t="str">
            <v>12038472</v>
          </cell>
        </row>
        <row r="2470">
          <cell r="A2470" t="str">
            <v>12026461</v>
          </cell>
        </row>
        <row r="2471">
          <cell r="A2471" t="str">
            <v>12019782</v>
          </cell>
        </row>
        <row r="2472">
          <cell r="A2472" t="str">
            <v>11396334</v>
          </cell>
        </row>
        <row r="2473">
          <cell r="A2473" t="str">
            <v>16158751</v>
          </cell>
        </row>
        <row r="2474">
          <cell r="A2474" t="str">
            <v>12248945</v>
          </cell>
        </row>
        <row r="2475">
          <cell r="A2475" t="str">
            <v>12243979</v>
          </cell>
        </row>
        <row r="2476">
          <cell r="A2476" t="str">
            <v>11717858</v>
          </cell>
        </row>
        <row r="2477">
          <cell r="A2477" t="str">
            <v>11668079</v>
          </cell>
        </row>
        <row r="2478">
          <cell r="A2478" t="str">
            <v>12339128</v>
          </cell>
        </row>
        <row r="2479">
          <cell r="A2479" t="str">
            <v>12269849</v>
          </cell>
        </row>
        <row r="2480">
          <cell r="A2480" t="str">
            <v>12081215</v>
          </cell>
        </row>
        <row r="2481">
          <cell r="A2481" t="str">
            <v>12018924</v>
          </cell>
        </row>
        <row r="2482">
          <cell r="A2482" t="str">
            <v>11915299</v>
          </cell>
        </row>
        <row r="2483">
          <cell r="A2483" t="str">
            <v>11892970</v>
          </cell>
        </row>
        <row r="2484">
          <cell r="A2484" t="str">
            <v>11491777</v>
          </cell>
        </row>
        <row r="2485">
          <cell r="A2485" t="str">
            <v>12479347</v>
          </cell>
        </row>
        <row r="2486">
          <cell r="A2486" t="str">
            <v>12442504</v>
          </cell>
        </row>
        <row r="2487">
          <cell r="A2487" t="str">
            <v>12325593</v>
          </cell>
        </row>
        <row r="2488">
          <cell r="A2488" t="str">
            <v>12254282</v>
          </cell>
        </row>
        <row r="2489">
          <cell r="A2489" t="str">
            <v>12161237</v>
          </cell>
        </row>
        <row r="2490">
          <cell r="A2490" t="str">
            <v>12023204</v>
          </cell>
        </row>
        <row r="2491">
          <cell r="A2491" t="str">
            <v>12012554</v>
          </cell>
        </row>
        <row r="2492">
          <cell r="A2492" t="str">
            <v>11757699</v>
          </cell>
        </row>
        <row r="2493">
          <cell r="A2493" t="str">
            <v>11753328</v>
          </cell>
        </row>
        <row r="2494">
          <cell r="A2494" t="str">
            <v>11357243</v>
          </cell>
        </row>
        <row r="2495">
          <cell r="A2495" t="str">
            <v>12339037</v>
          </cell>
        </row>
        <row r="2496">
          <cell r="A2496" t="str">
            <v>12223871</v>
          </cell>
        </row>
        <row r="2497">
          <cell r="A2497" t="str">
            <v>12009022</v>
          </cell>
        </row>
        <row r="2498">
          <cell r="A2498" t="str">
            <v>11479582</v>
          </cell>
        </row>
        <row r="2499">
          <cell r="A2499" t="str">
            <v>11473346</v>
          </cell>
        </row>
        <row r="2500">
          <cell r="A2500" t="str">
            <v>12094556</v>
          </cell>
        </row>
        <row r="2501">
          <cell r="A2501" t="str">
            <v>12043116</v>
          </cell>
        </row>
        <row r="2502">
          <cell r="A2502" t="str">
            <v>12042110</v>
          </cell>
        </row>
        <row r="2503">
          <cell r="A2503" t="str">
            <v>12016391</v>
          </cell>
        </row>
        <row r="2504">
          <cell r="A2504" t="str">
            <v>11992398</v>
          </cell>
        </row>
        <row r="2505">
          <cell r="A2505" t="str">
            <v>11515559</v>
          </cell>
        </row>
        <row r="2506">
          <cell r="A2506" t="str">
            <v>11502496</v>
          </cell>
        </row>
        <row r="2507">
          <cell r="A2507" t="str">
            <v>11387438</v>
          </cell>
        </row>
        <row r="2508">
          <cell r="A2508" t="str">
            <v>12242498</v>
          </cell>
        </row>
        <row r="2509">
          <cell r="A2509" t="str">
            <v>12001370</v>
          </cell>
        </row>
        <row r="2510">
          <cell r="A2510" t="str">
            <v>11813364</v>
          </cell>
        </row>
        <row r="2511">
          <cell r="A2511" t="str">
            <v>11764472</v>
          </cell>
        </row>
        <row r="2512">
          <cell r="A2512" t="str">
            <v>11547394</v>
          </cell>
        </row>
        <row r="2513">
          <cell r="A2513" t="str">
            <v>11495535</v>
          </cell>
        </row>
        <row r="2514">
          <cell r="A2514" t="str">
            <v>11302457</v>
          </cell>
        </row>
        <row r="2515">
          <cell r="A2515" t="str">
            <v>12471894</v>
          </cell>
        </row>
        <row r="2516">
          <cell r="A2516" t="str">
            <v>12154743</v>
          </cell>
        </row>
        <row r="2517">
          <cell r="A2517" t="str">
            <v>12049855</v>
          </cell>
        </row>
        <row r="2518">
          <cell r="A2518" t="str">
            <v>12034498</v>
          </cell>
        </row>
        <row r="2519">
          <cell r="A2519" t="str">
            <v>12028917</v>
          </cell>
        </row>
        <row r="2520">
          <cell r="A2520" t="str">
            <v>12012659</v>
          </cell>
        </row>
        <row r="2521">
          <cell r="A2521" t="str">
            <v>11996645</v>
          </cell>
        </row>
        <row r="2522">
          <cell r="A2522" t="str">
            <v>11867169</v>
          </cell>
        </row>
        <row r="2523">
          <cell r="A2523" t="str">
            <v>11520115</v>
          </cell>
        </row>
        <row r="2524">
          <cell r="A2524" t="str">
            <v>12288192</v>
          </cell>
        </row>
        <row r="2525">
          <cell r="A2525" t="str">
            <v>12060601</v>
          </cell>
        </row>
        <row r="2526">
          <cell r="A2526" t="str">
            <v>12053066</v>
          </cell>
        </row>
        <row r="2527">
          <cell r="A2527" t="str">
            <v>12020333</v>
          </cell>
        </row>
        <row r="2528">
          <cell r="A2528" t="str">
            <v>11749599</v>
          </cell>
        </row>
        <row r="2529">
          <cell r="A2529" t="str">
            <v>11374131</v>
          </cell>
        </row>
        <row r="2530">
          <cell r="A2530" t="str">
            <v>11344115</v>
          </cell>
        </row>
        <row r="2531">
          <cell r="A2531" t="str">
            <v>11293466</v>
          </cell>
        </row>
        <row r="2532">
          <cell r="A2532" t="str">
            <v>12314099</v>
          </cell>
        </row>
        <row r="2533">
          <cell r="A2533" t="str">
            <v>12291463</v>
          </cell>
        </row>
        <row r="2534">
          <cell r="A2534" t="str">
            <v>11680340</v>
          </cell>
        </row>
        <row r="2535">
          <cell r="A2535" t="str">
            <v>11648488</v>
          </cell>
        </row>
        <row r="2536">
          <cell r="A2536" t="str">
            <v>11372724</v>
          </cell>
        </row>
        <row r="2537">
          <cell r="A2537" t="str">
            <v>12143249</v>
          </cell>
        </row>
        <row r="2538">
          <cell r="A2538" t="str">
            <v>11927615</v>
          </cell>
        </row>
        <row r="2539">
          <cell r="A2539" t="str">
            <v>11435966</v>
          </cell>
        </row>
        <row r="2540">
          <cell r="A2540" t="str">
            <v>12056000</v>
          </cell>
        </row>
        <row r="2541">
          <cell r="A2541" t="str">
            <v>11889327</v>
          </cell>
        </row>
        <row r="2542">
          <cell r="A2542" t="str">
            <v>11802010</v>
          </cell>
        </row>
        <row r="2543">
          <cell r="A2543" t="str">
            <v>11393415</v>
          </cell>
        </row>
        <row r="2544">
          <cell r="A2544" t="str">
            <v>12331371</v>
          </cell>
        </row>
        <row r="2545">
          <cell r="A2545" t="str">
            <v>12321787</v>
          </cell>
        </row>
        <row r="2546">
          <cell r="A2546" t="str">
            <v>11909110</v>
          </cell>
        </row>
        <row r="2547">
          <cell r="A2547" t="str">
            <v>11866774</v>
          </cell>
        </row>
        <row r="2548">
          <cell r="A2548" t="str">
            <v>11850775</v>
          </cell>
        </row>
        <row r="2549">
          <cell r="A2549" t="str">
            <v>11843789</v>
          </cell>
        </row>
        <row r="2550">
          <cell r="A2550" t="str">
            <v>11555079</v>
          </cell>
        </row>
        <row r="2551">
          <cell r="A2551" t="str">
            <v>11339181</v>
          </cell>
        </row>
        <row r="2552">
          <cell r="A2552" t="str">
            <v>12477789</v>
          </cell>
        </row>
        <row r="2553">
          <cell r="A2553" t="str">
            <v>12466037</v>
          </cell>
        </row>
        <row r="2554">
          <cell r="A2554" t="str">
            <v>12350348</v>
          </cell>
        </row>
        <row r="2555">
          <cell r="A2555" t="str">
            <v>12319554</v>
          </cell>
        </row>
        <row r="2556">
          <cell r="A2556" t="str">
            <v>12247922</v>
          </cell>
        </row>
        <row r="2557">
          <cell r="A2557" t="str">
            <v>12208220</v>
          </cell>
        </row>
        <row r="2558">
          <cell r="A2558" t="str">
            <v>12185489</v>
          </cell>
        </row>
        <row r="2559">
          <cell r="A2559" t="str">
            <v>12042124</v>
          </cell>
        </row>
        <row r="2560">
          <cell r="A2560" t="str">
            <v>11998919</v>
          </cell>
        </row>
        <row r="2561">
          <cell r="A2561" t="str">
            <v>11336839</v>
          </cell>
        </row>
        <row r="2562">
          <cell r="A2562" t="str">
            <v>12206952</v>
          </cell>
        </row>
        <row r="2563">
          <cell r="A2563" t="str">
            <v>12027865</v>
          </cell>
        </row>
        <row r="2564">
          <cell r="A2564" t="str">
            <v>11859010</v>
          </cell>
        </row>
        <row r="2565">
          <cell r="A2565" t="str">
            <v>11855420</v>
          </cell>
        </row>
        <row r="2566">
          <cell r="A2566" t="str">
            <v>11816005</v>
          </cell>
        </row>
        <row r="2567">
          <cell r="A2567" t="str">
            <v>12465349</v>
          </cell>
        </row>
        <row r="2568">
          <cell r="A2568" t="str">
            <v>12079348</v>
          </cell>
        </row>
        <row r="2569">
          <cell r="A2569" t="str">
            <v>11979544</v>
          </cell>
        </row>
        <row r="2570">
          <cell r="A2570" t="str">
            <v>11892737</v>
          </cell>
        </row>
        <row r="2571">
          <cell r="A2571" t="str">
            <v>11506911</v>
          </cell>
        </row>
        <row r="2572">
          <cell r="A2572" t="str">
            <v>12474643</v>
          </cell>
        </row>
        <row r="2573">
          <cell r="A2573" t="str">
            <v>12046402</v>
          </cell>
        </row>
        <row r="2574">
          <cell r="A2574" t="str">
            <v>12042951</v>
          </cell>
        </row>
        <row r="2575">
          <cell r="A2575" t="str">
            <v>12038074</v>
          </cell>
        </row>
        <row r="2576">
          <cell r="A2576" t="str">
            <v>11969028</v>
          </cell>
        </row>
        <row r="2577">
          <cell r="A2577" t="str">
            <v>11852486</v>
          </cell>
        </row>
        <row r="2578">
          <cell r="A2578" t="str">
            <v>11815945</v>
          </cell>
        </row>
        <row r="2579">
          <cell r="A2579" t="str">
            <v>11815638</v>
          </cell>
        </row>
        <row r="2580">
          <cell r="A2580" t="str">
            <v>12328356</v>
          </cell>
        </row>
        <row r="2581">
          <cell r="A2581" t="str">
            <v>12077074</v>
          </cell>
        </row>
        <row r="2582">
          <cell r="A2582" t="str">
            <v>12050440</v>
          </cell>
        </row>
        <row r="2583">
          <cell r="A2583" t="str">
            <v>12018418</v>
          </cell>
        </row>
        <row r="2584">
          <cell r="A2584" t="str">
            <v>11400882</v>
          </cell>
        </row>
        <row r="2585">
          <cell r="A2585" t="str">
            <v>11339394</v>
          </cell>
        </row>
        <row r="2586">
          <cell r="A2586" t="str">
            <v>12466512</v>
          </cell>
        </row>
        <row r="2587">
          <cell r="A2587" t="str">
            <v>12196079</v>
          </cell>
        </row>
        <row r="2588">
          <cell r="A2588" t="str">
            <v>12026305</v>
          </cell>
        </row>
        <row r="2589">
          <cell r="A2589" t="str">
            <v>11836974</v>
          </cell>
        </row>
        <row r="2590">
          <cell r="A2590" t="str">
            <v>11708567</v>
          </cell>
        </row>
        <row r="2591">
          <cell r="A2591" t="str">
            <v>12301935</v>
          </cell>
        </row>
        <row r="2592">
          <cell r="A2592" t="str">
            <v>12068727</v>
          </cell>
        </row>
        <row r="2593">
          <cell r="A2593" t="str">
            <v>11907154</v>
          </cell>
        </row>
        <row r="2594">
          <cell r="A2594" t="str">
            <v>11778345</v>
          </cell>
        </row>
        <row r="2595">
          <cell r="A2595" t="str">
            <v>11760956</v>
          </cell>
        </row>
        <row r="2596">
          <cell r="A2596" t="str">
            <v>11725347</v>
          </cell>
        </row>
        <row r="2597">
          <cell r="A2597" t="str">
            <v>12424382</v>
          </cell>
        </row>
        <row r="2598">
          <cell r="A2598" t="str">
            <v>12357195</v>
          </cell>
        </row>
        <row r="2599">
          <cell r="A2599" t="str">
            <v>12352929</v>
          </cell>
        </row>
        <row r="2600">
          <cell r="A2600" t="str">
            <v>11840305</v>
          </cell>
        </row>
        <row r="2601">
          <cell r="A2601" t="str">
            <v>11575375</v>
          </cell>
        </row>
        <row r="2602">
          <cell r="A2602" t="str">
            <v>11475273</v>
          </cell>
        </row>
        <row r="2603">
          <cell r="A2603" t="str">
            <v>11299256</v>
          </cell>
        </row>
        <row r="2604">
          <cell r="A2604" t="str">
            <v>12306230</v>
          </cell>
        </row>
        <row r="2605">
          <cell r="A2605" t="str">
            <v>12261251</v>
          </cell>
        </row>
        <row r="2606">
          <cell r="A2606" t="str">
            <v>11827010</v>
          </cell>
        </row>
        <row r="2607">
          <cell r="A2607" t="str">
            <v>11820805</v>
          </cell>
        </row>
        <row r="2608">
          <cell r="A2608" t="str">
            <v>11380781</v>
          </cell>
        </row>
        <row r="2609">
          <cell r="A2609" t="str">
            <v>12260120</v>
          </cell>
        </row>
        <row r="2610">
          <cell r="A2610" t="str">
            <v>12194721</v>
          </cell>
        </row>
        <row r="2611">
          <cell r="A2611" t="str">
            <v>12116536</v>
          </cell>
        </row>
        <row r="2612">
          <cell r="A2612" t="str">
            <v>12054243</v>
          </cell>
        </row>
        <row r="2613">
          <cell r="A2613" t="str">
            <v>12050178</v>
          </cell>
        </row>
        <row r="2614">
          <cell r="A2614" t="str">
            <v>12036988</v>
          </cell>
        </row>
        <row r="2615">
          <cell r="A2615" t="str">
            <v>11854121</v>
          </cell>
        </row>
        <row r="2616">
          <cell r="A2616" t="str">
            <v>11522835</v>
          </cell>
        </row>
        <row r="2617">
          <cell r="A2617" t="str">
            <v>12466176</v>
          </cell>
        </row>
        <row r="2618">
          <cell r="A2618" t="str">
            <v>12336351</v>
          </cell>
        </row>
        <row r="2619">
          <cell r="A2619" t="str">
            <v>12077927</v>
          </cell>
        </row>
        <row r="2620">
          <cell r="A2620" t="str">
            <v>12037722</v>
          </cell>
        </row>
        <row r="2621">
          <cell r="A2621" t="str">
            <v>11829576</v>
          </cell>
        </row>
        <row r="2622">
          <cell r="A2622" t="str">
            <v>11637148</v>
          </cell>
        </row>
        <row r="2623">
          <cell r="A2623" t="str">
            <v>11495140</v>
          </cell>
        </row>
        <row r="2624">
          <cell r="A2624" t="str">
            <v>11339241</v>
          </cell>
        </row>
        <row r="2625">
          <cell r="A2625" t="str">
            <v>13683420</v>
          </cell>
        </row>
        <row r="2626">
          <cell r="A2626" t="str">
            <v>12477531</v>
          </cell>
        </row>
        <row r="2627">
          <cell r="A2627" t="str">
            <v>12156147</v>
          </cell>
        </row>
        <row r="2628">
          <cell r="A2628" t="str">
            <v>12054075</v>
          </cell>
        </row>
        <row r="2629">
          <cell r="A2629" t="str">
            <v>11855070</v>
          </cell>
        </row>
        <row r="2630">
          <cell r="A2630" t="str">
            <v>11848940</v>
          </cell>
        </row>
        <row r="2631">
          <cell r="A2631" t="str">
            <v>11554775</v>
          </cell>
        </row>
        <row r="2632">
          <cell r="A2632" t="str">
            <v>11378545</v>
          </cell>
        </row>
        <row r="2633">
          <cell r="A2633" t="str">
            <v>11975664</v>
          </cell>
        </row>
        <row r="2634">
          <cell r="A2634" t="str">
            <v>12388505</v>
          </cell>
        </row>
        <row r="2635">
          <cell r="A2635" t="str">
            <v>12257795</v>
          </cell>
        </row>
        <row r="2636">
          <cell r="A2636" t="str">
            <v>11850025</v>
          </cell>
        </row>
        <row r="2637">
          <cell r="A2637" t="str">
            <v>11705131</v>
          </cell>
        </row>
        <row r="2638">
          <cell r="A2638" t="str">
            <v>11449535</v>
          </cell>
        </row>
        <row r="2639">
          <cell r="A2639" t="str">
            <v>12476124</v>
          </cell>
        </row>
        <row r="2640">
          <cell r="A2640" t="str">
            <v>12078905</v>
          </cell>
        </row>
        <row r="2641">
          <cell r="A2641" t="str">
            <v>11962277</v>
          </cell>
        </row>
        <row r="2642">
          <cell r="A2642" t="str">
            <v>11854823</v>
          </cell>
        </row>
        <row r="2643">
          <cell r="A2643" t="str">
            <v>11820898</v>
          </cell>
        </row>
        <row r="2644">
          <cell r="A2644" t="str">
            <v>11629446</v>
          </cell>
        </row>
        <row r="2645">
          <cell r="A2645" t="str">
            <v>11605455</v>
          </cell>
        </row>
        <row r="2646">
          <cell r="A2646" t="str">
            <v>11449293</v>
          </cell>
        </row>
        <row r="2647">
          <cell r="A2647" t="str">
            <v>12411393</v>
          </cell>
        </row>
        <row r="2648">
          <cell r="A2648" t="str">
            <v>12053052</v>
          </cell>
        </row>
        <row r="2649">
          <cell r="A2649" t="str">
            <v>12043619</v>
          </cell>
        </row>
        <row r="2650">
          <cell r="A2650" t="str">
            <v>11776100</v>
          </cell>
        </row>
        <row r="2651">
          <cell r="A2651" t="str">
            <v>11745504</v>
          </cell>
        </row>
        <row r="2652">
          <cell r="A2652" t="str">
            <v>11377459</v>
          </cell>
        </row>
        <row r="2653">
          <cell r="A2653" t="str">
            <v>12191404</v>
          </cell>
        </row>
        <row r="2654">
          <cell r="A2654" t="str">
            <v>11489882</v>
          </cell>
        </row>
        <row r="2655">
          <cell r="A2655" t="str">
            <v>12251207</v>
          </cell>
        </row>
        <row r="2656">
          <cell r="A2656" t="str">
            <v>12228956</v>
          </cell>
        </row>
        <row r="2657">
          <cell r="A2657" t="str">
            <v>12043974</v>
          </cell>
        </row>
        <row r="2658">
          <cell r="A2658" t="str">
            <v>12033782</v>
          </cell>
        </row>
        <row r="2659">
          <cell r="A2659" t="str">
            <v>11923002</v>
          </cell>
        </row>
        <row r="2660">
          <cell r="A2660" t="str">
            <v>11820208</v>
          </cell>
        </row>
        <row r="2661">
          <cell r="A2661" t="str">
            <v>11818037</v>
          </cell>
        </row>
        <row r="2662">
          <cell r="A2662" t="str">
            <v>11476799</v>
          </cell>
        </row>
        <row r="2663">
          <cell r="A2663" t="str">
            <v>11288041</v>
          </cell>
        </row>
        <row r="2664">
          <cell r="A2664" t="str">
            <v>12434418</v>
          </cell>
        </row>
        <row r="2665">
          <cell r="A2665" t="str">
            <v>12213202</v>
          </cell>
        </row>
        <row r="2666">
          <cell r="A2666" t="str">
            <v>12086962</v>
          </cell>
        </row>
        <row r="2667">
          <cell r="A2667" t="str">
            <v>12010948</v>
          </cell>
        </row>
        <row r="2668">
          <cell r="A2668" t="str">
            <v>11904482</v>
          </cell>
        </row>
        <row r="2669">
          <cell r="A2669" t="str">
            <v>11897566</v>
          </cell>
        </row>
        <row r="2670">
          <cell r="A2670" t="str">
            <v>12538496</v>
          </cell>
        </row>
        <row r="2671">
          <cell r="A2671" t="str">
            <v>12286402</v>
          </cell>
        </row>
        <row r="2672">
          <cell r="A2672" t="str">
            <v>12172347</v>
          </cell>
        </row>
        <row r="2673">
          <cell r="A2673" t="str">
            <v>12081201</v>
          </cell>
        </row>
        <row r="2674">
          <cell r="A2674" t="str">
            <v>11900216</v>
          </cell>
        </row>
        <row r="2675">
          <cell r="A2675" t="str">
            <v>11841101</v>
          </cell>
        </row>
        <row r="2676">
          <cell r="A2676" t="str">
            <v>11769452</v>
          </cell>
        </row>
        <row r="2677">
          <cell r="A2677" t="str">
            <v>11764975</v>
          </cell>
        </row>
        <row r="2678">
          <cell r="A2678" t="str">
            <v>11742801</v>
          </cell>
        </row>
        <row r="2679">
          <cell r="A2679" t="str">
            <v>11597121</v>
          </cell>
        </row>
        <row r="2680">
          <cell r="A2680" t="str">
            <v>11575617</v>
          </cell>
        </row>
        <row r="2681">
          <cell r="A2681" t="str">
            <v>11522210</v>
          </cell>
        </row>
        <row r="2682">
          <cell r="A2682" t="str">
            <v>11439724</v>
          </cell>
        </row>
        <row r="2683">
          <cell r="A2683" t="str">
            <v>11311902</v>
          </cell>
        </row>
        <row r="2684">
          <cell r="A2684" t="str">
            <v>12273475</v>
          </cell>
        </row>
        <row r="2685">
          <cell r="A2685" t="str">
            <v>12220432</v>
          </cell>
        </row>
        <row r="2686">
          <cell r="A2686" t="str">
            <v>12210621</v>
          </cell>
        </row>
        <row r="2687">
          <cell r="A2687" t="str">
            <v>12206190</v>
          </cell>
        </row>
        <row r="2688">
          <cell r="A2688" t="str">
            <v>12203956</v>
          </cell>
        </row>
        <row r="2689">
          <cell r="A2689" t="str">
            <v>12018850</v>
          </cell>
        </row>
        <row r="2690">
          <cell r="A2690" t="str">
            <v>11854763</v>
          </cell>
        </row>
        <row r="2691">
          <cell r="A2691" t="str">
            <v>11721405</v>
          </cell>
        </row>
        <row r="2692">
          <cell r="A2692" t="str">
            <v>11629386</v>
          </cell>
        </row>
        <row r="2693">
          <cell r="A2693" t="str">
            <v>11532785</v>
          </cell>
        </row>
        <row r="2694">
          <cell r="A2694" t="str">
            <v>11446420</v>
          </cell>
        </row>
        <row r="2695">
          <cell r="A2695" t="str">
            <v>11384783</v>
          </cell>
        </row>
        <row r="2696">
          <cell r="A2696" t="str">
            <v>12352292</v>
          </cell>
        </row>
        <row r="2697">
          <cell r="A2697" t="str">
            <v>12345474</v>
          </cell>
        </row>
        <row r="2698">
          <cell r="A2698" t="str">
            <v>12263249</v>
          </cell>
        </row>
        <row r="2699">
          <cell r="A2699" t="str">
            <v>12054257</v>
          </cell>
        </row>
        <row r="2700">
          <cell r="A2700" t="str">
            <v>12008425</v>
          </cell>
        </row>
        <row r="2701">
          <cell r="A2701" t="str">
            <v>11881553</v>
          </cell>
        </row>
        <row r="2702">
          <cell r="A2702" t="str">
            <v>11793172</v>
          </cell>
        </row>
        <row r="2703">
          <cell r="A2703" t="str">
            <v>11786050</v>
          </cell>
        </row>
        <row r="2704">
          <cell r="A2704" t="str">
            <v>11718117</v>
          </cell>
        </row>
        <row r="2705">
          <cell r="A2705" t="str">
            <v>11666095</v>
          </cell>
        </row>
        <row r="2706">
          <cell r="A2706" t="str">
            <v>11632106</v>
          </cell>
        </row>
        <row r="2707">
          <cell r="A2707" t="str">
            <v>11491487</v>
          </cell>
        </row>
        <row r="2708">
          <cell r="A2708" t="str">
            <v>11332900</v>
          </cell>
        </row>
        <row r="2709">
          <cell r="A2709" t="str">
            <v>11327929</v>
          </cell>
        </row>
        <row r="2710">
          <cell r="A2710" t="str">
            <v>11275083</v>
          </cell>
        </row>
        <row r="2711">
          <cell r="A2711" t="str">
            <v>12444553</v>
          </cell>
        </row>
        <row r="2712">
          <cell r="A2712" t="str">
            <v>12434392</v>
          </cell>
        </row>
        <row r="2713">
          <cell r="A2713" t="str">
            <v>12389698</v>
          </cell>
        </row>
        <row r="2714">
          <cell r="A2714" t="str">
            <v>12310862</v>
          </cell>
        </row>
        <row r="2715">
          <cell r="A2715" t="str">
            <v>12229874</v>
          </cell>
        </row>
        <row r="2716">
          <cell r="A2716" t="str">
            <v>12149090</v>
          </cell>
        </row>
        <row r="2717">
          <cell r="A2717" t="str">
            <v>12081658</v>
          </cell>
        </row>
        <row r="2718">
          <cell r="A2718" t="str">
            <v>12073086</v>
          </cell>
        </row>
        <row r="2719">
          <cell r="A2719" t="str">
            <v>12023968</v>
          </cell>
        </row>
        <row r="2720">
          <cell r="A2720" t="str">
            <v>11893291</v>
          </cell>
        </row>
        <row r="2721">
          <cell r="A2721" t="str">
            <v>11858796</v>
          </cell>
        </row>
        <row r="2722">
          <cell r="A2722" t="str">
            <v>11819475</v>
          </cell>
        </row>
        <row r="2723">
          <cell r="A2723" t="str">
            <v>11817838</v>
          </cell>
        </row>
        <row r="2724">
          <cell r="A2724" t="str">
            <v>11656620</v>
          </cell>
        </row>
        <row r="2725">
          <cell r="A2725" t="str">
            <v>11549501</v>
          </cell>
        </row>
        <row r="2726">
          <cell r="A2726" t="str">
            <v>11514627</v>
          </cell>
        </row>
        <row r="2727">
          <cell r="A2727" t="str">
            <v>11480087</v>
          </cell>
        </row>
        <row r="2728">
          <cell r="A2728" t="str">
            <v>11355424</v>
          </cell>
        </row>
        <row r="2729">
          <cell r="A2729" t="str">
            <v>11343367</v>
          </cell>
        </row>
        <row r="2730">
          <cell r="A2730" t="str">
            <v>12436069</v>
          </cell>
        </row>
        <row r="2731">
          <cell r="A2731" t="str">
            <v>12339193</v>
          </cell>
        </row>
        <row r="2732">
          <cell r="A2732" t="str">
            <v>12158532</v>
          </cell>
        </row>
        <row r="2733">
          <cell r="A2733" t="str">
            <v>12036150</v>
          </cell>
        </row>
        <row r="2734">
          <cell r="A2734" t="str">
            <v>11981595</v>
          </cell>
        </row>
        <row r="2735">
          <cell r="A2735" t="str">
            <v>11812753</v>
          </cell>
        </row>
        <row r="2736">
          <cell r="A2736" t="str">
            <v>11799070</v>
          </cell>
        </row>
        <row r="2737">
          <cell r="A2737" t="str">
            <v>11796074</v>
          </cell>
        </row>
        <row r="2738">
          <cell r="A2738" t="str">
            <v>11737361</v>
          </cell>
        </row>
        <row r="2739">
          <cell r="A2739" t="str">
            <v>11626055</v>
          </cell>
        </row>
        <row r="2740">
          <cell r="A2740" t="str">
            <v>11619268</v>
          </cell>
        </row>
        <row r="2741">
          <cell r="A2741" t="str">
            <v>11595654</v>
          </cell>
        </row>
        <row r="2742">
          <cell r="A2742" t="str">
            <v>11532390</v>
          </cell>
        </row>
        <row r="2743">
          <cell r="A2743" t="str">
            <v>11334517</v>
          </cell>
        </row>
        <row r="2744">
          <cell r="A2744" t="str">
            <v>11309410</v>
          </cell>
        </row>
        <row r="2745">
          <cell r="A2745" t="str">
            <v>11289951</v>
          </cell>
        </row>
        <row r="2746">
          <cell r="A2746" t="str">
            <v>12275124</v>
          </cell>
        </row>
        <row r="2747">
          <cell r="A2747" t="str">
            <v>12046481</v>
          </cell>
        </row>
        <row r="2748">
          <cell r="A2748" t="str">
            <v>11918250</v>
          </cell>
        </row>
        <row r="2749">
          <cell r="A2749" t="str">
            <v>11874812</v>
          </cell>
        </row>
        <row r="2750">
          <cell r="A2750" t="str">
            <v>11525629</v>
          </cell>
        </row>
        <row r="2751">
          <cell r="A2751" t="str">
            <v>11433428</v>
          </cell>
        </row>
        <row r="2752">
          <cell r="A2752" t="str">
            <v>11413945</v>
          </cell>
        </row>
        <row r="2753">
          <cell r="A2753" t="str">
            <v>11335100</v>
          </cell>
        </row>
        <row r="2754">
          <cell r="A2754" t="str">
            <v>12423217</v>
          </cell>
        </row>
        <row r="2755">
          <cell r="A2755" t="str">
            <v>12387990</v>
          </cell>
        </row>
        <row r="2756">
          <cell r="A2756" t="str">
            <v>12346833</v>
          </cell>
        </row>
        <row r="2757">
          <cell r="A2757" t="str">
            <v>12276852</v>
          </cell>
        </row>
        <row r="2758">
          <cell r="A2758" t="str">
            <v>12171600</v>
          </cell>
        </row>
        <row r="2759">
          <cell r="A2759" t="str">
            <v>12088642</v>
          </cell>
        </row>
        <row r="2760">
          <cell r="A2760" t="str">
            <v>12050255</v>
          </cell>
        </row>
        <row r="2761">
          <cell r="A2761" t="str">
            <v>12040995</v>
          </cell>
        </row>
        <row r="2762">
          <cell r="A2762" t="str">
            <v>11990929</v>
          </cell>
        </row>
        <row r="2763">
          <cell r="A2763" t="str">
            <v>11964614</v>
          </cell>
        </row>
        <row r="2764">
          <cell r="A2764" t="str">
            <v>11772680</v>
          </cell>
        </row>
        <row r="2765">
          <cell r="A2765" t="str">
            <v>11740845</v>
          </cell>
        </row>
        <row r="2766">
          <cell r="A2766" t="str">
            <v>11713612</v>
          </cell>
        </row>
        <row r="2767">
          <cell r="A2767" t="str">
            <v>11518862</v>
          </cell>
        </row>
        <row r="2768">
          <cell r="A2768" t="str">
            <v>11510915</v>
          </cell>
        </row>
        <row r="2769">
          <cell r="A2769" t="str">
            <v>11483083</v>
          </cell>
        </row>
        <row r="2770">
          <cell r="A2770" t="str">
            <v>11400038</v>
          </cell>
        </row>
        <row r="2771">
          <cell r="A2771" t="str">
            <v>11276837</v>
          </cell>
        </row>
        <row r="2772">
          <cell r="A2772" t="str">
            <v>12473682</v>
          </cell>
        </row>
        <row r="2773">
          <cell r="A2773" t="str">
            <v>12390283</v>
          </cell>
        </row>
        <row r="2774">
          <cell r="A2774" t="str">
            <v>12253867</v>
          </cell>
        </row>
        <row r="2775">
          <cell r="A2775" t="str">
            <v>12158182</v>
          </cell>
        </row>
        <row r="2776">
          <cell r="A2776" t="str">
            <v>12008408</v>
          </cell>
        </row>
        <row r="2777">
          <cell r="A2777" t="str">
            <v>11948414</v>
          </cell>
        </row>
        <row r="2778">
          <cell r="A2778" t="str">
            <v>11926472</v>
          </cell>
        </row>
        <row r="2779">
          <cell r="A2779" t="str">
            <v>11834851</v>
          </cell>
        </row>
        <row r="2780">
          <cell r="A2780" t="str">
            <v>11802757</v>
          </cell>
        </row>
        <row r="2781">
          <cell r="A2781" t="str">
            <v>11785834</v>
          </cell>
        </row>
        <row r="2782">
          <cell r="A2782" t="str">
            <v>11470046</v>
          </cell>
        </row>
        <row r="2783">
          <cell r="A2783" t="str">
            <v>11469478</v>
          </cell>
        </row>
        <row r="2784">
          <cell r="A2784" t="str">
            <v>11333084</v>
          </cell>
        </row>
        <row r="2785">
          <cell r="A2785" t="str">
            <v>12482115</v>
          </cell>
        </row>
        <row r="2786">
          <cell r="A2786" t="str">
            <v>12322717</v>
          </cell>
        </row>
        <row r="2787">
          <cell r="A2787" t="str">
            <v>12101287</v>
          </cell>
        </row>
        <row r="2788">
          <cell r="A2788" t="str">
            <v>12099627</v>
          </cell>
        </row>
        <row r="2789">
          <cell r="A2789" t="str">
            <v>12044997</v>
          </cell>
        </row>
        <row r="2790">
          <cell r="A2790" t="str">
            <v>12026259</v>
          </cell>
        </row>
        <row r="2791">
          <cell r="A2791" t="str">
            <v>11772831</v>
          </cell>
        </row>
        <row r="2792">
          <cell r="A2792" t="str">
            <v>11509324</v>
          </cell>
        </row>
        <row r="2793">
          <cell r="A2793" t="str">
            <v>11473957</v>
          </cell>
        </row>
        <row r="2794">
          <cell r="A2794" t="str">
            <v>12463868</v>
          </cell>
        </row>
        <row r="2795">
          <cell r="A2795" t="str">
            <v>12456976</v>
          </cell>
        </row>
        <row r="2796">
          <cell r="A2796" t="str">
            <v>12245111</v>
          </cell>
        </row>
        <row r="2797">
          <cell r="A2797" t="str">
            <v>12161299</v>
          </cell>
        </row>
        <row r="2798">
          <cell r="A2798" t="str">
            <v>12123903</v>
          </cell>
        </row>
        <row r="2799">
          <cell r="A2799" t="str">
            <v>12095810</v>
          </cell>
        </row>
        <row r="2800">
          <cell r="A2800" t="str">
            <v>11888642</v>
          </cell>
        </row>
        <row r="2801">
          <cell r="A2801" t="str">
            <v>11826964</v>
          </cell>
        </row>
        <row r="2802">
          <cell r="A2802" t="str">
            <v>11718026</v>
          </cell>
        </row>
        <row r="2803">
          <cell r="A2803" t="str">
            <v>11677248</v>
          </cell>
        </row>
        <row r="2804">
          <cell r="A2804" t="str">
            <v>11446192</v>
          </cell>
        </row>
        <row r="2805">
          <cell r="A2805" t="str">
            <v>11329808</v>
          </cell>
        </row>
        <row r="2806">
          <cell r="A2806" t="str">
            <v>11316958</v>
          </cell>
        </row>
        <row r="2807">
          <cell r="A2807" t="str">
            <v>12470746</v>
          </cell>
        </row>
        <row r="2808">
          <cell r="A2808" t="str">
            <v>12203024</v>
          </cell>
        </row>
        <row r="2809">
          <cell r="A2809" t="str">
            <v>12159021</v>
          </cell>
        </row>
        <row r="2810">
          <cell r="A2810" t="str">
            <v>12060450</v>
          </cell>
        </row>
        <row r="2811">
          <cell r="A2811" t="str">
            <v>12059467</v>
          </cell>
        </row>
        <row r="2812">
          <cell r="A2812" t="str">
            <v>12022715</v>
          </cell>
        </row>
        <row r="2813">
          <cell r="A2813" t="str">
            <v>11910701</v>
          </cell>
        </row>
        <row r="2814">
          <cell r="A2814" t="str">
            <v>11909340</v>
          </cell>
        </row>
        <row r="2815">
          <cell r="A2815" t="str">
            <v>11899078</v>
          </cell>
        </row>
        <row r="2816">
          <cell r="A2816" t="str">
            <v>11768503</v>
          </cell>
        </row>
        <row r="2817">
          <cell r="A2817" t="str">
            <v>11529313</v>
          </cell>
        </row>
        <row r="2818">
          <cell r="A2818" t="str">
            <v>11527249</v>
          </cell>
        </row>
        <row r="2819">
          <cell r="A2819" t="str">
            <v>11455910</v>
          </cell>
        </row>
        <row r="2820">
          <cell r="A2820" t="str">
            <v>11347372</v>
          </cell>
        </row>
        <row r="2821">
          <cell r="A2821" t="str">
            <v>11295726</v>
          </cell>
        </row>
        <row r="2822">
          <cell r="A2822" t="str">
            <v>11282097</v>
          </cell>
        </row>
        <row r="2823">
          <cell r="A2823" t="str">
            <v>12410336</v>
          </cell>
        </row>
        <row r="2824">
          <cell r="A2824" t="str">
            <v>12400084</v>
          </cell>
        </row>
        <row r="2825">
          <cell r="A2825" t="str">
            <v>12165606</v>
          </cell>
        </row>
        <row r="2826">
          <cell r="A2826" t="str">
            <v>12091728</v>
          </cell>
        </row>
        <row r="2827">
          <cell r="A2827" t="str">
            <v>12083372</v>
          </cell>
        </row>
        <row r="2828">
          <cell r="A2828" t="str">
            <v>12019504</v>
          </cell>
        </row>
        <row r="2829">
          <cell r="A2829" t="str">
            <v>11803903</v>
          </cell>
        </row>
        <row r="2830">
          <cell r="A2830" t="str">
            <v>11755329</v>
          </cell>
        </row>
        <row r="2831">
          <cell r="A2831" t="str">
            <v>11535807</v>
          </cell>
        </row>
        <row r="2832">
          <cell r="A2832" t="str">
            <v>11430330</v>
          </cell>
        </row>
        <row r="2833">
          <cell r="A2833" t="str">
            <v>12478324</v>
          </cell>
        </row>
        <row r="2834">
          <cell r="A2834" t="str">
            <v>12298825</v>
          </cell>
        </row>
        <row r="2835">
          <cell r="A2835" t="str">
            <v>12278529</v>
          </cell>
        </row>
        <row r="2836">
          <cell r="A2836" t="str">
            <v>12221989</v>
          </cell>
        </row>
        <row r="2837">
          <cell r="A2837" t="str">
            <v>11714223</v>
          </cell>
        </row>
        <row r="2838">
          <cell r="A2838" t="str">
            <v>11703832</v>
          </cell>
        </row>
        <row r="2839">
          <cell r="A2839" t="str">
            <v>11486855</v>
          </cell>
        </row>
        <row r="2840">
          <cell r="A2840" t="str">
            <v>11447383</v>
          </cell>
        </row>
        <row r="2841">
          <cell r="A2841" t="str">
            <v>11390055</v>
          </cell>
        </row>
        <row r="2842">
          <cell r="A2842" t="str">
            <v>11369973</v>
          </cell>
        </row>
        <row r="2843">
          <cell r="A2843" t="str">
            <v>11360133</v>
          </cell>
        </row>
        <row r="2844">
          <cell r="A2844" t="str">
            <v>11281898</v>
          </cell>
        </row>
        <row r="2845">
          <cell r="A2845" t="str">
            <v>12259947</v>
          </cell>
        </row>
        <row r="2846">
          <cell r="A2846" t="str">
            <v>12196372</v>
          </cell>
        </row>
        <row r="2847">
          <cell r="A2847" t="str">
            <v>12179666</v>
          </cell>
        </row>
        <row r="2848">
          <cell r="A2848" t="str">
            <v>12111681</v>
          </cell>
        </row>
        <row r="2849">
          <cell r="A2849" t="str">
            <v>12070093</v>
          </cell>
        </row>
        <row r="2850">
          <cell r="A2850" t="str">
            <v>11855650</v>
          </cell>
        </row>
        <row r="2851">
          <cell r="A2851" t="str">
            <v>11705833</v>
          </cell>
        </row>
        <row r="2852">
          <cell r="A2852" t="str">
            <v>11556640</v>
          </cell>
        </row>
        <row r="2853">
          <cell r="A2853" t="str">
            <v>11534005</v>
          </cell>
        </row>
        <row r="2854">
          <cell r="A2854" t="str">
            <v>11457757</v>
          </cell>
        </row>
        <row r="2855">
          <cell r="A2855" t="str">
            <v>11440519</v>
          </cell>
        </row>
        <row r="2856">
          <cell r="A2856" t="str">
            <v>11415059</v>
          </cell>
        </row>
        <row r="2857">
          <cell r="A2857" t="str">
            <v>11368200</v>
          </cell>
        </row>
        <row r="2858">
          <cell r="A2858" t="str">
            <v>12470794</v>
          </cell>
        </row>
        <row r="2859">
          <cell r="A2859" t="str">
            <v>12275110</v>
          </cell>
        </row>
        <row r="2860">
          <cell r="A2860" t="str">
            <v>12197884</v>
          </cell>
        </row>
        <row r="2861">
          <cell r="A2861" t="str">
            <v>12136175</v>
          </cell>
        </row>
        <row r="2862">
          <cell r="A2862" t="str">
            <v>12088426</v>
          </cell>
        </row>
        <row r="2863">
          <cell r="A2863" t="str">
            <v>11750167</v>
          </cell>
        </row>
        <row r="2864">
          <cell r="A2864" t="str">
            <v>11518356</v>
          </cell>
        </row>
        <row r="2865">
          <cell r="A2865" t="str">
            <v>11487742</v>
          </cell>
        </row>
        <row r="2866">
          <cell r="A2866" t="str">
            <v>11468242</v>
          </cell>
        </row>
        <row r="2867">
          <cell r="A2867" t="str">
            <v>11375413</v>
          </cell>
        </row>
        <row r="2868">
          <cell r="A2868" t="str">
            <v>12502858</v>
          </cell>
        </row>
        <row r="2869">
          <cell r="A2869" t="str">
            <v>12364619</v>
          </cell>
        </row>
        <row r="2870">
          <cell r="A2870" t="str">
            <v>12335922</v>
          </cell>
        </row>
        <row r="2871">
          <cell r="A2871" t="str">
            <v>12158637</v>
          </cell>
        </row>
        <row r="2872">
          <cell r="A2872" t="str">
            <v>12080942</v>
          </cell>
        </row>
        <row r="2873">
          <cell r="A2873" t="str">
            <v>11972867</v>
          </cell>
        </row>
        <row r="2874">
          <cell r="A2874" t="str">
            <v>11941097</v>
          </cell>
        </row>
        <row r="2875">
          <cell r="A2875" t="str">
            <v>11832816</v>
          </cell>
        </row>
        <row r="2876">
          <cell r="A2876" t="str">
            <v>11755499</v>
          </cell>
        </row>
        <row r="2877">
          <cell r="A2877" t="str">
            <v>11749918</v>
          </cell>
        </row>
        <row r="2878">
          <cell r="A2878" t="str">
            <v>11734547</v>
          </cell>
        </row>
        <row r="2879">
          <cell r="A2879" t="str">
            <v>11704687</v>
          </cell>
        </row>
        <row r="2880">
          <cell r="A2880" t="str">
            <v>11589450</v>
          </cell>
        </row>
        <row r="2881">
          <cell r="A2881" t="str">
            <v>11452854</v>
          </cell>
        </row>
        <row r="2882">
          <cell r="A2882" t="str">
            <v>11397391</v>
          </cell>
        </row>
        <row r="2883">
          <cell r="A2883" t="str">
            <v>11266770</v>
          </cell>
        </row>
        <row r="2884">
          <cell r="A2884" t="str">
            <v>11939199</v>
          </cell>
        </row>
        <row r="2885">
          <cell r="A2885" t="str">
            <v>11918020</v>
          </cell>
        </row>
        <row r="2886">
          <cell r="A2886" t="str">
            <v>11871344</v>
          </cell>
        </row>
        <row r="2887">
          <cell r="A2887" t="str">
            <v>11866038</v>
          </cell>
        </row>
        <row r="2888">
          <cell r="A2888" t="str">
            <v>11855144</v>
          </cell>
        </row>
        <row r="2889">
          <cell r="A2889" t="str">
            <v>11837784</v>
          </cell>
        </row>
        <row r="2890">
          <cell r="A2890" t="str">
            <v>11834206</v>
          </cell>
        </row>
        <row r="2891">
          <cell r="A2891" t="str">
            <v>11693511</v>
          </cell>
        </row>
        <row r="2892">
          <cell r="A2892" t="str">
            <v>11688773</v>
          </cell>
        </row>
        <row r="2893">
          <cell r="A2893" t="str">
            <v>11687687</v>
          </cell>
        </row>
        <row r="2894">
          <cell r="A2894" t="str">
            <v>11611523</v>
          </cell>
        </row>
        <row r="2895">
          <cell r="A2895" t="str">
            <v>11593301</v>
          </cell>
        </row>
        <row r="2896">
          <cell r="A2896" t="str">
            <v>11486841</v>
          </cell>
        </row>
        <row r="2897">
          <cell r="A2897" t="str">
            <v>11408963</v>
          </cell>
        </row>
        <row r="2898">
          <cell r="A2898" t="str">
            <v>11278349</v>
          </cell>
        </row>
        <row r="2899">
          <cell r="A2899" t="str">
            <v>12296548</v>
          </cell>
        </row>
        <row r="2900">
          <cell r="A2900" t="str">
            <v>12291719</v>
          </cell>
        </row>
        <row r="2901">
          <cell r="A2901" t="str">
            <v>12286538</v>
          </cell>
        </row>
        <row r="2902">
          <cell r="A2902" t="str">
            <v>12085387</v>
          </cell>
        </row>
        <row r="2903">
          <cell r="A2903" t="str">
            <v>12056810</v>
          </cell>
        </row>
        <row r="2904">
          <cell r="A2904" t="str">
            <v>12044111</v>
          </cell>
        </row>
        <row r="2905">
          <cell r="A2905" t="str">
            <v>12024318</v>
          </cell>
        </row>
        <row r="2906">
          <cell r="A2906" t="str">
            <v>11755073</v>
          </cell>
        </row>
        <row r="2907">
          <cell r="A2907" t="str">
            <v>11321454</v>
          </cell>
        </row>
        <row r="2908">
          <cell r="A2908" t="str">
            <v>12377304</v>
          </cell>
        </row>
        <row r="2909">
          <cell r="A2909" t="str">
            <v>12298933</v>
          </cell>
        </row>
        <row r="2910">
          <cell r="A2910" t="str">
            <v>12285179</v>
          </cell>
        </row>
        <row r="2911">
          <cell r="A2911" t="str">
            <v>12111084</v>
          </cell>
        </row>
        <row r="2912">
          <cell r="A2912" t="str">
            <v>12079962</v>
          </cell>
        </row>
        <row r="2913">
          <cell r="A2913" t="str">
            <v>11955371</v>
          </cell>
        </row>
        <row r="2914">
          <cell r="A2914" t="str">
            <v>11906648</v>
          </cell>
        </row>
        <row r="2915">
          <cell r="A2915" t="str">
            <v>11850440</v>
          </cell>
        </row>
        <row r="2916">
          <cell r="A2916" t="str">
            <v>11850238</v>
          </cell>
        </row>
        <row r="2917">
          <cell r="A2917" t="str">
            <v>11821615</v>
          </cell>
        </row>
        <row r="2918">
          <cell r="A2918" t="str">
            <v>11580801</v>
          </cell>
        </row>
        <row r="2919">
          <cell r="A2919" t="str">
            <v>11466471</v>
          </cell>
        </row>
        <row r="2920">
          <cell r="A2920" t="str">
            <v>11278426</v>
          </cell>
        </row>
        <row r="2921">
          <cell r="A2921" t="str">
            <v>11908925</v>
          </cell>
        </row>
        <row r="2922">
          <cell r="A2922" t="str">
            <v>11866956</v>
          </cell>
        </row>
        <row r="2923">
          <cell r="A2923" t="str">
            <v>11811454</v>
          </cell>
        </row>
        <row r="2924">
          <cell r="A2924" t="str">
            <v>11764290</v>
          </cell>
        </row>
        <row r="2925">
          <cell r="A2925" t="str">
            <v>11625489</v>
          </cell>
        </row>
        <row r="2926">
          <cell r="A2926" t="str">
            <v>11619908</v>
          </cell>
        </row>
        <row r="2927">
          <cell r="A2927" t="str">
            <v>11607868</v>
          </cell>
        </row>
        <row r="2928">
          <cell r="A2928" t="str">
            <v>11576609</v>
          </cell>
        </row>
        <row r="2929">
          <cell r="A2929" t="str">
            <v>11474858</v>
          </cell>
        </row>
        <row r="2930">
          <cell r="A2930" t="str">
            <v>11298918</v>
          </cell>
        </row>
        <row r="2931">
          <cell r="A2931" t="str">
            <v>12463118</v>
          </cell>
        </row>
        <row r="2932">
          <cell r="A2932" t="str">
            <v>12460108</v>
          </cell>
        </row>
        <row r="2933">
          <cell r="A2933" t="str">
            <v>12256252</v>
          </cell>
        </row>
        <row r="2934">
          <cell r="A2934" t="str">
            <v>12023650</v>
          </cell>
        </row>
        <row r="2935">
          <cell r="A2935" t="str">
            <v>11915987</v>
          </cell>
        </row>
        <row r="2936">
          <cell r="A2936" t="str">
            <v>11802405</v>
          </cell>
        </row>
        <row r="2937">
          <cell r="A2937" t="str">
            <v>11774189</v>
          </cell>
        </row>
        <row r="2938">
          <cell r="A2938" t="str">
            <v>11432882</v>
          </cell>
        </row>
        <row r="2939">
          <cell r="A2939" t="str">
            <v>11317390</v>
          </cell>
        </row>
        <row r="2940">
          <cell r="A2940" t="str">
            <v>11313172</v>
          </cell>
        </row>
        <row r="2941">
          <cell r="A2941" t="str">
            <v>11306354</v>
          </cell>
        </row>
        <row r="2942">
          <cell r="A2942" t="str">
            <v>12404359</v>
          </cell>
        </row>
        <row r="2943">
          <cell r="A2943" t="str">
            <v>12340722</v>
          </cell>
        </row>
        <row r="2944">
          <cell r="A2944" t="str">
            <v>12236982</v>
          </cell>
        </row>
        <row r="2945">
          <cell r="A2945" t="str">
            <v>12197805</v>
          </cell>
        </row>
        <row r="2946">
          <cell r="A2946" t="str">
            <v>12009465</v>
          </cell>
        </row>
        <row r="2947">
          <cell r="A2947" t="str">
            <v>11798945</v>
          </cell>
        </row>
        <row r="2948">
          <cell r="A2948" t="str">
            <v>11723423</v>
          </cell>
        </row>
        <row r="2949">
          <cell r="A2949" t="str">
            <v>11715081</v>
          </cell>
        </row>
        <row r="2950">
          <cell r="A2950" t="str">
            <v>11603789</v>
          </cell>
        </row>
        <row r="2951">
          <cell r="A2951" t="str">
            <v>11594003</v>
          </cell>
        </row>
        <row r="2952">
          <cell r="A2952" t="str">
            <v>11292764</v>
          </cell>
        </row>
        <row r="2953">
          <cell r="A2953" t="str">
            <v>11286128</v>
          </cell>
        </row>
        <row r="2954">
          <cell r="A2954" t="str">
            <v>12532002</v>
          </cell>
        </row>
        <row r="2955">
          <cell r="A2955" t="str">
            <v>12438454</v>
          </cell>
        </row>
        <row r="2956">
          <cell r="A2956" t="str">
            <v>12416572</v>
          </cell>
        </row>
        <row r="2957">
          <cell r="A2957" t="str">
            <v>12290116</v>
          </cell>
        </row>
        <row r="2958">
          <cell r="A2958" t="str">
            <v>11924531</v>
          </cell>
        </row>
        <row r="2959">
          <cell r="A2959" t="str">
            <v>11920711</v>
          </cell>
        </row>
        <row r="2960">
          <cell r="A2960" t="str">
            <v>11898896</v>
          </cell>
        </row>
        <row r="2961">
          <cell r="A2961" t="str">
            <v>11881536</v>
          </cell>
        </row>
        <row r="2962">
          <cell r="A2962" t="str">
            <v>11873345</v>
          </cell>
        </row>
        <row r="2963">
          <cell r="A2963" t="str">
            <v>11456887</v>
          </cell>
        </row>
        <row r="2964">
          <cell r="A2964" t="str">
            <v>11410139</v>
          </cell>
        </row>
        <row r="2965">
          <cell r="A2965" t="str">
            <v>11395953</v>
          </cell>
        </row>
        <row r="2966">
          <cell r="A2966" t="str">
            <v>11337299</v>
          </cell>
        </row>
        <row r="2967">
          <cell r="A2967" t="str">
            <v>11308372</v>
          </cell>
        </row>
        <row r="2968">
          <cell r="A2968" t="str">
            <v>11276607</v>
          </cell>
        </row>
        <row r="2969">
          <cell r="A2969" t="str">
            <v>12290329</v>
          </cell>
        </row>
        <row r="2970">
          <cell r="A2970" t="str">
            <v>12129098</v>
          </cell>
        </row>
        <row r="2971">
          <cell r="A2971" t="str">
            <v>11903885</v>
          </cell>
        </row>
        <row r="2972">
          <cell r="A2972" t="str">
            <v>11893732</v>
          </cell>
        </row>
        <row r="2973">
          <cell r="A2973" t="str">
            <v>11704778</v>
          </cell>
        </row>
        <row r="2974">
          <cell r="A2974" t="str">
            <v>11637822</v>
          </cell>
        </row>
        <row r="2975">
          <cell r="A2975" t="str">
            <v>11630565</v>
          </cell>
        </row>
        <row r="2976">
          <cell r="A2976" t="str">
            <v>11587889</v>
          </cell>
        </row>
        <row r="2977">
          <cell r="A2977" t="str">
            <v>11570302</v>
          </cell>
        </row>
        <row r="2978">
          <cell r="A2978" t="str">
            <v>11516571</v>
          </cell>
        </row>
        <row r="2979">
          <cell r="A2979" t="str">
            <v>11414204</v>
          </cell>
        </row>
        <row r="2980">
          <cell r="A2980" t="str">
            <v>11377078</v>
          </cell>
        </row>
        <row r="2981">
          <cell r="A2981" t="str">
            <v>11281532</v>
          </cell>
        </row>
        <row r="2982">
          <cell r="A2982" t="str">
            <v>12253256</v>
          </cell>
        </row>
        <row r="2983">
          <cell r="A2983" t="str">
            <v>12246671</v>
          </cell>
        </row>
        <row r="2984">
          <cell r="A2984" t="str">
            <v>12149394</v>
          </cell>
        </row>
        <row r="2985">
          <cell r="A2985" t="str">
            <v>12116428</v>
          </cell>
        </row>
        <row r="2986">
          <cell r="A2986" t="str">
            <v>12019489</v>
          </cell>
        </row>
        <row r="2987">
          <cell r="A2987" t="str">
            <v>11822348</v>
          </cell>
        </row>
        <row r="2988">
          <cell r="A2988" t="str">
            <v>11821220</v>
          </cell>
        </row>
        <row r="2989">
          <cell r="A2989" t="str">
            <v>11803428</v>
          </cell>
        </row>
        <row r="2990">
          <cell r="A2990" t="str">
            <v>11635727</v>
          </cell>
        </row>
        <row r="2991">
          <cell r="A2991" t="str">
            <v>11575483</v>
          </cell>
        </row>
        <row r="2992">
          <cell r="A2992" t="str">
            <v>11333448</v>
          </cell>
        </row>
        <row r="2993">
          <cell r="A2993" t="str">
            <v>12482709</v>
          </cell>
        </row>
        <row r="2994">
          <cell r="A2994" t="str">
            <v>12306855</v>
          </cell>
        </row>
        <row r="2995">
          <cell r="A2995" t="str">
            <v>12218261</v>
          </cell>
        </row>
        <row r="2996">
          <cell r="A2996" t="str">
            <v>12057006</v>
          </cell>
        </row>
        <row r="2997">
          <cell r="A2997" t="str">
            <v>12010399</v>
          </cell>
        </row>
        <row r="2998">
          <cell r="A2998" t="str">
            <v>11992029</v>
          </cell>
        </row>
        <row r="2999">
          <cell r="A2999" t="str">
            <v>11934143</v>
          </cell>
        </row>
        <row r="3000">
          <cell r="A3000" t="str">
            <v>11910624</v>
          </cell>
        </row>
        <row r="3001">
          <cell r="A3001" t="str">
            <v>11844386</v>
          </cell>
        </row>
        <row r="3002">
          <cell r="A3002" t="str">
            <v>11597550</v>
          </cell>
        </row>
        <row r="3003">
          <cell r="A3003" t="str">
            <v>11433903</v>
          </cell>
        </row>
        <row r="3004">
          <cell r="A3004" t="str">
            <v>11424154</v>
          </cell>
        </row>
        <row r="3005">
          <cell r="A3005" t="str">
            <v>11339025</v>
          </cell>
        </row>
        <row r="3006">
          <cell r="A3006" t="str">
            <v>11316700</v>
          </cell>
        </row>
        <row r="3007">
          <cell r="A3007" t="str">
            <v>13557292</v>
          </cell>
        </row>
        <row r="3008">
          <cell r="A3008" t="str">
            <v>12445056</v>
          </cell>
        </row>
        <row r="3009">
          <cell r="A3009" t="str">
            <v>12402327</v>
          </cell>
        </row>
        <row r="3010">
          <cell r="A3010" t="str">
            <v>12349888</v>
          </cell>
        </row>
        <row r="3011">
          <cell r="A3011" t="str">
            <v>12313292</v>
          </cell>
        </row>
        <row r="3012">
          <cell r="A3012" t="str">
            <v>12280612</v>
          </cell>
        </row>
        <row r="3013">
          <cell r="A3013" t="str">
            <v>12274513</v>
          </cell>
        </row>
        <row r="3014">
          <cell r="A3014" t="str">
            <v>12272651</v>
          </cell>
        </row>
        <row r="3015">
          <cell r="A3015" t="str">
            <v>12081809</v>
          </cell>
        </row>
        <row r="3016">
          <cell r="A3016" t="str">
            <v>12049673</v>
          </cell>
        </row>
        <row r="3017">
          <cell r="A3017" t="str">
            <v>12035704</v>
          </cell>
        </row>
        <row r="3018">
          <cell r="A3018" t="str">
            <v>11924636</v>
          </cell>
        </row>
        <row r="3019">
          <cell r="A3019" t="str">
            <v>11902510</v>
          </cell>
        </row>
        <row r="3020">
          <cell r="A3020" t="str">
            <v>11834453</v>
          </cell>
        </row>
        <row r="3021">
          <cell r="A3021" t="str">
            <v>11769802</v>
          </cell>
        </row>
        <row r="3022">
          <cell r="A3022" t="str">
            <v>11746908</v>
          </cell>
        </row>
        <row r="3023">
          <cell r="A3023" t="str">
            <v>11665896</v>
          </cell>
        </row>
        <row r="3024">
          <cell r="A3024" t="str">
            <v>11636307</v>
          </cell>
        </row>
        <row r="3025">
          <cell r="A3025" t="str">
            <v>11570381</v>
          </cell>
        </row>
        <row r="3026">
          <cell r="A3026" t="str">
            <v>11486625</v>
          </cell>
        </row>
        <row r="3027">
          <cell r="A3027" t="str">
            <v>12487248</v>
          </cell>
        </row>
        <row r="3028">
          <cell r="A3028" t="str">
            <v>12470550</v>
          </cell>
        </row>
        <row r="3029">
          <cell r="A3029" t="str">
            <v>12430845</v>
          </cell>
        </row>
        <row r="3030">
          <cell r="A3030" t="str">
            <v>12331428</v>
          </cell>
        </row>
        <row r="3031">
          <cell r="A3031" t="str">
            <v>12204874</v>
          </cell>
        </row>
        <row r="3032">
          <cell r="A3032" t="str">
            <v>12095579</v>
          </cell>
        </row>
        <row r="3033">
          <cell r="A3033" t="str">
            <v>11919290</v>
          </cell>
        </row>
        <row r="3034">
          <cell r="A3034" t="str">
            <v>11852822</v>
          </cell>
        </row>
        <row r="3035">
          <cell r="A3035" t="str">
            <v>11827206</v>
          </cell>
        </row>
        <row r="3036">
          <cell r="A3036" t="str">
            <v>11807342</v>
          </cell>
        </row>
        <row r="3037">
          <cell r="A3037" t="str">
            <v>11714419</v>
          </cell>
        </row>
        <row r="3038">
          <cell r="A3038" t="str">
            <v>11589771</v>
          </cell>
        </row>
        <row r="3039">
          <cell r="A3039" t="str">
            <v>11384812</v>
          </cell>
        </row>
        <row r="3040">
          <cell r="A3040" t="str">
            <v>11362012</v>
          </cell>
        </row>
        <row r="3041">
          <cell r="A3041" t="str">
            <v>12370155</v>
          </cell>
        </row>
        <row r="3042">
          <cell r="A3042" t="str">
            <v>12305508</v>
          </cell>
        </row>
        <row r="3043">
          <cell r="A3043" t="str">
            <v>12092447</v>
          </cell>
        </row>
        <row r="3044">
          <cell r="A3044" t="str">
            <v>12081107</v>
          </cell>
        </row>
        <row r="3045">
          <cell r="A3045" t="str">
            <v>12049292</v>
          </cell>
        </row>
        <row r="3046">
          <cell r="A3046" t="str">
            <v>11982482</v>
          </cell>
        </row>
        <row r="3047">
          <cell r="A3047" t="str">
            <v>11840660</v>
          </cell>
        </row>
        <row r="3048">
          <cell r="A3048" t="str">
            <v>11759166</v>
          </cell>
        </row>
        <row r="3049">
          <cell r="A3049" t="str">
            <v>11612196</v>
          </cell>
        </row>
        <row r="3050">
          <cell r="A3050" t="str">
            <v>11450179</v>
          </cell>
        </row>
        <row r="3051">
          <cell r="A3051" t="str">
            <v>11349646</v>
          </cell>
        </row>
        <row r="3052">
          <cell r="A3052" t="str">
            <v>11283595</v>
          </cell>
        </row>
        <row r="3053">
          <cell r="A3053" t="str">
            <v>12468743</v>
          </cell>
        </row>
        <row r="3054">
          <cell r="A3054" t="str">
            <v>12251073</v>
          </cell>
        </row>
        <row r="3055">
          <cell r="A3055" t="str">
            <v>12170039</v>
          </cell>
        </row>
        <row r="3056">
          <cell r="A3056" t="str">
            <v>12159416</v>
          </cell>
        </row>
        <row r="3057">
          <cell r="A3057" t="str">
            <v>12085893</v>
          </cell>
        </row>
        <row r="3058">
          <cell r="A3058" t="str">
            <v>12069892</v>
          </cell>
        </row>
        <row r="3059">
          <cell r="A3059" t="str">
            <v>12061746</v>
          </cell>
        </row>
        <row r="3060">
          <cell r="A3060" t="str">
            <v>11997469</v>
          </cell>
        </row>
        <row r="3061">
          <cell r="A3061" t="str">
            <v>11906159</v>
          </cell>
        </row>
        <row r="3062">
          <cell r="A3062" t="str">
            <v>11878160</v>
          </cell>
        </row>
        <row r="3063">
          <cell r="A3063" t="str">
            <v>11830053</v>
          </cell>
        </row>
        <row r="3064">
          <cell r="A3064" t="str">
            <v>11820148</v>
          </cell>
        </row>
        <row r="3065">
          <cell r="A3065" t="str">
            <v>11759976</v>
          </cell>
        </row>
        <row r="3066">
          <cell r="A3066" t="str">
            <v>11470029</v>
          </cell>
        </row>
        <row r="3067">
          <cell r="A3067" t="str">
            <v>11428830</v>
          </cell>
        </row>
        <row r="3068">
          <cell r="A3068" t="str">
            <v>11306107</v>
          </cell>
        </row>
        <row r="3069">
          <cell r="A3069" t="str">
            <v>11297622</v>
          </cell>
        </row>
        <row r="3070">
          <cell r="A3070" t="str">
            <v>12479668</v>
          </cell>
        </row>
        <row r="3071">
          <cell r="A3071" t="str">
            <v>12473131</v>
          </cell>
        </row>
        <row r="3072">
          <cell r="A3072" t="str">
            <v>12433639</v>
          </cell>
        </row>
        <row r="3073">
          <cell r="A3073" t="str">
            <v>12275476</v>
          </cell>
        </row>
        <row r="3074">
          <cell r="A3074" t="str">
            <v>12236613</v>
          </cell>
        </row>
        <row r="3075">
          <cell r="A3075" t="str">
            <v>12232170</v>
          </cell>
        </row>
        <row r="3076">
          <cell r="A3076" t="str">
            <v>12091472</v>
          </cell>
        </row>
        <row r="3077">
          <cell r="A3077" t="str">
            <v>12087590</v>
          </cell>
        </row>
        <row r="3078">
          <cell r="A3078" t="str">
            <v>12056520</v>
          </cell>
        </row>
        <row r="3079">
          <cell r="A3079" t="str">
            <v>11957830</v>
          </cell>
        </row>
        <row r="3080">
          <cell r="A3080" t="str">
            <v>11935135</v>
          </cell>
        </row>
        <row r="3081">
          <cell r="A3081" t="str">
            <v>11853615</v>
          </cell>
        </row>
        <row r="3082">
          <cell r="A3082" t="str">
            <v>11840123</v>
          </cell>
        </row>
        <row r="3083">
          <cell r="A3083" t="str">
            <v>11791461</v>
          </cell>
        </row>
        <row r="3084">
          <cell r="A3084" t="str">
            <v>11716775</v>
          </cell>
        </row>
        <row r="3085">
          <cell r="A3085" t="str">
            <v>11589311</v>
          </cell>
        </row>
        <row r="3086">
          <cell r="A3086" t="str">
            <v>11449063</v>
          </cell>
        </row>
        <row r="3087">
          <cell r="A3087" t="str">
            <v>11429407</v>
          </cell>
        </row>
        <row r="3088">
          <cell r="A3088" t="str">
            <v>11416756</v>
          </cell>
        </row>
        <row r="3089">
          <cell r="A3089" t="str">
            <v>11337652</v>
          </cell>
        </row>
        <row r="3090">
          <cell r="A3090" t="str">
            <v>11288467</v>
          </cell>
        </row>
        <row r="3091">
          <cell r="A3091" t="str">
            <v>12482879</v>
          </cell>
        </row>
        <row r="3092">
          <cell r="A3092" t="str">
            <v>12452255</v>
          </cell>
        </row>
        <row r="3093">
          <cell r="A3093" t="str">
            <v>12424442</v>
          </cell>
        </row>
        <row r="3094">
          <cell r="A3094" t="str">
            <v>12368701</v>
          </cell>
        </row>
        <row r="3095">
          <cell r="A3095" t="str">
            <v>12121765</v>
          </cell>
        </row>
        <row r="3096">
          <cell r="A3096" t="str">
            <v>12112517</v>
          </cell>
        </row>
        <row r="3097">
          <cell r="A3097" t="str">
            <v>12088534</v>
          </cell>
        </row>
        <row r="3098">
          <cell r="A3098" t="str">
            <v>12065842</v>
          </cell>
        </row>
        <row r="3099">
          <cell r="A3099" t="str">
            <v>11963440</v>
          </cell>
        </row>
        <row r="3100">
          <cell r="A3100" t="str">
            <v>11886226</v>
          </cell>
        </row>
        <row r="3101">
          <cell r="A3101" t="str">
            <v>11803812</v>
          </cell>
        </row>
        <row r="3102">
          <cell r="A3102" t="str">
            <v>11564339</v>
          </cell>
        </row>
        <row r="3103">
          <cell r="A3103" t="str">
            <v>11463427</v>
          </cell>
        </row>
        <row r="3104">
          <cell r="A3104" t="str">
            <v>11368461</v>
          </cell>
        </row>
        <row r="3105">
          <cell r="A3105" t="str">
            <v>11326695</v>
          </cell>
        </row>
        <row r="3106">
          <cell r="A3106" t="str">
            <v>11763125</v>
          </cell>
        </row>
        <row r="3107">
          <cell r="A3107" t="str">
            <v>12247936</v>
          </cell>
        </row>
        <row r="3108">
          <cell r="A3108" t="str">
            <v>12239992</v>
          </cell>
        </row>
        <row r="3109">
          <cell r="A3109" t="str">
            <v>11920128</v>
          </cell>
        </row>
        <row r="3110">
          <cell r="A3110" t="str">
            <v>12206324</v>
          </cell>
        </row>
        <row r="3111">
          <cell r="A3111" t="str">
            <v>12354461</v>
          </cell>
        </row>
        <row r="3112">
          <cell r="A3112" t="str">
            <v>11488492</v>
          </cell>
        </row>
        <row r="3113">
          <cell r="A3113" t="str">
            <v>11528457</v>
          </cell>
        </row>
        <row r="3114">
          <cell r="A3114" t="str">
            <v>12195684</v>
          </cell>
        </row>
        <row r="3115">
          <cell r="A3115" t="str">
            <v>11767161</v>
          </cell>
        </row>
        <row r="3116">
          <cell r="A3116" t="str">
            <v>11470518</v>
          </cell>
        </row>
        <row r="3117">
          <cell r="A3117" t="str">
            <v>11333724</v>
          </cell>
        </row>
        <row r="3118">
          <cell r="A3118" t="str">
            <v>11834774</v>
          </cell>
        </row>
        <row r="3119">
          <cell r="A3119" t="str">
            <v>11528690</v>
          </cell>
        </row>
        <row r="3120">
          <cell r="A3120" t="str">
            <v>12069401</v>
          </cell>
        </row>
        <row r="3121">
          <cell r="A3121" t="str">
            <v>11758251</v>
          </cell>
        </row>
        <row r="3122">
          <cell r="A3122" t="str">
            <v>12046706</v>
          </cell>
        </row>
        <row r="3123">
          <cell r="A3123" t="str">
            <v>11910257</v>
          </cell>
        </row>
        <row r="3124">
          <cell r="A3124" t="str">
            <v>11374159</v>
          </cell>
        </row>
        <row r="3125">
          <cell r="A3125" t="str">
            <v>11711932</v>
          </cell>
        </row>
        <row r="3126">
          <cell r="A3126" t="str">
            <v>12395718</v>
          </cell>
        </row>
        <row r="3127">
          <cell r="A3127" t="str">
            <v>11895534</v>
          </cell>
        </row>
        <row r="3128">
          <cell r="A3128" t="str">
            <v>12076341</v>
          </cell>
        </row>
        <row r="3129">
          <cell r="A3129" t="str">
            <v>11732762</v>
          </cell>
        </row>
        <row r="3130">
          <cell r="A3130" t="str">
            <v>11713947</v>
          </cell>
        </row>
        <row r="3131">
          <cell r="A3131" t="str">
            <v>11892143</v>
          </cell>
        </row>
        <row r="3132">
          <cell r="A3132" t="str">
            <v>11980481</v>
          </cell>
        </row>
        <row r="3133">
          <cell r="A3133" t="str">
            <v>11823360</v>
          </cell>
        </row>
        <row r="3134">
          <cell r="A3134" t="str">
            <v>12048266</v>
          </cell>
        </row>
        <row r="3135">
          <cell r="A3135" t="str">
            <v>11344990</v>
          </cell>
        </row>
        <row r="3136">
          <cell r="A3136" t="str">
            <v>12281132</v>
          </cell>
        </row>
        <row r="3137">
          <cell r="A3137" t="str">
            <v>12247737</v>
          </cell>
        </row>
        <row r="3138">
          <cell r="A3138" t="str">
            <v>11312453</v>
          </cell>
        </row>
        <row r="3139">
          <cell r="A3139" t="str">
            <v>11345979</v>
          </cell>
        </row>
        <row r="3140">
          <cell r="A3140" t="str">
            <v>11840032</v>
          </cell>
        </row>
        <row r="3141">
          <cell r="A3141" t="str">
            <v>12038026</v>
          </cell>
        </row>
        <row r="3142">
          <cell r="A3142" t="str">
            <v>12015473</v>
          </cell>
        </row>
        <row r="3143">
          <cell r="A3143" t="str">
            <v>12335785</v>
          </cell>
        </row>
        <row r="3144">
          <cell r="A3144" t="str">
            <v>11971307</v>
          </cell>
        </row>
        <row r="3145">
          <cell r="A3145" t="str">
            <v>11307684</v>
          </cell>
        </row>
        <row r="3146">
          <cell r="A3146" t="str">
            <v>11412387</v>
          </cell>
        </row>
        <row r="3147">
          <cell r="A3147" t="str">
            <v>02683866</v>
          </cell>
        </row>
        <row r="3148">
          <cell r="A3148" t="str">
            <v>11268814</v>
          </cell>
        </row>
        <row r="3149">
          <cell r="A3149" t="str">
            <v>14476364</v>
          </cell>
        </row>
        <row r="3150">
          <cell r="A3150" t="str">
            <v>01445366</v>
          </cell>
        </row>
        <row r="3151">
          <cell r="A3151" t="str">
            <v>09874103</v>
          </cell>
        </row>
        <row r="3152">
          <cell r="A3152" t="str">
            <v>14447496</v>
          </cell>
        </row>
        <row r="3153">
          <cell r="A3153" t="str">
            <v>14483594</v>
          </cell>
        </row>
        <row r="3154">
          <cell r="A3154" t="str">
            <v>01226577</v>
          </cell>
        </row>
        <row r="3155">
          <cell r="A3155" t="str">
            <v>01462544</v>
          </cell>
        </row>
        <row r="3156">
          <cell r="A3156" t="str">
            <v>11233670</v>
          </cell>
        </row>
        <row r="3157">
          <cell r="A3157" t="str">
            <v>01357642</v>
          </cell>
        </row>
        <row r="3158">
          <cell r="A3158" t="str">
            <v>11882454</v>
          </cell>
        </row>
        <row r="3159">
          <cell r="A3159" t="str">
            <v>01361021</v>
          </cell>
        </row>
        <row r="3160">
          <cell r="A3160" t="str">
            <v>10661592</v>
          </cell>
        </row>
        <row r="3161">
          <cell r="A3161" t="str">
            <v>01355669</v>
          </cell>
        </row>
        <row r="3162">
          <cell r="A3162" t="str">
            <v>10257572</v>
          </cell>
        </row>
        <row r="3163">
          <cell r="A3163" t="str">
            <v>02549792</v>
          </cell>
        </row>
        <row r="3164">
          <cell r="A3164" t="str">
            <v>09976879</v>
          </cell>
        </row>
        <row r="3165">
          <cell r="A3165" t="str">
            <v>01861977</v>
          </cell>
        </row>
        <row r="3166">
          <cell r="A3166" t="str">
            <v>01434515</v>
          </cell>
        </row>
        <row r="3167">
          <cell r="A3167" t="str">
            <v>02823586</v>
          </cell>
        </row>
        <row r="3168">
          <cell r="A3168" t="str">
            <v>01320003</v>
          </cell>
        </row>
        <row r="3169">
          <cell r="A3169" t="str">
            <v>01506346</v>
          </cell>
        </row>
        <row r="3170">
          <cell r="A3170" t="str">
            <v>01720155</v>
          </cell>
        </row>
        <row r="3171">
          <cell r="A3171" t="str">
            <v>01489653</v>
          </cell>
        </row>
        <row r="3172">
          <cell r="A3172" t="str">
            <v>10142216</v>
          </cell>
        </row>
        <row r="3173">
          <cell r="A3173" t="str">
            <v>04859371</v>
          </cell>
        </row>
        <row r="3174">
          <cell r="A3174" t="str">
            <v>01322188</v>
          </cell>
        </row>
        <row r="3175">
          <cell r="A3175" t="str">
            <v>10050842</v>
          </cell>
        </row>
        <row r="3176">
          <cell r="A3176" t="str">
            <v>01077688</v>
          </cell>
        </row>
        <row r="3177">
          <cell r="A3177" t="str">
            <v>01505903</v>
          </cell>
        </row>
      </sheetData>
      <sheetData sheetId="10"/>
      <sheetData sheetId="11"/>
      <sheetData sheetId="12">
        <row r="1">
          <cell r="L1" t="str">
            <v>Reasons:</v>
          </cell>
          <cell r="M1" t="str">
            <v>Repurchase to</v>
          </cell>
        </row>
        <row r="2">
          <cell r="L2" t="str">
            <v>101_Buy_to_Let</v>
          </cell>
          <cell r="M2">
            <v>0</v>
          </cell>
        </row>
        <row r="3">
          <cell r="L3" t="str">
            <v>102_FurtherAdvance</v>
          </cell>
          <cell r="M3">
            <v>0</v>
          </cell>
        </row>
        <row r="4">
          <cell r="L4" t="str">
            <v>103_Region</v>
          </cell>
          <cell r="M4">
            <v>0</v>
          </cell>
        </row>
        <row r="5">
          <cell r="L5" t="str">
            <v>104_Remaining Term</v>
          </cell>
          <cell r="M5">
            <v>0</v>
          </cell>
        </row>
        <row r="6">
          <cell r="L6" t="str">
            <v>105_LoanBalance</v>
          </cell>
          <cell r="M6">
            <v>0</v>
          </cell>
        </row>
        <row r="7">
          <cell r="L7" t="str">
            <v>106_InceptionDate</v>
          </cell>
          <cell r="M7">
            <v>0</v>
          </cell>
        </row>
        <row r="8">
          <cell r="L8" t="str">
            <v>107_CCA REG</v>
          </cell>
          <cell r="M8">
            <v>0</v>
          </cell>
        </row>
        <row r="9">
          <cell r="L9" t="str">
            <v>108_New Interest Type</v>
          </cell>
          <cell r="M9">
            <v>0</v>
          </cell>
        </row>
        <row r="10">
          <cell r="L10" t="str">
            <v>109_Min 2 Payments</v>
          </cell>
          <cell r="M10">
            <v>0</v>
          </cell>
        </row>
        <row r="11">
          <cell r="L11" t="str">
            <v>Fraud</v>
          </cell>
          <cell r="M11">
            <v>0</v>
          </cell>
        </row>
        <row r="12">
          <cell r="L12" t="str">
            <v>201-Consent to let</v>
          </cell>
          <cell r="M12">
            <v>0</v>
          </cell>
        </row>
        <row r="13">
          <cell r="L13" t="str">
            <v>202-Months in arrears &gt;=1</v>
          </cell>
          <cell r="M13">
            <v>0</v>
          </cell>
        </row>
        <row r="14">
          <cell r="L14" t="str">
            <v>203-Negative remaining term</v>
          </cell>
          <cell r="M14">
            <v>0</v>
          </cell>
        </row>
        <row r="15">
          <cell r="L15" t="str">
            <v>204-Potential staff</v>
          </cell>
          <cell r="M15">
            <v>0</v>
          </cell>
        </row>
        <row r="16">
          <cell r="L16" t="str">
            <v>205-Zero or Negative Balance</v>
          </cell>
          <cell r="M16">
            <v>0</v>
          </cell>
        </row>
        <row r="17">
          <cell r="L17" t="str">
            <v>206-Right to Buy</v>
          </cell>
          <cell r="M17">
            <v>0</v>
          </cell>
        </row>
        <row r="18">
          <cell r="L18" t="str">
            <v>207-Deedsafe</v>
          </cell>
          <cell r="M18">
            <v>0</v>
          </cell>
        </row>
        <row r="19">
          <cell r="L19" t="str">
            <v>208-Self certified</v>
          </cell>
          <cell r="M19">
            <v>0</v>
          </cell>
        </row>
        <row r="20">
          <cell r="L20" t="str">
            <v>209-SecondHome</v>
          </cell>
          <cell r="M20">
            <v>0</v>
          </cell>
        </row>
        <row r="21">
          <cell r="L21" t="str">
            <v>210-Bankruptcy</v>
          </cell>
          <cell r="M21">
            <v>0</v>
          </cell>
        </row>
        <row r="22">
          <cell r="L22" t="str">
            <v>211-SSBSProduct</v>
          </cell>
          <cell r="M22">
            <v>0</v>
          </cell>
        </row>
        <row r="23">
          <cell r="L23" t="str">
            <v>212-Subsidy</v>
          </cell>
          <cell r="M23">
            <v>0</v>
          </cell>
        </row>
        <row r="24">
          <cell r="L24" t="str">
            <v>213_CCJ</v>
          </cell>
          <cell r="M24">
            <v>0</v>
          </cell>
        </row>
        <row r="25">
          <cell r="L25" t="str">
            <v>214-Equity Release</v>
          </cell>
          <cell r="M25">
            <v>0</v>
          </cell>
        </row>
        <row r="26">
          <cell r="L26" t="str">
            <v>215-Credit Impaired</v>
          </cell>
          <cell r="M26">
            <v>0</v>
          </cell>
        </row>
        <row r="27">
          <cell r="L27" t="str">
            <v>216-litigation</v>
          </cell>
          <cell r="M27">
            <v>0</v>
          </cell>
        </row>
        <row r="28">
          <cell r="L28" t="str">
            <v>219-deal ends within 3m</v>
          </cell>
          <cell r="M28">
            <v>0</v>
          </cell>
        </row>
        <row r="29">
          <cell r="L29" t="str">
            <v>219-deal ends within 4m</v>
          </cell>
          <cell r="M29">
            <v>0</v>
          </cell>
        </row>
        <row r="30">
          <cell r="L30" t="str">
            <v>220-ILTV&gt;=75%</v>
          </cell>
          <cell r="M30">
            <v>0</v>
          </cell>
        </row>
        <row r="31">
          <cell r="L31" t="str">
            <v>IVA 2nd borrower</v>
          </cell>
          <cell r="M31">
            <v>0</v>
          </cell>
        </row>
        <row r="32">
          <cell r="L32" t="str">
            <v>High ULTV</v>
          </cell>
          <cell r="M32">
            <v>0</v>
          </cell>
        </row>
        <row r="33">
          <cell r="L33" t="str">
            <v>CBS insurance</v>
          </cell>
          <cell r="M33">
            <v>0</v>
          </cell>
        </row>
        <row r="34">
          <cell r="L34" t="str">
            <v>218-DTI&gt;=4.5</v>
          </cell>
          <cell r="M34">
            <v>0</v>
          </cell>
        </row>
        <row r="35">
          <cell r="L35" t="str">
            <v>217_MOREgage</v>
          </cell>
          <cell r="M35">
            <v>0</v>
          </cell>
        </row>
        <row r="36">
          <cell r="L36" t="str">
            <v>High OLTV</v>
          </cell>
          <cell r="M36">
            <v>0</v>
          </cell>
        </row>
        <row r="37">
          <cell r="L37" t="str">
            <v>SC at orig</v>
          </cell>
          <cell r="M37">
            <v>0</v>
          </cell>
        </row>
        <row r="38">
          <cell r="L38" t="str">
            <v>Prior arrears 2nd borrower</v>
          </cell>
          <cell r="M38">
            <v>0</v>
          </cell>
        </row>
      </sheetData>
      <sheetData sheetId="13"/>
      <sheetData sheetId="14"/>
      <sheetData sheetId="15"/>
      <sheetData sheetId="16"/>
      <sheetData sheetId="1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tion"/>
      <sheetName val="IntervalAddresses"/>
      <sheetName val="TPForecasts"/>
      <sheetName val="AP_GrossAdvances"/>
      <sheetName val="TPDrift"/>
      <sheetName val="StartUp"/>
      <sheetName val="ErrorLog"/>
      <sheetName val="Template"/>
      <sheetName val="NodeVariables"/>
      <sheetName val="TimeVariables"/>
      <sheetName val="EventVariables"/>
      <sheetName val="EVector"/>
      <sheetName val="SubTotals"/>
      <sheetName val="VariableTypes"/>
      <sheetName val="AcquisitionFactor"/>
      <sheetName val="AveRedemptionRate"/>
      <sheetName val="AvgIntAssets"/>
      <sheetName val="CrossflowPropen"/>
      <sheetName val="Dealmatslosses"/>
      <sheetName val="Discount"/>
      <sheetName val="DM"/>
      <sheetName val="DMl1"/>
      <sheetName val="DML2"/>
      <sheetName val="Dummy3"/>
      <sheetName val="Dummy4"/>
      <sheetName val="EndAssets"/>
      <sheetName val="EndAssetsCalc"/>
      <sheetName val="EndAssetsDiff"/>
      <sheetName val="EndIntAssets"/>
      <sheetName val="Fixed"/>
      <sheetName val="GIREndAdj"/>
      <sheetName val="GIRStartAdj"/>
      <sheetName val="GrossAdvances"/>
      <sheetName val="GrossIntRecAdj"/>
      <sheetName val="GrossIntRecEnd"/>
      <sheetName val="GrossIntRecMid"/>
      <sheetName val="GrossIntRecStart"/>
      <sheetName val="HouseMovePropen"/>
      <sheetName val="HouseMoveRedemptions"/>
      <sheetName val="InCrossflow"/>
      <sheetName val="InCrossflowpc"/>
      <sheetName val="InflowC"/>
      <sheetName val="InflowNC"/>
      <sheetName val="InNonSwitch"/>
      <sheetName val="InNonSwitchpc"/>
      <sheetName val="IntCapitalised"/>
      <sheetName val="IntDeferred"/>
      <sheetName val="InTransfer"/>
      <sheetName val="InTransferpc"/>
      <sheetName val="IntRateRec"/>
      <sheetName val="IntRateRecAdj"/>
      <sheetName val="IntRateRecEnd"/>
      <sheetName val="IntRateRecStart"/>
      <sheetName val="lossInNonSwitchpc"/>
      <sheetName val="losstransferpc"/>
      <sheetName val="LumpSum"/>
      <sheetName val="NetOtherCharges"/>
      <sheetName val="NewDiscount"/>
      <sheetName val="NewFixed"/>
      <sheetName val="NormCapRepay"/>
      <sheetName val="OtherNCInflow"/>
      <sheetName val="OutCrossflow"/>
      <sheetName val="OutflowC"/>
      <sheetName val="OutflowNC"/>
      <sheetName val="OutNonSwitch"/>
      <sheetName val="OutSwitch"/>
      <sheetName val="OutTransfer"/>
      <sheetName val="OverPayment"/>
      <sheetName val="PenaltyMatsLosses"/>
      <sheetName val="PM"/>
      <sheetName val="RateType"/>
      <sheetName val="RedemptionRate"/>
      <sheetName val="RedemptionRateCalc"/>
      <sheetName val="Redemptions"/>
      <sheetName val="StartAssets"/>
      <sheetName val="StartIntAssets"/>
      <sheetName val="SwitchPropen"/>
      <sheetName val="UnderlyingRemortgageLosses"/>
      <sheetName val="WASR"/>
      <sheetName val="WriteOffRate"/>
      <sheetName val="WriteOffs"/>
      <sheetName val="Forecasts"/>
      <sheetName val="Drift"/>
    </sheetNames>
    <sheetDataSet>
      <sheetData sheetId="0" refreshError="1">
        <row r="1">
          <cell r="N1" t="str">
            <v>Jul2004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tion"/>
      <sheetName val="IntervalAddresses"/>
      <sheetName val="AP_GrossAdvances"/>
      <sheetName val="TPForecasts"/>
      <sheetName val="StartUp"/>
      <sheetName val="ErrorLog"/>
      <sheetName val="Template"/>
      <sheetName val="NodeVariables"/>
      <sheetName val="TimeVariables"/>
      <sheetName val="EventVariables"/>
      <sheetName val="EVector"/>
      <sheetName val="SubTotals"/>
      <sheetName val="VariableTypes"/>
      <sheetName val="AcquisitionFactor"/>
      <sheetName val="AveRedemptionRate"/>
      <sheetName val="AvgIntAssets"/>
      <sheetName val="CrossflowPropen"/>
      <sheetName val="Dealmatslosses"/>
      <sheetName val="Discount"/>
      <sheetName val="DM"/>
      <sheetName val="DMl1"/>
      <sheetName val="DML2"/>
      <sheetName val="Dummy3"/>
      <sheetName val="Dummy4"/>
      <sheetName val="EndAssets"/>
      <sheetName val="EndAssetsCalc"/>
      <sheetName val="EndAssetsDiff"/>
      <sheetName val="EndIntAssets"/>
      <sheetName val="Fixed"/>
      <sheetName val="GIREndAdj"/>
      <sheetName val="GIRStartAdj"/>
      <sheetName val="GrossAdvances"/>
      <sheetName val="GrossIntRecAdj"/>
      <sheetName val="GrossIntRecEnd"/>
      <sheetName val="GrossIntRecMid"/>
      <sheetName val="GrossIntRecStart"/>
      <sheetName val="HouseMovePropen"/>
      <sheetName val="HouseMoveRedemptions"/>
      <sheetName val="InCrossflow"/>
      <sheetName val="InCrossflowpc"/>
      <sheetName val="InflowC"/>
      <sheetName val="InflowNC"/>
      <sheetName val="InNonSwitch"/>
      <sheetName val="InNonSwitchpc"/>
      <sheetName val="IntCapitalised"/>
      <sheetName val="IntDeferred"/>
      <sheetName val="InTransfer"/>
      <sheetName val="InTransferpc"/>
      <sheetName val="IntRateRec"/>
      <sheetName val="IntRateRecAdj"/>
      <sheetName val="IntRateRecEnd"/>
      <sheetName val="IntRateRecStart"/>
      <sheetName val="lossInNonSwitchpc"/>
      <sheetName val="losstransferpc"/>
      <sheetName val="LumpSum"/>
      <sheetName val="NetOtherCharges"/>
      <sheetName val="NewDiscount"/>
      <sheetName val="NewFixed"/>
      <sheetName val="NormCapRepay"/>
      <sheetName val="OtherNCInflow"/>
      <sheetName val="OutCrossflow"/>
      <sheetName val="OutflowC"/>
      <sheetName val="OutflowNC"/>
      <sheetName val="OutNonSwitch"/>
      <sheetName val="OutSwitch"/>
      <sheetName val="OutTransfer"/>
      <sheetName val="OverPayment"/>
      <sheetName val="PenaltyMatsLosses"/>
      <sheetName val="PM"/>
      <sheetName val="RateType"/>
      <sheetName val="RedemptionRate"/>
      <sheetName val="RedemptionRateCalc"/>
      <sheetName val="Redemptions"/>
      <sheetName val="StartAssets"/>
      <sheetName val="StartIntAssets"/>
      <sheetName val="SwitchPropen"/>
      <sheetName val="UnderlyingRemortgageLosses"/>
      <sheetName val="WASR"/>
      <sheetName val="WriteOffRate"/>
      <sheetName val="WriteOffs"/>
      <sheetName val="Forecasts"/>
    </sheetNames>
    <sheetDataSet>
      <sheetData sheetId="0" refreshError="1"/>
      <sheetData sheetId="1" refreshError="1"/>
      <sheetData sheetId="2" refreshError="1"/>
      <sheetData sheetId="3" refreshError="1"/>
      <sheetData sheetId="4" refreshError="1"/>
      <sheetData sheetId="5" refreshError="1"/>
      <sheetData sheetId="6" refreshError="1">
        <row r="1">
          <cell r="H1" t="str">
            <v>PV</v>
          </cell>
          <cell r="I1" t="str">
            <v>Mar2003</v>
          </cell>
          <cell r="J1" t="str">
            <v>2002/2003</v>
          </cell>
          <cell r="K1" t="str">
            <v>Apr2003</v>
          </cell>
          <cell r="L1" t="str">
            <v>May2003</v>
          </cell>
          <cell r="M1" t="str">
            <v>Jun2003</v>
          </cell>
          <cell r="N1" t="str">
            <v>Jul2003</v>
          </cell>
          <cell r="O1" t="str">
            <v>Aug2003</v>
          </cell>
          <cell r="P1" t="str">
            <v>Sep2003</v>
          </cell>
          <cell r="Q1" t="str">
            <v>Oct2003</v>
          </cell>
          <cell r="R1" t="str">
            <v>Nov2003</v>
          </cell>
          <cell r="S1" t="str">
            <v>Dec2003</v>
          </cell>
          <cell r="T1" t="str">
            <v>Jan2004</v>
          </cell>
          <cell r="U1" t="str">
            <v>Feb2004</v>
          </cell>
          <cell r="V1" t="str">
            <v>Mar2004</v>
          </cell>
          <cell r="W1" t="str">
            <v>2003/2004</v>
          </cell>
          <cell r="X1" t="str">
            <v>Apr2004</v>
          </cell>
          <cell r="Y1" t="str">
            <v>May2004</v>
          </cell>
          <cell r="Z1" t="str">
            <v>Jun2004</v>
          </cell>
          <cell r="AA1" t="str">
            <v>Jul2004</v>
          </cell>
          <cell r="AB1" t="str">
            <v>Aug2004</v>
          </cell>
          <cell r="AC1" t="str">
            <v>Sep2004</v>
          </cell>
          <cell r="AD1" t="str">
            <v>Oct2004</v>
          </cell>
          <cell r="AE1" t="str">
            <v>Nov2004</v>
          </cell>
          <cell r="AF1" t="str">
            <v>Dec2004</v>
          </cell>
          <cell r="AG1" t="str">
            <v>Jan2005</v>
          </cell>
          <cell r="AH1" t="str">
            <v>Feb2005</v>
          </cell>
          <cell r="AI1" t="str">
            <v>Mar2005</v>
          </cell>
          <cell r="AJ1" t="str">
            <v>2004/2005</v>
          </cell>
          <cell r="AK1" t="str">
            <v>2005/2006</v>
          </cell>
          <cell r="AL1" t="str">
            <v>2006/2007</v>
          </cell>
          <cell r="AM1" t="str">
            <v>2007/2008</v>
          </cell>
          <cell r="AN1" t="str">
            <v>2008/2009</v>
          </cell>
          <cell r="AO1" t="str">
            <v>2009/2010</v>
          </cell>
        </row>
        <row r="11">
          <cell r="A11" t="str">
            <v>Mortgages</v>
          </cell>
        </row>
        <row r="12">
          <cell r="A12" t="str">
            <v>Mortgages.Inert</v>
          </cell>
        </row>
        <row r="13">
          <cell r="A13" t="str">
            <v>Mortgages.Inert.BMR</v>
          </cell>
        </row>
        <row r="14">
          <cell r="A14" t="str">
            <v>Mortgages.NewBusiness</v>
          </cell>
        </row>
        <row r="15">
          <cell r="A15" t="str">
            <v>Mortgages.NewBusiness.HousePurchase</v>
          </cell>
        </row>
        <row r="16">
          <cell r="A16" t="str">
            <v>Mortgages.NewBusiness.HousePurchase.BMR</v>
          </cell>
        </row>
        <row r="17">
          <cell r="A17" t="str">
            <v>Mortgages.NewBusiness.HousePurchase.Budget</v>
          </cell>
        </row>
        <row r="18">
          <cell r="A18" t="str">
            <v>Mortgages.NewBusiness.HousePurchase.Capped</v>
          </cell>
        </row>
        <row r="19">
          <cell r="A19" t="str">
            <v>Mortgages.NewBusiness.HousePurchase.Capped.2yr</v>
          </cell>
        </row>
        <row r="20">
          <cell r="A20" t="str">
            <v>Mortgages.NewBusiness.HousePurchase.Capped.3Yr</v>
          </cell>
        </row>
        <row r="21">
          <cell r="A21" t="str">
            <v>Mortgages.NewBusiness.HousePurchase.Capped.5Yr</v>
          </cell>
        </row>
        <row r="22">
          <cell r="A22" t="str">
            <v>Mortgages.NewBusiness.HousePurchase.Discount</v>
          </cell>
        </row>
        <row r="23">
          <cell r="A23" t="str">
            <v>Mortgages.NewBusiness.HousePurchase.Discount.2yr</v>
          </cell>
        </row>
        <row r="24">
          <cell r="A24" t="str">
            <v>Mortgages.NewBusiness.HousePurchase.Discount.3Yr</v>
          </cell>
        </row>
        <row r="25">
          <cell r="A25" t="str">
            <v>Mortgages.NewBusiness.HousePurchase.Discount.5Yr</v>
          </cell>
        </row>
        <row r="26">
          <cell r="A26" t="str">
            <v>Mortgages.NewBusiness.HousePurchase.Fixed</v>
          </cell>
        </row>
        <row r="27">
          <cell r="A27" t="str">
            <v>Mortgages.NewBusiness.HousePurchase.Fixed.2yr</v>
          </cell>
        </row>
        <row r="28">
          <cell r="A28" t="str">
            <v>Mortgages.NewBusiness.HousePurchase.Fixed.3Yr</v>
          </cell>
        </row>
        <row r="29">
          <cell r="A29" t="str">
            <v>Mortgages.NewBusiness.HousePurchase.Fixed.5Yr</v>
          </cell>
        </row>
        <row r="30">
          <cell r="A30" t="str">
            <v>Mortgages.NewBusiness.HousePurchase.Tracker</v>
          </cell>
        </row>
        <row r="31">
          <cell r="A31" t="str">
            <v>Mortgages.NewBusiness.HousePurchase.Tracker.2yr</v>
          </cell>
        </row>
        <row r="32">
          <cell r="A32" t="str">
            <v>Mortgages.NewBusiness.HousePurchase.Tracker.3Yr</v>
          </cell>
        </row>
        <row r="33">
          <cell r="A33" t="str">
            <v>Mortgages.NewBusiness.HousePurchase.Tracker.5Yr</v>
          </cell>
        </row>
        <row r="34">
          <cell r="A34" t="str">
            <v>Mortgages.NewBusiness.Remortgaged</v>
          </cell>
        </row>
        <row r="35">
          <cell r="A35" t="str">
            <v>Mortgages.NewBusiness.Remortgaged.BMR</v>
          </cell>
        </row>
        <row r="36">
          <cell r="A36" t="str">
            <v>Mortgages.NewBusiness.Remortgaged.Budget</v>
          </cell>
        </row>
        <row r="37">
          <cell r="A37" t="str">
            <v>Mortgages.NewBusiness.Remortgaged.Capped</v>
          </cell>
        </row>
        <row r="38">
          <cell r="A38" t="str">
            <v>Mortgages.NewBusiness.Remortgaged.Capped.2yr</v>
          </cell>
        </row>
        <row r="39">
          <cell r="A39" t="str">
            <v>Mortgages.NewBusiness.Remortgaged.Capped.3Yr</v>
          </cell>
        </row>
        <row r="40">
          <cell r="A40" t="str">
            <v>Mortgages.NewBusiness.Remortgaged.Capped.5Yr</v>
          </cell>
        </row>
        <row r="41">
          <cell r="A41" t="str">
            <v>Mortgages.NewBusiness.Remortgaged.Discount</v>
          </cell>
        </row>
        <row r="42">
          <cell r="A42" t="str">
            <v>Mortgages.NewBusiness.Remortgaged.Discount.2yr</v>
          </cell>
        </row>
        <row r="43">
          <cell r="A43" t="str">
            <v>Mortgages.NewBusiness.Remortgaged.Discount.3Yr</v>
          </cell>
        </row>
        <row r="44">
          <cell r="A44" t="str">
            <v>Mortgages.NewBusiness.Remortgaged.Discount.5Yr</v>
          </cell>
        </row>
        <row r="45">
          <cell r="A45" t="str">
            <v>Mortgages.NewBusiness.Remortgaged.Fixed</v>
          </cell>
        </row>
        <row r="46">
          <cell r="A46" t="str">
            <v>Mortgages.NewBusiness.Remortgaged.Fixed.2yr</v>
          </cell>
        </row>
        <row r="47">
          <cell r="A47" t="str">
            <v>Mortgages.NewBusiness.Remortgaged.Fixed.3Yr</v>
          </cell>
        </row>
        <row r="48">
          <cell r="A48" t="str">
            <v>Mortgages.NewBusiness.Remortgaged.Fixed.5Yr</v>
          </cell>
        </row>
        <row r="49">
          <cell r="A49" t="str">
            <v>Mortgages.NewBusiness.Remortgaged.Tracker</v>
          </cell>
        </row>
        <row r="50">
          <cell r="A50" t="str">
            <v>Mortgages.NewBusiness.Remortgaged.Tracker.2yr</v>
          </cell>
        </row>
        <row r="51">
          <cell r="A51" t="str">
            <v>Mortgages.NewBusiness.Remortgaged.Tracker.3Yr</v>
          </cell>
        </row>
        <row r="52">
          <cell r="A52" t="str">
            <v>Mortgages.NewBusiness.Remortgaged.Tracker.5Yr</v>
          </cell>
        </row>
        <row r="53">
          <cell r="A53" t="str">
            <v>Mortgages.NewBusiness.Switched</v>
          </cell>
        </row>
        <row r="54">
          <cell r="A54" t="str">
            <v>Mortgages.NewBusiness.Switched.BMR</v>
          </cell>
        </row>
        <row r="55">
          <cell r="A55" t="str">
            <v>Mortgages.NewBusiness.Switched.Budget</v>
          </cell>
        </row>
        <row r="56">
          <cell r="A56" t="str">
            <v>Mortgages.NewBusiness.Switched.Capped</v>
          </cell>
        </row>
        <row r="57">
          <cell r="A57" t="str">
            <v>Mortgages.NewBusiness.Switched.Capped.2yr</v>
          </cell>
        </row>
        <row r="58">
          <cell r="A58" t="str">
            <v>Mortgages.NewBusiness.Switched.Capped.3Yr</v>
          </cell>
        </row>
        <row r="59">
          <cell r="A59" t="str">
            <v>Mortgages.NewBusiness.Switched.Capped.5Yr</v>
          </cell>
        </row>
        <row r="60">
          <cell r="A60" t="str">
            <v>Mortgages.NewBusiness.Switched.Discount</v>
          </cell>
        </row>
        <row r="61">
          <cell r="A61" t="str">
            <v>Mortgages.NewBusiness.Switched.Discount.2yr</v>
          </cell>
        </row>
        <row r="62">
          <cell r="A62" t="str">
            <v>Mortgages.NewBusiness.Switched.Discount.3Yr</v>
          </cell>
        </row>
        <row r="63">
          <cell r="A63" t="str">
            <v>Mortgages.NewBusiness.Switched.Discount.5Yr</v>
          </cell>
        </row>
        <row r="64">
          <cell r="A64" t="str">
            <v>Mortgages.NewBusiness.Switched.Fixed</v>
          </cell>
        </row>
        <row r="65">
          <cell r="A65" t="str">
            <v>Mortgages.NewBusiness.Switched.Fixed.2yr</v>
          </cell>
        </row>
        <row r="66">
          <cell r="A66" t="str">
            <v>Mortgages.NewBusiness.Switched.Fixed.3Yr</v>
          </cell>
        </row>
        <row r="67">
          <cell r="A67" t="str">
            <v>Mortgages.NewBusiness.Switched.Fixed.5Yr</v>
          </cell>
        </row>
        <row r="68">
          <cell r="A68" t="str">
            <v>Mortgages.NewBusiness.Switched.Tracker</v>
          </cell>
        </row>
        <row r="69">
          <cell r="A69" t="str">
            <v>Mortgages.NewBusiness.Switched.Tracker.2yr</v>
          </cell>
        </row>
        <row r="70">
          <cell r="A70" t="str">
            <v>Mortgages.NewBusiness.Switched.Tracker.3Yr</v>
          </cell>
        </row>
        <row r="71">
          <cell r="A71" t="str">
            <v>Mortgages.NewBusiness.Switched.Tracker.5Yr</v>
          </cell>
        </row>
        <row r="72">
          <cell r="A72" t="str">
            <v>Mortgages.Pricing</v>
          </cell>
        </row>
        <row r="73">
          <cell r="A73" t="str">
            <v>Mortgages.Pricing.Fix</v>
          </cell>
        </row>
        <row r="74">
          <cell r="A74" t="str">
            <v>Mortgages.Pricing.Fix.2yr</v>
          </cell>
        </row>
        <row r="75">
          <cell r="A75" t="str">
            <v>Mortgages.Pricing.Fix.3Yr</v>
          </cell>
        </row>
        <row r="76">
          <cell r="A76" t="str">
            <v>Mortgages.Pricing.Fix.5Yr</v>
          </cell>
        </row>
        <row r="77">
          <cell r="A77" t="str">
            <v>Mortgages.Pricing.Track</v>
          </cell>
        </row>
        <row r="78">
          <cell r="A78" t="str">
            <v>Mortgages.Pricing.Track.2yr</v>
          </cell>
        </row>
        <row r="79">
          <cell r="A79" t="str">
            <v>Mortgages.Pricing.Track.3Yr</v>
          </cell>
        </row>
        <row r="80">
          <cell r="A80" t="str">
            <v>Mortgages.Pricing.Track.5Yr</v>
          </cell>
        </row>
        <row r="81">
          <cell r="A81" t="str">
            <v>Mortgages.Retail</v>
          </cell>
        </row>
        <row r="82">
          <cell r="A82" t="str">
            <v>Mortgages.Retail.ClassX</v>
          </cell>
        </row>
        <row r="83">
          <cell r="A83" t="str">
            <v>Mortgages.Retail.ClassX.Residential</v>
          </cell>
        </row>
        <row r="84">
          <cell r="A84" t="str">
            <v>Mortgages.Retail.ClassX.Residential.Budget</v>
          </cell>
        </row>
        <row r="85">
          <cell r="A85" t="str">
            <v>Mortgages.Retail.ClassX.Residential.Budget.B102010203</v>
          </cell>
        </row>
        <row r="86">
          <cell r="A86" t="str">
            <v>Mortgages.Retail.ClassX.Residential.Budget.B10201201</v>
          </cell>
        </row>
        <row r="87">
          <cell r="A87" t="str">
            <v>Mortgages.Retail.ClassX.Residential.Budget.B1080101</v>
          </cell>
        </row>
        <row r="88">
          <cell r="A88" t="str">
            <v>Mortgages.Retail.ClassX.Residential.Budget.B1080102</v>
          </cell>
        </row>
        <row r="89">
          <cell r="A89" t="str">
            <v>Mortgages.Retail.ClassX.Residential.Budget.B202010203</v>
          </cell>
        </row>
        <row r="90">
          <cell r="A90" t="str">
            <v>Mortgages.Retail.ClassX.Residential.Budget.B2020103</v>
          </cell>
        </row>
        <row r="91">
          <cell r="A91" t="str">
            <v>Mortgages.Retail.ClassX.Residential.Budget.B202012001</v>
          </cell>
        </row>
        <row r="92">
          <cell r="A92" t="str">
            <v>Mortgages.Retail.ClassX.Residential.Budget.B2080101</v>
          </cell>
        </row>
        <row r="93">
          <cell r="A93" t="str">
            <v>Mortgages.Retail.ClassX.Residential.Budget.B2080102</v>
          </cell>
        </row>
        <row r="94">
          <cell r="A94" t="str">
            <v>Mortgages.Retail.ClassX.Residential.CapRate</v>
          </cell>
        </row>
        <row r="95">
          <cell r="A95" t="str">
            <v>Mortgages.Retail.ClassX.Residential.CapRate.CR029903</v>
          </cell>
        </row>
        <row r="96">
          <cell r="A96" t="str">
            <v>Mortgages.Retail.ClassX.Residential.CapRate.CR030002</v>
          </cell>
        </row>
        <row r="97">
          <cell r="A97" t="str">
            <v>Mortgages.Retail.ClassX.Residential.CapRate.CR039903</v>
          </cell>
        </row>
        <row r="98">
          <cell r="A98" t="str">
            <v>Mortgages.Retail.ClassX.Residential.CapRate.CR069903</v>
          </cell>
        </row>
        <row r="99">
          <cell r="A99" t="str">
            <v>Mortgages.Retail.ClassX.Residential.CapRate.CR090002</v>
          </cell>
        </row>
        <row r="100">
          <cell r="A100" t="str">
            <v>Mortgages.Retail.ClassX.Residential.CapRate.CR100002</v>
          </cell>
        </row>
        <row r="101">
          <cell r="A101" t="str">
            <v>Mortgages.Retail.ClassX.Residential.CapRate.Misc</v>
          </cell>
        </row>
        <row r="102">
          <cell r="A102" t="str">
            <v>Mortgages.Retail.ClassX.Residential.DiscRate</v>
          </cell>
        </row>
        <row r="103">
          <cell r="A103" t="str">
            <v>Mortgages.Retail.ClassX.Residential.DiscRate.DM010102</v>
          </cell>
        </row>
        <row r="104">
          <cell r="A104" t="str">
            <v>Mortgages.Retail.ClassX.Residential.DiscRate.DT010102</v>
          </cell>
        </row>
        <row r="105">
          <cell r="A105" t="str">
            <v>Mortgages.Retail.ClassX.Residential.DiscRate.DT010103</v>
          </cell>
        </row>
        <row r="106">
          <cell r="A106" t="str">
            <v>Mortgages.Retail.ClassX.Residential.DiscRate.DT010105</v>
          </cell>
        </row>
        <row r="107">
          <cell r="A107" t="str">
            <v>Mortgages.Retail.ClassX.Residential.DiscRate.DT020003</v>
          </cell>
        </row>
        <row r="108">
          <cell r="A108" t="str">
            <v>Mortgages.Retail.ClassX.Residential.DiscRate.DT020005</v>
          </cell>
        </row>
        <row r="109">
          <cell r="A109" t="str">
            <v>Mortgages.Retail.ClassX.Residential.DiscRate.DT029904</v>
          </cell>
        </row>
        <row r="110">
          <cell r="A110" t="str">
            <v>Mortgages.Retail.ClassX.Residential.DiscRate.DT030002</v>
          </cell>
        </row>
        <row r="111">
          <cell r="A111" t="str">
            <v>Mortgages.Retail.ClassX.Residential.DiscRate.DT030003</v>
          </cell>
        </row>
        <row r="112">
          <cell r="A112" t="str">
            <v>Mortgages.Retail.ClassX.Residential.DiscRate.DT030005</v>
          </cell>
        </row>
        <row r="113">
          <cell r="A113" t="str">
            <v>Mortgages.Retail.ClassX.Residential.DiscRate.DT039902</v>
          </cell>
        </row>
        <row r="114">
          <cell r="A114" t="str">
            <v>Mortgages.Retail.ClassX.Residential.DiscRate.DT039903</v>
          </cell>
        </row>
        <row r="115">
          <cell r="A115" t="str">
            <v>Mortgages.Retail.ClassX.Residential.DiscRate.DT039904</v>
          </cell>
        </row>
        <row r="116">
          <cell r="A116" t="str">
            <v>Mortgages.Retail.ClassX.Residential.DiscRate.DT049705</v>
          </cell>
        </row>
        <row r="117">
          <cell r="A117" t="str">
            <v>Mortgages.Retail.ClassX.Residential.DiscRate.DT049805</v>
          </cell>
        </row>
        <row r="118">
          <cell r="A118" t="str">
            <v>Mortgages.Retail.ClassX.Residential.DiscRate.DT079703</v>
          </cell>
        </row>
        <row r="119">
          <cell r="A119" t="str">
            <v>Mortgages.Retail.ClassX.Residential.DiscRate.DT079705</v>
          </cell>
        </row>
        <row r="120">
          <cell r="A120" t="str">
            <v>Mortgages.Retail.ClassX.Residential.DiscRate.DT07970502</v>
          </cell>
        </row>
        <row r="121">
          <cell r="A121" t="str">
            <v>Mortgages.Retail.ClassX.Residential.DiscRate.DT090002</v>
          </cell>
        </row>
        <row r="122">
          <cell r="A122" t="str">
            <v>Mortgages.Retail.ClassX.Residential.DiscRate.DT090003</v>
          </cell>
        </row>
        <row r="123">
          <cell r="A123" t="str">
            <v>Mortgages.Retail.ClassX.Residential.DiscRate.DT090005</v>
          </cell>
        </row>
        <row r="124">
          <cell r="A124" t="str">
            <v>Mortgages.Retail.ClassX.Residential.DiscRate.DT099407</v>
          </cell>
        </row>
        <row r="125">
          <cell r="A125" t="str">
            <v>Mortgages.Retail.ClassX.Residential.DiscRate.DT100002</v>
          </cell>
        </row>
        <row r="126">
          <cell r="A126" t="str">
            <v>Mortgages.Retail.ClassX.Residential.DiscRate.DT100003</v>
          </cell>
        </row>
        <row r="127">
          <cell r="A127" t="str">
            <v>Mortgages.Retail.ClassX.Residential.DiscRate.DT100005</v>
          </cell>
        </row>
        <row r="128">
          <cell r="A128" t="str">
            <v>Mortgages.Retail.ClassX.Residential.DiscRate.DT109803</v>
          </cell>
        </row>
        <row r="129">
          <cell r="A129" t="str">
            <v>Mortgages.Retail.ClassX.Residential.DiscRate.DT109805</v>
          </cell>
        </row>
        <row r="130">
          <cell r="A130" t="str">
            <v>Mortgages.Retail.ClassX.Residential.DiscRate.Misc</v>
          </cell>
        </row>
        <row r="131">
          <cell r="A131" t="str">
            <v>Mortgages.Retail.ClassX.Residential.FixMixRate</v>
          </cell>
        </row>
        <row r="132">
          <cell r="A132" t="str">
            <v>Mortgages.Retail.ClassX.Residential.FixMixRate.DM010102</v>
          </cell>
        </row>
        <row r="133">
          <cell r="A133" t="str">
            <v>Mortgages.Retail.ClassX.Residential.FixMixRate.FM050002</v>
          </cell>
        </row>
        <row r="134">
          <cell r="A134" t="str">
            <v>Mortgages.Retail.ClassX.Residential.FixMixRate.FM090002</v>
          </cell>
        </row>
        <row r="135">
          <cell r="A135" t="str">
            <v>Mortgages.Retail.ClassX.Residential.FixRate</v>
          </cell>
        </row>
        <row r="136">
          <cell r="A136" t="str">
            <v>Mortgages.Retail.ClassX.Residential.FixRate.FR010302</v>
          </cell>
        </row>
        <row r="137">
          <cell r="A137" t="str">
            <v>Mortgages.Retail.ClassX.Residential.FixRate.FR010303</v>
          </cell>
        </row>
        <row r="138">
          <cell r="A138" t="str">
            <v>Mortgages.Retail.ClassX.Residential.FixRate.FR010305</v>
          </cell>
        </row>
        <row r="139">
          <cell r="A139" t="str">
            <v>Mortgages.Retail.ClassX.Residential.FixRate.FR019805</v>
          </cell>
        </row>
        <row r="140">
          <cell r="A140" t="str">
            <v>Mortgages.Retail.ClassX.Residential.FixRate.FR020103</v>
          </cell>
        </row>
        <row r="141">
          <cell r="A141" t="str">
            <v>Mortgages.Retail.ClassX.Residential.FixRate.FR020105</v>
          </cell>
        </row>
        <row r="142">
          <cell r="A142" t="str">
            <v>Mortgages.Retail.ClassX.Residential.FixRate.FR020202</v>
          </cell>
        </row>
        <row r="143">
          <cell r="A143" t="str">
            <v>Mortgages.Retail.ClassX.Residential.FixRate.FR020203</v>
          </cell>
        </row>
        <row r="144">
          <cell r="A144" t="str">
            <v>Mortgages.Retail.ClassX.Residential.FixRate.FR020205</v>
          </cell>
        </row>
        <row r="145">
          <cell r="A145" t="str">
            <v>Mortgages.Retail.ClassX.Residential.FixRate.FR020302</v>
          </cell>
        </row>
        <row r="146">
          <cell r="A146" t="str">
            <v>Mortgages.Retail.ClassX.Residential.FixRate.FR020303</v>
          </cell>
        </row>
        <row r="147">
          <cell r="A147" t="str">
            <v>Mortgages.Retail.ClassX.Residential.FixRate.FR020305</v>
          </cell>
        </row>
        <row r="148">
          <cell r="A148" t="str">
            <v>Mortgages.Retail.ClassX.Residential.FixRate.FR020402</v>
          </cell>
        </row>
        <row r="149">
          <cell r="A149" t="str">
            <v>Mortgages.Retail.ClassX.Residential.FixRate.FR020403</v>
          </cell>
        </row>
        <row r="150">
          <cell r="A150" t="str">
            <v>Mortgages.Retail.ClassX.Residential.FixRate.FR020405</v>
          </cell>
        </row>
        <row r="151">
          <cell r="A151" t="str">
            <v>Mortgages.Retail.ClassX.Residential.FixRate.FR029904</v>
          </cell>
        </row>
        <row r="152">
          <cell r="A152" t="str">
            <v>Mortgages.Retail.ClassX.Residential.FixRate.FR029905</v>
          </cell>
        </row>
        <row r="153">
          <cell r="A153" t="str">
            <v>Mortgages.Retail.ClassX.Residential.FixRate.FR030002</v>
          </cell>
        </row>
        <row r="154">
          <cell r="A154" t="str">
            <v>Mortgages.Retail.ClassX.Residential.FixRate.FR030003</v>
          </cell>
        </row>
        <row r="155">
          <cell r="A155" t="str">
            <v>Mortgages.Retail.ClassX.Residential.FixRate.FR030005</v>
          </cell>
        </row>
        <row r="156">
          <cell r="A156" t="str">
            <v>Mortgages.Retail.ClassX.Residential.FixRate.FR030202</v>
          </cell>
        </row>
        <row r="157">
          <cell r="A157" t="str">
            <v>Mortgages.Retail.ClassX.Residential.FixRate.FR030203</v>
          </cell>
        </row>
        <row r="158">
          <cell r="A158" t="str">
            <v>Mortgages.Retail.ClassX.Residential.FixRate.FR030205</v>
          </cell>
        </row>
        <row r="159">
          <cell r="A159" t="str">
            <v>Mortgages.Retail.ClassX.Residential.FixRate.FR030302</v>
          </cell>
        </row>
        <row r="160">
          <cell r="A160" t="str">
            <v>Mortgages.Retail.ClassX.Residential.FixRate.FR030303</v>
          </cell>
        </row>
        <row r="161">
          <cell r="A161" t="str">
            <v>Mortgages.Retail.ClassX.Residential.FixRate.FR030305</v>
          </cell>
        </row>
        <row r="162">
          <cell r="A162" t="str">
            <v>Mortgages.Retail.ClassX.Residential.FixRate.FR039410</v>
          </cell>
        </row>
        <row r="163">
          <cell r="A163" t="str">
            <v>Mortgages.Retail.ClassX.Residential.FixRate.FR039903</v>
          </cell>
        </row>
        <row r="164">
          <cell r="A164" t="str">
            <v>Mortgages.Retail.ClassX.Residential.FixRate.FR039904</v>
          </cell>
        </row>
        <row r="165">
          <cell r="A165" t="str">
            <v>Mortgages.Retail.ClassX.Residential.FixRate.FR039905</v>
          </cell>
        </row>
        <row r="166">
          <cell r="A166" t="str">
            <v>Mortgages.Retail.ClassX.Residential.FixRate.FR040102</v>
          </cell>
        </row>
        <row r="167">
          <cell r="A167" t="str">
            <v>Mortgages.Retail.ClassX.Residential.FixRate.FR040103</v>
          </cell>
        </row>
        <row r="168">
          <cell r="A168" t="str">
            <v>Mortgages.Retail.ClassX.Residential.FixRate.FR040105</v>
          </cell>
        </row>
        <row r="169">
          <cell r="A169" t="str">
            <v>Mortgages.Retail.ClassX.Residential.FixRate.FR040302</v>
          </cell>
        </row>
        <row r="170">
          <cell r="A170" t="str">
            <v>Mortgages.Retail.ClassX.Residential.FixRate.FR040303</v>
          </cell>
        </row>
        <row r="171">
          <cell r="A171" t="str">
            <v>Mortgages.Retail.ClassX.Residential.FixRate.FR040305</v>
          </cell>
        </row>
        <row r="172">
          <cell r="A172" t="str">
            <v>Mortgages.Retail.ClassX.Residential.FixRate.FR040402</v>
          </cell>
        </row>
        <row r="173">
          <cell r="A173" t="str">
            <v>Mortgages.Retail.ClassX.Residential.FixRate.FR040403</v>
          </cell>
        </row>
        <row r="174">
          <cell r="A174" t="str">
            <v>Mortgages.Retail.ClassX.Residential.FixRate.FR040405</v>
          </cell>
        </row>
        <row r="175">
          <cell r="A175" t="str">
            <v>Mortgages.Retail.ClassX.Residential.FixRate.FR049705</v>
          </cell>
        </row>
        <row r="176">
          <cell r="A176" t="str">
            <v>Mortgages.Retail.ClassX.Residential.FixRate.FR049707</v>
          </cell>
        </row>
        <row r="177">
          <cell r="A177" t="str">
            <v>Mortgages.Retail.ClassX.Residential.FixRate.FR049805</v>
          </cell>
        </row>
        <row r="178">
          <cell r="A178" t="str">
            <v>Mortgages.Retail.ClassX.Residential.FixRate.FR04980502</v>
          </cell>
        </row>
        <row r="179">
          <cell r="A179" t="str">
            <v>Mortgages.Retail.ClassX.Residential.FixRate.FR049810</v>
          </cell>
        </row>
        <row r="180">
          <cell r="A180" t="str">
            <v>Mortgages.Retail.ClassX.Residential.FixRate.FR049905</v>
          </cell>
        </row>
        <row r="181">
          <cell r="A181" t="str">
            <v>Mortgages.Retail.ClassX.Residential.FixRate.FR050302</v>
          </cell>
        </row>
        <row r="182">
          <cell r="A182" t="str">
            <v>Mortgages.Retail.ClassX.Residential.FixRate.FR050303</v>
          </cell>
        </row>
        <row r="183">
          <cell r="A183" t="str">
            <v>Mortgages.Retail.ClassX.Residential.FixRate.FR050305</v>
          </cell>
        </row>
        <row r="184">
          <cell r="A184" t="str">
            <v>Mortgages.Retail.ClassX.Residential.FixRate.FR059805</v>
          </cell>
        </row>
        <row r="185">
          <cell r="A185" t="str">
            <v>Mortgages.Retail.ClassX.Residential.FixRate.FR05980502</v>
          </cell>
        </row>
        <row r="186">
          <cell r="A186" t="str">
            <v>Mortgages.Retail.ClassX.Residential.FixRate.FR059810</v>
          </cell>
        </row>
        <row r="187">
          <cell r="A187" t="str">
            <v>Mortgages.Retail.ClassX.Residential.FixRate.FR060302</v>
          </cell>
        </row>
        <row r="188">
          <cell r="A188" t="str">
            <v>Mortgages.Retail.ClassX.Residential.FixRate.FR060303</v>
          </cell>
        </row>
        <row r="189">
          <cell r="A189" t="str">
            <v>Mortgages.Retail.ClassX.Residential.FixRate.FR060305</v>
          </cell>
        </row>
        <row r="190">
          <cell r="A190" t="str">
            <v>Mortgages.Retail.ClassX.Residential.FixRate.FR069805</v>
          </cell>
        </row>
        <row r="191">
          <cell r="A191" t="str">
            <v>Mortgages.Retail.ClassX.Residential.FixRate.FR06980502</v>
          </cell>
        </row>
        <row r="192">
          <cell r="A192" t="str">
            <v>Mortgages.Retail.ClassX.Residential.FixRate.FR069810</v>
          </cell>
        </row>
        <row r="193">
          <cell r="A193" t="str">
            <v>Mortgages.Retail.ClassX.Residential.FixRate.FR069903</v>
          </cell>
        </row>
        <row r="194">
          <cell r="A194" t="str">
            <v>Mortgages.Retail.ClassX.Residential.FixRate.FR069904</v>
          </cell>
        </row>
        <row r="195">
          <cell r="A195" t="str">
            <v>Mortgages.Retail.ClassX.Residential.FixRate.FR070102</v>
          </cell>
        </row>
        <row r="196">
          <cell r="A196" t="str">
            <v>Mortgages.Retail.ClassX.Residential.FixRate.FR070103</v>
          </cell>
        </row>
        <row r="197">
          <cell r="A197" t="str">
            <v>Mortgages.Retail.ClassX.Residential.FixRate.FR070105</v>
          </cell>
        </row>
        <row r="198">
          <cell r="A198" t="str">
            <v>Mortgages.Retail.ClassX.Residential.FixRate.FR070202</v>
          </cell>
        </row>
        <row r="199">
          <cell r="A199" t="str">
            <v>Mortgages.Retail.ClassX.Residential.FixRate.FR070203</v>
          </cell>
        </row>
        <row r="200">
          <cell r="A200" t="str">
            <v>Mortgages.Retail.ClassX.Residential.FixRate.FR070205</v>
          </cell>
        </row>
        <row r="201">
          <cell r="A201" t="str">
            <v>Mortgages.Retail.ClassX.Residential.FixRate.FR070302</v>
          </cell>
        </row>
        <row r="202">
          <cell r="A202" t="str">
            <v>Mortgages.Retail.ClassX.Residential.FixRate.FR070303</v>
          </cell>
        </row>
        <row r="203">
          <cell r="A203" t="str">
            <v>Mortgages.Retail.ClassX.Residential.FixRate.FR070305</v>
          </cell>
        </row>
        <row r="204">
          <cell r="A204" t="str">
            <v>Mortgages.Retail.ClassX.Residential.FixRate.FR079705</v>
          </cell>
        </row>
        <row r="205">
          <cell r="A205" t="str">
            <v>Mortgages.Retail.ClassX.Residential.FixRate.FR079903</v>
          </cell>
        </row>
        <row r="206">
          <cell r="A206" t="str">
            <v>Mortgages.Retail.ClassX.Residential.FixRate.FR079904</v>
          </cell>
        </row>
        <row r="207">
          <cell r="A207" t="str">
            <v>Mortgages.Retail.ClassX.Residential.FixRate.FR080101</v>
          </cell>
        </row>
        <row r="208">
          <cell r="A208" t="str">
            <v>Mortgages.Retail.ClassX.Residential.FixRate.FR080102</v>
          </cell>
        </row>
        <row r="209">
          <cell r="A209" t="str">
            <v>Mortgages.Retail.ClassX.Residential.FixRate.FR080103</v>
          </cell>
        </row>
        <row r="210">
          <cell r="A210" t="str">
            <v>Mortgages.Retail.ClassX.Residential.FixRate.FR080105</v>
          </cell>
        </row>
        <row r="211">
          <cell r="A211" t="str">
            <v>Mortgages.Retail.ClassX.Residential.FixRate.FR080202</v>
          </cell>
        </row>
        <row r="212">
          <cell r="A212" t="str">
            <v>Mortgages.Retail.ClassX.Residential.FixRate.FR080203</v>
          </cell>
        </row>
        <row r="213">
          <cell r="A213" t="str">
            <v>Mortgages.Retail.ClassX.Residential.FixRate.FR080205</v>
          </cell>
        </row>
        <row r="214">
          <cell r="A214" t="str">
            <v>Mortgages.Retail.ClassX.Residential.FixRate.FR080302</v>
          </cell>
        </row>
        <row r="215">
          <cell r="A215" t="str">
            <v>Mortgages.Retail.ClassX.Residential.FixRate.FR080303</v>
          </cell>
        </row>
        <row r="216">
          <cell r="A216" t="str">
            <v>Mortgages.Retail.ClassX.Residential.FixRate.FR080305</v>
          </cell>
        </row>
        <row r="217">
          <cell r="A217" t="str">
            <v>Mortgages.Retail.ClassX.Residential.FixRate.FR089903</v>
          </cell>
        </row>
        <row r="218">
          <cell r="A218" t="str">
            <v>Mortgages.Retail.ClassX.Residential.FixRate.FR089904</v>
          </cell>
        </row>
        <row r="219">
          <cell r="A219" t="str">
            <v>Mortgages.Retail.ClassX.Residential.FixRate.FR090002</v>
          </cell>
        </row>
        <row r="220">
          <cell r="A220" t="str">
            <v>Mortgages.Retail.ClassX.Residential.FixRate.FR090003</v>
          </cell>
        </row>
        <row r="221">
          <cell r="A221" t="str">
            <v>Mortgages.Retail.ClassX.Residential.FixRate.FR090005</v>
          </cell>
        </row>
        <row r="222">
          <cell r="A222" t="str">
            <v>Mortgages.Retail.ClassX.Residential.FixRate.FR090010</v>
          </cell>
        </row>
        <row r="223">
          <cell r="A223" t="str">
            <v>Mortgages.Retail.ClassX.Residential.FixRate.FR090202</v>
          </cell>
        </row>
        <row r="224">
          <cell r="A224" t="str">
            <v>Mortgages.Retail.ClassX.Residential.FixRate.FR090203</v>
          </cell>
        </row>
        <row r="225">
          <cell r="A225" t="str">
            <v>Mortgages.Retail.ClassX.Residential.FixRate.FR090205</v>
          </cell>
        </row>
        <row r="226">
          <cell r="A226" t="str">
            <v>Mortgages.Retail.ClassX.Residential.FixRate.FR090302</v>
          </cell>
        </row>
        <row r="227">
          <cell r="A227" t="str">
            <v>Mortgages.Retail.ClassX.Residential.FixRate.FR090303</v>
          </cell>
        </row>
        <row r="228">
          <cell r="A228" t="str">
            <v>Mortgages.Retail.ClassX.Residential.FixRate.FR090305</v>
          </cell>
        </row>
        <row r="229">
          <cell r="A229" t="str">
            <v>Mortgages.Retail.ClassX.Residential.FixRate.FR100002</v>
          </cell>
        </row>
        <row r="230">
          <cell r="A230" t="str">
            <v>Mortgages.Retail.ClassX.Residential.FixRate.FR100003</v>
          </cell>
        </row>
        <row r="231">
          <cell r="A231" t="str">
            <v>Mortgages.Retail.ClassX.Residential.FixRate.FR100005</v>
          </cell>
        </row>
        <row r="232">
          <cell r="A232" t="str">
            <v>Mortgages.Retail.ClassX.Residential.FixRate.FR100101</v>
          </cell>
        </row>
        <row r="233">
          <cell r="A233" t="str">
            <v>Mortgages.Retail.ClassX.Residential.FixRate.FR100102</v>
          </cell>
        </row>
        <row r="234">
          <cell r="A234" t="str">
            <v>Mortgages.Retail.ClassX.Residential.FixRate.FR100103</v>
          </cell>
        </row>
        <row r="235">
          <cell r="A235" t="str">
            <v>Mortgages.Retail.ClassX.Residential.FixRate.FR100105</v>
          </cell>
        </row>
        <row r="236">
          <cell r="A236" t="str">
            <v>Mortgages.Retail.ClassX.Residential.FixRate.FR100202</v>
          </cell>
        </row>
        <row r="237">
          <cell r="A237" t="str">
            <v>Mortgages.Retail.ClassX.Residential.FixRate.FR100203</v>
          </cell>
        </row>
        <row r="238">
          <cell r="A238" t="str">
            <v>Mortgages.Retail.ClassX.Residential.FixRate.FR100205</v>
          </cell>
        </row>
        <row r="239">
          <cell r="A239" t="str">
            <v>Mortgages.Retail.ClassX.Residential.FixRate.FR100302</v>
          </cell>
        </row>
        <row r="240">
          <cell r="A240" t="str">
            <v>Mortgages.Retail.ClassX.Residential.FixRate.FR100303</v>
          </cell>
        </row>
        <row r="241">
          <cell r="A241" t="str">
            <v>Mortgages.Retail.ClassX.Residential.FixRate.FR100305</v>
          </cell>
        </row>
        <row r="242">
          <cell r="A242" t="str">
            <v>Mortgages.Retail.ClassX.Residential.FixRate.FR109705</v>
          </cell>
        </row>
        <row r="243">
          <cell r="A243" t="str">
            <v>Mortgages.Retail.ClassX.Residential.FixRate.FR109805</v>
          </cell>
        </row>
        <row r="244">
          <cell r="A244" t="str">
            <v>Mortgages.Retail.ClassX.Residential.FixRate.FR10980502</v>
          </cell>
        </row>
        <row r="245">
          <cell r="A245" t="str">
            <v>Mortgages.Retail.ClassX.Residential.FixRate.FR109810</v>
          </cell>
        </row>
        <row r="246">
          <cell r="A246" t="str">
            <v>Mortgages.Retail.ClassX.Residential.FixRate.FR110101</v>
          </cell>
        </row>
        <row r="247">
          <cell r="A247" t="str">
            <v>Mortgages.Retail.ClassX.Residential.FixRate.FR110102</v>
          </cell>
        </row>
        <row r="248">
          <cell r="A248" t="str">
            <v>Mortgages.Retail.ClassX.Residential.FixRate.FR110103</v>
          </cell>
        </row>
        <row r="249">
          <cell r="A249" t="str">
            <v>Mortgages.Retail.ClassX.Residential.FixRate.FR110105</v>
          </cell>
        </row>
        <row r="250">
          <cell r="A250" t="str">
            <v>Mortgages.Retail.ClassX.Residential.FixRate.FR119705</v>
          </cell>
        </row>
        <row r="251">
          <cell r="A251" t="str">
            <v>Mortgages.Retail.ClassX.Residential.FixRate.FR119805</v>
          </cell>
        </row>
        <row r="252">
          <cell r="A252" t="str">
            <v>Mortgages.Retail.ClassX.Residential.FixRate.FR11980502</v>
          </cell>
        </row>
        <row r="253">
          <cell r="A253" t="str">
            <v>Mortgages.Retail.ClassX.Residential.FixRate.FR119810</v>
          </cell>
        </row>
        <row r="254">
          <cell r="A254" t="str">
            <v>Mortgages.Retail.ClassX.Residential.FixRate.FR119903</v>
          </cell>
        </row>
        <row r="255">
          <cell r="A255" t="str">
            <v>Mortgages.Retail.ClassX.Residential.FixRate.FR119905</v>
          </cell>
        </row>
        <row r="256">
          <cell r="A256" t="str">
            <v>Mortgages.Retail.ClassX.Residential.FixRate.FR120002</v>
          </cell>
        </row>
        <row r="257">
          <cell r="A257" t="str">
            <v>Mortgages.Retail.ClassX.Residential.FixRate.FR120003</v>
          </cell>
        </row>
        <row r="258">
          <cell r="A258" t="str">
            <v>Mortgages.Retail.ClassX.Residential.FixRate.FR120003</v>
          </cell>
        </row>
        <row r="259">
          <cell r="A259" t="str">
            <v>Mortgages.Retail.ClassX.Residential.FixRate.FR120102</v>
          </cell>
        </row>
        <row r="260">
          <cell r="A260" t="str">
            <v>Mortgages.Retail.ClassX.Residential.FixRate.FR120103</v>
          </cell>
        </row>
        <row r="261">
          <cell r="A261" t="str">
            <v>Mortgages.Retail.ClassX.Residential.FixRate.FR120105</v>
          </cell>
        </row>
        <row r="262">
          <cell r="A262" t="str">
            <v>Mortgages.Retail.ClassX.Residential.FixRate.FR120202</v>
          </cell>
        </row>
        <row r="263">
          <cell r="A263" t="str">
            <v>Mortgages.Retail.ClassX.Residential.FixRate.FR120203</v>
          </cell>
        </row>
        <row r="264">
          <cell r="A264" t="str">
            <v>Mortgages.Retail.ClassX.Residential.FixRate.FR120205</v>
          </cell>
        </row>
        <row r="265">
          <cell r="A265" t="str">
            <v>Mortgages.Retail.ClassX.Residential.FixRate.FR120302</v>
          </cell>
        </row>
        <row r="266">
          <cell r="A266" t="str">
            <v>Mortgages.Retail.ClassX.Residential.FixRate.FR120303</v>
          </cell>
        </row>
        <row r="267">
          <cell r="A267" t="str">
            <v>Mortgages.Retail.ClassX.Residential.FixRate.FR120305</v>
          </cell>
        </row>
        <row r="268">
          <cell r="A268" t="str">
            <v>Mortgages.Retail.ClassX.Residential.FixRate.FR129310</v>
          </cell>
        </row>
        <row r="269">
          <cell r="A269" t="str">
            <v>Mortgages.Retail.ClassX.Residential.FixRate.Misc</v>
          </cell>
        </row>
        <row r="270">
          <cell r="A270" t="str">
            <v>Mortgages.Retail.ClassX.Residential.Standard</v>
          </cell>
        </row>
        <row r="271">
          <cell r="A271" t="str">
            <v>Mortgages.Retail.ClassX.Residential.Standard.BMR</v>
          </cell>
        </row>
        <row r="272">
          <cell r="A272" t="str">
            <v>Mortgages.Retail.ClassX.Residential.Standard.Other</v>
          </cell>
        </row>
        <row r="273">
          <cell r="A273" t="str">
            <v>Mortgages.Retail.ClassX.Residential.Standard.Penalty</v>
          </cell>
        </row>
        <row r="274">
          <cell r="A274" t="str">
            <v>Mortgages.Retail.ClassX.Residential.Standard.Penalty.Penalty1yr</v>
          </cell>
        </row>
        <row r="275">
          <cell r="A275" t="str">
            <v>Mortgages.Retail.ClassX.Residential.Standard.Penalty.Penalty2yr</v>
          </cell>
        </row>
        <row r="276">
          <cell r="A276" t="str">
            <v>Mortgages.Retail.ClassX.Residential.Standard.Penalty.Penalty3yr</v>
          </cell>
        </row>
        <row r="277">
          <cell r="A277" t="str">
            <v>Mortgages.Retail.ClassX.Residential.Standard.Penalty.Penalty4yr</v>
          </cell>
        </row>
        <row r="278">
          <cell r="A278" t="str">
            <v>Mortgages.Retail.ClassX.Residential.Standard.SVR</v>
          </cell>
        </row>
        <row r="279">
          <cell r="A279" t="str">
            <v>Mortgages.Retail.ClassX.Residential.Tracker</v>
          </cell>
        </row>
        <row r="280">
          <cell r="A280" t="str">
            <v>Mortgages.Retail.ClassX.Residential.Tracker.TR020202</v>
          </cell>
        </row>
        <row r="281">
          <cell r="A281" t="str">
            <v>Mortgages.Retail.ClassX.Residential.Tracker.TR020203</v>
          </cell>
        </row>
        <row r="282">
          <cell r="A282" t="str">
            <v>Mortgages.Retail.ClassX.Residential.Tracker.TR020302</v>
          </cell>
        </row>
        <row r="283">
          <cell r="A283" t="str">
            <v>Mortgages.Retail.ClassX.Residential.Tracker.TR020303</v>
          </cell>
        </row>
        <row r="284">
          <cell r="A284" t="str">
            <v>Mortgages.Retail.ClassX.Residential.Tracker.TR020402</v>
          </cell>
        </row>
        <row r="285">
          <cell r="A285" t="str">
            <v>Mortgages.Retail.ClassX.Residential.Tracker.TR020403</v>
          </cell>
        </row>
        <row r="286">
          <cell r="A286" t="str">
            <v>Mortgages.Retail.ClassX.Residential.Tracker.TR020405</v>
          </cell>
        </row>
        <row r="287">
          <cell r="A287" t="str">
            <v>Mortgages.Retail.ClassX.Residential.Tracker.TR050302</v>
          </cell>
        </row>
        <row r="288">
          <cell r="A288" t="str">
            <v>Mortgages.Retail.ClassX.Residential.Tracker.TR050303</v>
          </cell>
        </row>
        <row r="289">
          <cell r="A289" t="str">
            <v>Mortgages.Retail.ClassX.Residential.Tracker.TR060302</v>
          </cell>
        </row>
        <row r="290">
          <cell r="A290" t="str">
            <v>Mortgages.Retail.ClassX.Residential.Tracker.TR060303</v>
          </cell>
        </row>
        <row r="291">
          <cell r="A291" t="str">
            <v>Mortgages.Retail.ClassX.Residential.Tracker.TR070203</v>
          </cell>
        </row>
        <row r="292">
          <cell r="A292" t="str">
            <v>Mortgages.Retail.ClassX.Residential.Tracker.TR080305</v>
          </cell>
        </row>
        <row r="293">
          <cell r="A293" t="str">
            <v>Mortgages.Retail.ClassX.Residential.Tracker.TR100202</v>
          </cell>
        </row>
        <row r="294">
          <cell r="A294" t="str">
            <v>Mortgages.Retail.ClassX.Residential.Tracker.TR100203</v>
          </cell>
        </row>
        <row r="295">
          <cell r="A295" t="str">
            <v>Mortgages.Retail.ClassX.Residential.Tracker.TR100302</v>
          </cell>
        </row>
        <row r="296">
          <cell r="A296" t="str">
            <v>Mortgages.Retail.ClassX.Residential.Tracker.TR100303</v>
          </cell>
        </row>
        <row r="297">
          <cell r="A297" t="str">
            <v>Mortgages.Retail.ClassX.Residential.Tracker.TR100305</v>
          </cell>
        </row>
        <row r="298">
          <cell r="A298" t="str">
            <v>Mortgages.Retail.ClassX.Residential.Tracker.TR120102</v>
          </cell>
        </row>
        <row r="299">
          <cell r="A299" t="str">
            <v>Mortgages.Retail.ClassX.Residential.Tracker.TR120103</v>
          </cell>
        </row>
        <row r="300">
          <cell r="A300" t="str">
            <v>Mortgages.Retail.ClassX.Residential.Tracker.TR120302</v>
          </cell>
        </row>
        <row r="301">
          <cell r="A301" t="str">
            <v>Mortgages.Retail.ClassX.Residential.Tracker.TR120303</v>
          </cell>
        </row>
        <row r="302">
          <cell r="A302" t="str">
            <v>Mortgages.Retail.ClassX.Residential.Tracker.TR120305</v>
          </cell>
        </row>
        <row r="303">
          <cell r="A303" t="str">
            <v>Mortgages.Retail.ClassX.Residential.Tracker.TROLD</v>
          </cell>
        </row>
        <row r="304">
          <cell r="A304" t="str">
            <v>Mortgages.Switched</v>
          </cell>
        </row>
        <row r="305">
          <cell r="A305" t="str">
            <v>Mortgages.Switched.BMR</v>
          </cell>
        </row>
        <row r="306">
          <cell r="A306" t="str">
            <v>Mortgages.Switched.BMR.NewBMR</v>
          </cell>
        </row>
        <row r="307">
          <cell r="A307" t="str">
            <v>Mortgages.Switched.BudgetRate</v>
          </cell>
        </row>
        <row r="308">
          <cell r="A308" t="str">
            <v>Mortgages.Switched.BudgetRate.Budget1</v>
          </cell>
        </row>
        <row r="309">
          <cell r="A309" t="str">
            <v>Mortgages.Switched.BudgetRate.Budget2</v>
          </cell>
        </row>
        <row r="310">
          <cell r="A310" t="str">
            <v>Mortgages.Switched.CappedRate</v>
          </cell>
        </row>
        <row r="311">
          <cell r="A311" t="str">
            <v>Mortgages.Switched.CappedRate.2YearCapped</v>
          </cell>
        </row>
        <row r="312">
          <cell r="A312" t="str">
            <v>Mortgages.Switched.CappedRate.3YearCapped</v>
          </cell>
        </row>
        <row r="313">
          <cell r="A313" t="str">
            <v>Mortgages.Switched.CappedRate.5YearCapped</v>
          </cell>
        </row>
        <row r="314">
          <cell r="A314" t="str">
            <v>Mortgages.Switched.DiscountRate</v>
          </cell>
        </row>
        <row r="315">
          <cell r="A315" t="str">
            <v>Mortgages.Switched.DiscountRate.2YearDiscount</v>
          </cell>
        </row>
        <row r="316">
          <cell r="A316" t="str">
            <v>Mortgages.Switched.DiscountRate.3YearDiscount</v>
          </cell>
        </row>
        <row r="317">
          <cell r="A317" t="str">
            <v>Mortgages.Switched.DiscountRate.5YearDiscount</v>
          </cell>
        </row>
        <row r="318">
          <cell r="A318" t="str">
            <v>Mortgages.Switched.FixedRate</v>
          </cell>
        </row>
        <row r="319">
          <cell r="A319" t="str">
            <v>Mortgages.Switched.FixedRate.2YearFixed</v>
          </cell>
        </row>
        <row r="320">
          <cell r="A320" t="str">
            <v>Mortgages.Switched.FixedRate.3YearFixed</v>
          </cell>
        </row>
        <row r="321">
          <cell r="A321" t="str">
            <v>Mortgages.Switched.FixedRate.5YearFixed</v>
          </cell>
        </row>
        <row r="322">
          <cell r="A322" t="str">
            <v>Mortgages.Switched.TrackerRate</v>
          </cell>
        </row>
        <row r="323">
          <cell r="A323" t="str">
            <v>Mortgages.Switched.TrackerRate.2YearTracker</v>
          </cell>
        </row>
        <row r="324">
          <cell r="A324" t="str">
            <v>Mortgages.Switched.TrackerRate.3YearTracker</v>
          </cell>
        </row>
        <row r="325">
          <cell r="A325" t="str">
            <v>Mortgages.Switched.TrackerRate.5YearTracker</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fic Reports required"/>
      <sheetName val="Summary"/>
      <sheetName val="Data"/>
      <sheetName val="PIBS&amp;RNS"/>
      <sheetName val="BusObj"/>
      <sheetName val="Ratios &amp; Analysis"/>
      <sheetName val="Capital"/>
      <sheetName val="PIBS"/>
      <sheetName val="Note 44 - GCF"/>
      <sheetName val="Summary Notes"/>
      <sheetName val="Note 3 Int Rec"/>
      <sheetName val="3a"/>
      <sheetName val="Note 4 Int Pay"/>
      <sheetName val="Fees Rec"/>
      <sheetName val="Fee Pay"/>
      <sheetName val="OOI"/>
      <sheetName val="Derivatives P&amp;L"/>
      <sheetName val="Note 5 - Admin exp"/>
      <sheetName val="Note 5a - Discontinued"/>
      <sheetName val="Pension Scheme"/>
      <sheetName val="Note 6- Imp Prov"/>
      <sheetName val="FSCS Levies"/>
      <sheetName val="Charity"/>
      <sheetName val="Tax"/>
      <sheetName val="Cash"/>
      <sheetName val="Loans to Credit ins"/>
      <sheetName val="Note 8 Debt Securities"/>
      <sheetName val="Derivative BS"/>
      <sheetName val="Note 9 Loans &amp; Adv to Cust"/>
      <sheetName val="Investment in sub"/>
      <sheetName val="Intangibles"/>
      <sheetName val="Tangibles"/>
      <sheetName val="Investment Prop"/>
      <sheetName val="Deferred Tax"/>
      <sheetName val="Held for sale"/>
      <sheetName val="Note 10 Shares"/>
      <sheetName val="Deposits"/>
      <sheetName val="Debt secur in issue"/>
      <sheetName val="Other liab"/>
      <sheetName val="Note 7 Provisions"/>
      <sheetName val="Note 11 Sub Liab"/>
      <sheetName val="Note 12  Sub Capital"/>
      <sheetName val="Note 13 Gen Reserves"/>
      <sheetName val="Note 14 AFS Res"/>
      <sheetName val="Accruals"/>
      <sheetName val="Current Tax"/>
      <sheetName val="Prepayments"/>
      <sheetName val="Note 40 Fin Commit"/>
      <sheetName val="Note 41 Lease payments"/>
      <sheetName val="Note 41 Cap &amp; Leas Commit"/>
      <sheetName val="Note 41 Lease Rec"/>
      <sheetName val="Note 42 Financial Instruments"/>
      <sheetName val="Note 43 RPT"/>
      <sheetName val="Note 44 - SCF"/>
      <sheetName val="Note 45 Business Combination"/>
      <sheetName val="FAR"/>
      <sheetName val="FV Hedge Acc adj"/>
    </sheetNames>
    <sheetDataSet>
      <sheetData sheetId="0"/>
      <sheetData sheetId="1"/>
      <sheetData sheetId="2">
        <row r="2">
          <cell r="C2" t="str">
            <v>Period to
30 June 2011
(unaudited)
£m</v>
          </cell>
        </row>
        <row r="3">
          <cell r="C3" t="str">
            <v>Period to
30 June 2010
(unaudited)
£m</v>
          </cell>
        </row>
        <row r="4">
          <cell r="C4" t="str">
            <v>Year ended 
31 December 2010
(audited)
£m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Upload"/>
      <sheetName val="JAT Summary"/>
      <sheetName val="001"/>
      <sheetName val="010"/>
      <sheetName val="CODE"/>
      <sheetName val="011"/>
      <sheetName val="024"/>
      <sheetName val="027"/>
      <sheetName val="028"/>
      <sheetName val="030"/>
      <sheetName val="029"/>
      <sheetName val="032"/>
      <sheetName val="034"/>
      <sheetName val="068"/>
      <sheetName val="ENd"/>
    </sheetNames>
    <sheetDataSet>
      <sheetData sheetId="0" refreshError="1">
        <row r="1">
          <cell r="B1">
            <v>1</v>
          </cell>
          <cell r="D1" t="str">
            <v>Co</v>
          </cell>
          <cell r="F1" t="str">
            <v>SEGMENT1</v>
          </cell>
        </row>
        <row r="2">
          <cell r="B2" t="str">
            <v>Coventry Building Society</v>
          </cell>
          <cell r="D2" t="str">
            <v>CC</v>
          </cell>
          <cell r="F2" t="str">
            <v>SEGMENT2</v>
          </cell>
        </row>
        <row r="3">
          <cell r="B3">
            <v>101</v>
          </cell>
          <cell r="D3" t="str">
            <v>Acct</v>
          </cell>
          <cell r="F3" t="str">
            <v>SEGMENT3</v>
          </cell>
        </row>
        <row r="4">
          <cell r="B4" t="str">
            <v>CBS Standard</v>
          </cell>
          <cell r="D4" t="str">
            <v>SubAc</v>
          </cell>
          <cell r="F4" t="str">
            <v>SEGMENT4</v>
          </cell>
        </row>
        <row r="5">
          <cell r="B5" t="str">
            <v>CBS Month</v>
          </cell>
          <cell r="D5" t="str">
            <v>Prod</v>
          </cell>
          <cell r="F5" t="str">
            <v>SEGMENT5</v>
          </cell>
        </row>
        <row r="6">
          <cell r="B6" t="str">
            <v>CBS_GL_SUPERUSER</v>
          </cell>
          <cell r="D6" t="str">
            <v>Proj</v>
          </cell>
          <cell r="F6" t="str">
            <v>SEGMENT6</v>
          </cell>
        </row>
        <row r="7">
          <cell r="B7">
            <v>101</v>
          </cell>
        </row>
        <row r="8">
          <cell r="B8">
            <v>50005</v>
          </cell>
        </row>
        <row r="9">
          <cell r="B9" t="str">
            <v>APPS_APPLMGR</v>
          </cell>
        </row>
        <row r="10">
          <cell r="B10" t="str">
            <v>pdb</v>
          </cell>
        </row>
        <row r="11">
          <cell r="B11" t="str">
            <v>PDB_ADI</v>
          </cell>
        </row>
        <row r="12">
          <cell r="B12" t="str">
            <v>APPS_APPLMGR</v>
          </cell>
        </row>
        <row r="13">
          <cell r="B13" t="str">
            <v>APPLMGRPUB/PUB</v>
          </cell>
        </row>
        <row r="14">
          <cell r="B14" t="str">
            <v>jrussell</v>
          </cell>
        </row>
        <row r="15">
          <cell r="B15">
            <v>39</v>
          </cell>
        </row>
        <row r="17">
          <cell r="B17" t="str">
            <v>-</v>
          </cell>
        </row>
        <row r="18">
          <cell r="B18">
            <v>6</v>
          </cell>
        </row>
        <row r="19">
          <cell r="B19" t="str">
            <v>P</v>
          </cell>
        </row>
        <row r="20">
          <cell r="B20" t="str">
            <v>A</v>
          </cell>
        </row>
        <row r="21">
          <cell r="B21" t="str">
            <v>NE</v>
          </cell>
        </row>
        <row r="22">
          <cell r="B22">
            <v>10</v>
          </cell>
        </row>
        <row r="23">
          <cell r="B23">
            <v>14</v>
          </cell>
        </row>
        <row r="24">
          <cell r="B24">
            <v>9</v>
          </cell>
        </row>
        <row r="25">
          <cell r="B25">
            <v>13</v>
          </cell>
        </row>
        <row r="26">
          <cell r="B26">
            <v>2</v>
          </cell>
        </row>
        <row r="27">
          <cell r="B27">
            <v>15</v>
          </cell>
        </row>
        <row r="28">
          <cell r="B28">
            <v>4</v>
          </cell>
        </row>
        <row r="29">
          <cell r="B29">
            <v>9</v>
          </cell>
        </row>
        <row r="30">
          <cell r="B30">
            <v>3</v>
          </cell>
        </row>
        <row r="31">
          <cell r="B31">
            <v>1</v>
          </cell>
        </row>
        <row r="32">
          <cell r="B32">
            <v>1</v>
          </cell>
        </row>
        <row r="33">
          <cell r="B33" t="str">
            <v>UKS</v>
          </cell>
        </row>
        <row r="34">
          <cell r="B34" t="str">
            <v>N</v>
          </cell>
        </row>
        <row r="35">
          <cell r="B35" t="str">
            <v>N</v>
          </cell>
        </row>
        <row r="36">
          <cell r="B36" t="str">
            <v>N</v>
          </cell>
        </row>
        <row r="37">
          <cell r="B37" t="str">
            <v>CBS</v>
          </cell>
        </row>
        <row r="38">
          <cell r="B38">
            <v>1000</v>
          </cell>
        </row>
      </sheetData>
      <sheetData sheetId="1"/>
      <sheetData sheetId="2" refreshError="1">
        <row r="1">
          <cell r="A1" t="str">
            <v>Cc No.</v>
          </cell>
          <cell r="B1" t="str">
            <v>Cc Description</v>
          </cell>
        </row>
        <row r="2">
          <cell r="A2" t="str">
            <v>JAT</v>
          </cell>
          <cell r="B2" t="str">
            <v>Consolidation</v>
          </cell>
          <cell r="E2" t="str">
            <v>Cost Centre Budget Summary 2004</v>
          </cell>
          <cell r="Q2" t="str">
            <v>Cost Centre Staffing Summary</v>
          </cell>
          <cell r="T2" t="str">
            <v>JAT</v>
          </cell>
          <cell r="U2" t="str">
            <v>Consolidation</v>
          </cell>
        </row>
        <row r="3">
          <cell r="AA3" t="str">
            <v>Annual</v>
          </cell>
        </row>
        <row r="4">
          <cell r="C4" t="str">
            <v>Jan</v>
          </cell>
          <cell r="D4" t="str">
            <v>Feb</v>
          </cell>
          <cell r="E4" t="str">
            <v>Mar</v>
          </cell>
          <cell r="F4" t="str">
            <v>Apr</v>
          </cell>
          <cell r="G4" t="str">
            <v>May</v>
          </cell>
          <cell r="H4" t="str">
            <v>Jun</v>
          </cell>
          <cell r="I4" t="str">
            <v>Jul</v>
          </cell>
          <cell r="J4" t="str">
            <v>Aug</v>
          </cell>
          <cell r="K4" t="str">
            <v>Sep</v>
          </cell>
          <cell r="L4" t="str">
            <v>Oct</v>
          </cell>
          <cell r="M4" t="str">
            <v>Nov</v>
          </cell>
          <cell r="N4" t="str">
            <v>Dec</v>
          </cell>
          <cell r="O4" t="str">
            <v>Total</v>
          </cell>
          <cell r="U4" t="str">
            <v>Annual</v>
          </cell>
          <cell r="V4" t="str">
            <v>Monthly</v>
          </cell>
          <cell r="X4" t="str">
            <v>Period</v>
          </cell>
          <cell r="Y4" t="str">
            <v>Date</v>
          </cell>
          <cell r="Z4" t="str">
            <v>Review</v>
          </cell>
          <cell r="AA4" t="str">
            <v>Reviewed</v>
          </cell>
        </row>
        <row r="5">
          <cell r="Q5" t="str">
            <v>DEPT</v>
          </cell>
          <cell r="R5" t="str">
            <v>NAME</v>
          </cell>
          <cell r="S5" t="str">
            <v>INIT</v>
          </cell>
          <cell r="T5" t="str">
            <v>C STR</v>
          </cell>
          <cell r="U5" t="str">
            <v>SALARY</v>
          </cell>
          <cell r="V5" t="str">
            <v>SUPP</v>
          </cell>
          <cell r="W5" t="str">
            <v>PTIME</v>
          </cell>
          <cell r="X5" t="str">
            <v>Start</v>
          </cell>
          <cell r="Y5" t="str">
            <v>End</v>
          </cell>
          <cell r="Z5" t="str">
            <v>Date</v>
          </cell>
          <cell r="AA5" t="str">
            <v>Salary</v>
          </cell>
        </row>
        <row r="6">
          <cell r="A6" t="str">
            <v>Staff Salaries</v>
          </cell>
          <cell r="C6">
            <v>419891</v>
          </cell>
          <cell r="D6">
            <v>420407</v>
          </cell>
          <cell r="E6">
            <v>422116</v>
          </cell>
          <cell r="F6">
            <v>433967</v>
          </cell>
          <cell r="G6">
            <v>432508</v>
          </cell>
          <cell r="H6">
            <v>432508</v>
          </cell>
          <cell r="I6">
            <v>432309</v>
          </cell>
          <cell r="J6">
            <v>432309</v>
          </cell>
          <cell r="K6">
            <v>432600</v>
          </cell>
          <cell r="L6">
            <v>430975</v>
          </cell>
          <cell r="M6">
            <v>430975</v>
          </cell>
          <cell r="N6">
            <v>430975</v>
          </cell>
          <cell r="O6">
            <v>5151540</v>
          </cell>
        </row>
        <row r="7">
          <cell r="A7" t="str">
            <v>Blank line</v>
          </cell>
          <cell r="C7">
            <v>0</v>
          </cell>
          <cell r="D7">
            <v>0</v>
          </cell>
          <cell r="E7">
            <v>0</v>
          </cell>
          <cell r="F7">
            <v>0</v>
          </cell>
          <cell r="G7">
            <v>0</v>
          </cell>
          <cell r="H7">
            <v>0</v>
          </cell>
          <cell r="I7">
            <v>0</v>
          </cell>
          <cell r="J7">
            <v>0</v>
          </cell>
          <cell r="K7">
            <v>0</v>
          </cell>
          <cell r="L7">
            <v>0</v>
          </cell>
          <cell r="M7">
            <v>0</v>
          </cell>
          <cell r="N7">
            <v>0</v>
          </cell>
          <cell r="O7">
            <v>0</v>
          </cell>
        </row>
        <row r="8">
          <cell r="A8" t="str">
            <v>Sat. Staff</v>
          </cell>
          <cell r="C8">
            <v>150</v>
          </cell>
          <cell r="D8">
            <v>150</v>
          </cell>
          <cell r="E8">
            <v>50</v>
          </cell>
          <cell r="F8">
            <v>50</v>
          </cell>
          <cell r="G8">
            <v>50</v>
          </cell>
          <cell r="H8">
            <v>50</v>
          </cell>
          <cell r="I8">
            <v>50</v>
          </cell>
          <cell r="J8">
            <v>50</v>
          </cell>
          <cell r="K8">
            <v>50</v>
          </cell>
          <cell r="L8">
            <v>50</v>
          </cell>
          <cell r="M8">
            <v>50</v>
          </cell>
          <cell r="N8">
            <v>50</v>
          </cell>
          <cell r="O8">
            <v>800</v>
          </cell>
        </row>
        <row r="9">
          <cell r="A9" t="str">
            <v>Overtime</v>
          </cell>
          <cell r="C9">
            <v>12198</v>
          </cell>
          <cell r="D9">
            <v>12248</v>
          </cell>
          <cell r="E9">
            <v>12198</v>
          </cell>
          <cell r="F9">
            <v>11698</v>
          </cell>
          <cell r="G9">
            <v>11698</v>
          </cell>
          <cell r="H9">
            <v>11698</v>
          </cell>
          <cell r="I9">
            <v>11698</v>
          </cell>
          <cell r="J9">
            <v>11698</v>
          </cell>
          <cell r="K9">
            <v>11198</v>
          </cell>
          <cell r="L9">
            <v>11198</v>
          </cell>
          <cell r="M9">
            <v>11198</v>
          </cell>
          <cell r="N9">
            <v>11252</v>
          </cell>
          <cell r="O9">
            <v>139980</v>
          </cell>
        </row>
        <row r="10">
          <cell r="A10" t="str">
            <v>Total Payroll Costs</v>
          </cell>
          <cell r="C10">
            <v>432239</v>
          </cell>
          <cell r="D10">
            <v>432805</v>
          </cell>
          <cell r="E10">
            <v>434364</v>
          </cell>
          <cell r="F10">
            <v>445715</v>
          </cell>
          <cell r="G10">
            <v>444256</v>
          </cell>
          <cell r="H10">
            <v>444256</v>
          </cell>
          <cell r="I10">
            <v>444057</v>
          </cell>
          <cell r="J10">
            <v>444057</v>
          </cell>
          <cell r="K10">
            <v>443848</v>
          </cell>
          <cell r="L10">
            <v>442223</v>
          </cell>
          <cell r="M10">
            <v>442223</v>
          </cell>
          <cell r="N10">
            <v>442277</v>
          </cell>
          <cell r="O10">
            <v>5292320</v>
          </cell>
        </row>
        <row r="12">
          <cell r="A12" t="str">
            <v>Additional Staff Costs</v>
          </cell>
        </row>
        <row r="13">
          <cell r="A13" t="str">
            <v>Temp Staff - Agency</v>
          </cell>
          <cell r="C13">
            <v>0</v>
          </cell>
          <cell r="D13">
            <v>0</v>
          </cell>
          <cell r="E13">
            <v>0</v>
          </cell>
          <cell r="F13">
            <v>0</v>
          </cell>
          <cell r="G13">
            <v>0</v>
          </cell>
          <cell r="H13">
            <v>0</v>
          </cell>
          <cell r="I13">
            <v>0</v>
          </cell>
          <cell r="J13">
            <v>0</v>
          </cell>
          <cell r="K13">
            <v>0</v>
          </cell>
          <cell r="L13">
            <v>0</v>
          </cell>
          <cell r="M13">
            <v>0</v>
          </cell>
          <cell r="N13">
            <v>0</v>
          </cell>
          <cell r="O13">
            <v>0</v>
          </cell>
        </row>
        <row r="14">
          <cell r="A14" t="str">
            <v>Blank line</v>
          </cell>
          <cell r="C14">
            <v>0</v>
          </cell>
          <cell r="D14">
            <v>0</v>
          </cell>
          <cell r="E14">
            <v>0</v>
          </cell>
          <cell r="F14">
            <v>0</v>
          </cell>
          <cell r="G14">
            <v>0</v>
          </cell>
          <cell r="H14">
            <v>0</v>
          </cell>
          <cell r="I14">
            <v>0</v>
          </cell>
          <cell r="J14">
            <v>0</v>
          </cell>
          <cell r="K14">
            <v>0</v>
          </cell>
          <cell r="L14">
            <v>0</v>
          </cell>
          <cell r="M14">
            <v>0</v>
          </cell>
          <cell r="N14">
            <v>0</v>
          </cell>
          <cell r="O14">
            <v>0</v>
          </cell>
        </row>
        <row r="15">
          <cell r="A15" t="str">
            <v>Travel &amp; Subsistence</v>
          </cell>
          <cell r="C15">
            <v>1803</v>
          </cell>
          <cell r="D15">
            <v>1758</v>
          </cell>
          <cell r="E15">
            <v>1858</v>
          </cell>
          <cell r="F15">
            <v>1803</v>
          </cell>
          <cell r="G15">
            <v>1758</v>
          </cell>
          <cell r="H15">
            <v>1858</v>
          </cell>
          <cell r="I15">
            <v>1803</v>
          </cell>
          <cell r="J15">
            <v>1758</v>
          </cell>
          <cell r="K15">
            <v>1858</v>
          </cell>
          <cell r="L15">
            <v>1803</v>
          </cell>
          <cell r="M15">
            <v>1758</v>
          </cell>
          <cell r="N15">
            <v>1852</v>
          </cell>
          <cell r="O15">
            <v>21670</v>
          </cell>
        </row>
        <row r="16">
          <cell r="A16" t="str">
            <v>Entertaining</v>
          </cell>
          <cell r="C16">
            <v>1167</v>
          </cell>
          <cell r="D16">
            <v>1167</v>
          </cell>
          <cell r="E16">
            <v>1179</v>
          </cell>
          <cell r="F16">
            <v>1167</v>
          </cell>
          <cell r="G16">
            <v>1167</v>
          </cell>
          <cell r="H16">
            <v>1179</v>
          </cell>
          <cell r="I16">
            <v>1167</v>
          </cell>
          <cell r="J16">
            <v>1167</v>
          </cell>
          <cell r="K16">
            <v>1179</v>
          </cell>
          <cell r="L16">
            <v>1167</v>
          </cell>
          <cell r="M16">
            <v>1167</v>
          </cell>
          <cell r="N16">
            <v>1181</v>
          </cell>
          <cell r="O16">
            <v>14054</v>
          </cell>
        </row>
        <row r="17">
          <cell r="A17" t="str">
            <v>Total Additional Staff Costs</v>
          </cell>
          <cell r="C17">
            <v>2970</v>
          </cell>
          <cell r="D17">
            <v>2925</v>
          </cell>
          <cell r="E17">
            <v>3037</v>
          </cell>
          <cell r="F17">
            <v>2970</v>
          </cell>
          <cell r="G17">
            <v>2925</v>
          </cell>
          <cell r="H17">
            <v>3037</v>
          </cell>
          <cell r="I17">
            <v>2970</v>
          </cell>
          <cell r="J17">
            <v>2925</v>
          </cell>
          <cell r="K17">
            <v>3037</v>
          </cell>
          <cell r="L17">
            <v>2970</v>
          </cell>
          <cell r="M17">
            <v>2925</v>
          </cell>
          <cell r="N17">
            <v>3033</v>
          </cell>
          <cell r="O17">
            <v>35724</v>
          </cell>
        </row>
        <row r="20">
          <cell r="A20" t="str">
            <v>Other Costs</v>
          </cell>
        </row>
        <row r="21">
          <cell r="A21" t="str">
            <v>Incidentals</v>
          </cell>
          <cell r="C21">
            <v>1708</v>
          </cell>
          <cell r="D21">
            <v>1708</v>
          </cell>
          <cell r="E21">
            <v>1708</v>
          </cell>
          <cell r="F21">
            <v>1708</v>
          </cell>
          <cell r="G21">
            <v>1708</v>
          </cell>
          <cell r="H21">
            <v>1708</v>
          </cell>
          <cell r="I21">
            <v>1708</v>
          </cell>
          <cell r="J21">
            <v>1708</v>
          </cell>
          <cell r="K21">
            <v>1708</v>
          </cell>
          <cell r="L21">
            <v>1708</v>
          </cell>
          <cell r="M21">
            <v>1708</v>
          </cell>
          <cell r="N21">
            <v>1708</v>
          </cell>
          <cell r="O21">
            <v>20496</v>
          </cell>
        </row>
        <row r="22">
          <cell r="A22" t="str">
            <v>Mobile Phone</v>
          </cell>
          <cell r="C22">
            <v>884</v>
          </cell>
          <cell r="D22">
            <v>624</v>
          </cell>
          <cell r="E22">
            <v>624</v>
          </cell>
          <cell r="F22">
            <v>624</v>
          </cell>
          <cell r="G22">
            <v>624</v>
          </cell>
          <cell r="H22">
            <v>624</v>
          </cell>
          <cell r="I22">
            <v>624</v>
          </cell>
          <cell r="J22">
            <v>624</v>
          </cell>
          <cell r="K22">
            <v>624</v>
          </cell>
          <cell r="L22">
            <v>624</v>
          </cell>
          <cell r="M22">
            <v>624</v>
          </cell>
          <cell r="N22">
            <v>624</v>
          </cell>
          <cell r="O22">
            <v>7748</v>
          </cell>
        </row>
        <row r="23">
          <cell r="A23" t="str">
            <v>Legal &amp; Professional</v>
          </cell>
          <cell r="C23">
            <v>23000</v>
          </cell>
          <cell r="D23">
            <v>23000</v>
          </cell>
          <cell r="E23">
            <v>78000</v>
          </cell>
          <cell r="F23">
            <v>23000</v>
          </cell>
          <cell r="G23">
            <v>23000</v>
          </cell>
          <cell r="H23">
            <v>23000</v>
          </cell>
          <cell r="I23">
            <v>23000</v>
          </cell>
          <cell r="J23">
            <v>23000</v>
          </cell>
          <cell r="K23">
            <v>63000</v>
          </cell>
          <cell r="L23">
            <v>23000</v>
          </cell>
          <cell r="M23">
            <v>23000</v>
          </cell>
          <cell r="N23">
            <v>23000</v>
          </cell>
          <cell r="O23">
            <v>371000</v>
          </cell>
        </row>
        <row r="24">
          <cell r="A24" t="str">
            <v>Company Car Fuel</v>
          </cell>
          <cell r="C24">
            <v>1499</v>
          </cell>
          <cell r="D24">
            <v>1499</v>
          </cell>
          <cell r="E24">
            <v>1599</v>
          </cell>
          <cell r="F24">
            <v>1509</v>
          </cell>
          <cell r="G24">
            <v>1509</v>
          </cell>
          <cell r="H24">
            <v>1599</v>
          </cell>
          <cell r="I24">
            <v>1509</v>
          </cell>
          <cell r="J24">
            <v>1509</v>
          </cell>
          <cell r="K24">
            <v>1599</v>
          </cell>
          <cell r="L24">
            <v>1509</v>
          </cell>
          <cell r="M24">
            <v>1509</v>
          </cell>
          <cell r="N24">
            <v>1599</v>
          </cell>
          <cell r="O24">
            <v>18448</v>
          </cell>
        </row>
        <row r="25">
          <cell r="A25" t="str">
            <v>Petrol &amp; Parking</v>
          </cell>
          <cell r="C25">
            <v>47</v>
          </cell>
          <cell r="D25">
            <v>27</v>
          </cell>
          <cell r="E25">
            <v>27</v>
          </cell>
          <cell r="F25">
            <v>27</v>
          </cell>
          <cell r="G25">
            <v>47</v>
          </cell>
          <cell r="H25">
            <v>27</v>
          </cell>
          <cell r="I25">
            <v>27</v>
          </cell>
          <cell r="J25">
            <v>27</v>
          </cell>
          <cell r="K25">
            <v>47</v>
          </cell>
          <cell r="L25">
            <v>27</v>
          </cell>
          <cell r="M25">
            <v>27</v>
          </cell>
          <cell r="N25">
            <v>27</v>
          </cell>
          <cell r="O25">
            <v>384</v>
          </cell>
        </row>
        <row r="26">
          <cell r="A26" t="str">
            <v>Capex Written off</v>
          </cell>
          <cell r="C26">
            <v>250</v>
          </cell>
          <cell r="D26">
            <v>250</v>
          </cell>
          <cell r="E26">
            <v>650</v>
          </cell>
          <cell r="F26">
            <v>250</v>
          </cell>
          <cell r="G26">
            <v>250</v>
          </cell>
          <cell r="H26">
            <v>650</v>
          </cell>
          <cell r="I26">
            <v>250</v>
          </cell>
          <cell r="J26">
            <v>250</v>
          </cell>
          <cell r="K26">
            <v>650</v>
          </cell>
          <cell r="L26">
            <v>250</v>
          </cell>
          <cell r="M26">
            <v>250</v>
          </cell>
          <cell r="N26">
            <v>650</v>
          </cell>
          <cell r="O26">
            <v>4600</v>
          </cell>
        </row>
        <row r="27">
          <cell r="A27" t="str">
            <v>Total Other Costs</v>
          </cell>
          <cell r="C27">
            <v>27388</v>
          </cell>
          <cell r="D27">
            <v>27108</v>
          </cell>
          <cell r="E27">
            <v>82608</v>
          </cell>
          <cell r="F27">
            <v>27118</v>
          </cell>
          <cell r="G27">
            <v>27138</v>
          </cell>
          <cell r="H27">
            <v>27608</v>
          </cell>
          <cell r="I27">
            <v>27118</v>
          </cell>
          <cell r="J27">
            <v>27118</v>
          </cell>
          <cell r="K27">
            <v>67628</v>
          </cell>
          <cell r="L27">
            <v>27118</v>
          </cell>
          <cell r="M27">
            <v>27118</v>
          </cell>
          <cell r="N27">
            <v>27608</v>
          </cell>
          <cell r="O27">
            <v>422676</v>
          </cell>
        </row>
        <row r="29">
          <cell r="A29" t="str">
            <v>Total Cost Centre Revenue Costs</v>
          </cell>
          <cell r="C29">
            <v>462597</v>
          </cell>
          <cell r="D29">
            <v>462838</v>
          </cell>
          <cell r="E29">
            <v>520009</v>
          </cell>
          <cell r="F29">
            <v>475803</v>
          </cell>
          <cell r="G29">
            <v>474319</v>
          </cell>
          <cell r="H29">
            <v>474901</v>
          </cell>
          <cell r="I29">
            <v>474145</v>
          </cell>
          <cell r="J29">
            <v>474100</v>
          </cell>
          <cell r="K29">
            <v>514513</v>
          </cell>
          <cell r="L29">
            <v>472311</v>
          </cell>
          <cell r="M29">
            <v>472266</v>
          </cell>
          <cell r="N29">
            <v>472918</v>
          </cell>
          <cell r="O29">
            <v>5750720</v>
          </cell>
        </row>
        <row r="32">
          <cell r="K32">
            <v>37622</v>
          </cell>
          <cell r="L32">
            <v>37956</v>
          </cell>
        </row>
        <row r="33">
          <cell r="A33" t="str">
            <v>Executive signature</v>
          </cell>
          <cell r="H33" t="str">
            <v>Full Time Staff</v>
          </cell>
          <cell r="K33">
            <v>151</v>
          </cell>
          <cell r="L33">
            <v>150</v>
          </cell>
        </row>
        <row r="34">
          <cell r="A34" t="str">
            <v>(required if any new staff included)</v>
          </cell>
          <cell r="H34" t="str">
            <v>Part Time Staff</v>
          </cell>
          <cell r="K34">
            <v>10</v>
          </cell>
          <cell r="L34">
            <v>10</v>
          </cell>
        </row>
      </sheetData>
      <sheetData sheetId="3"/>
      <sheetData sheetId="4"/>
      <sheetData sheetId="5" refreshError="1"/>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Procedures"/>
      <sheetName val="Review"/>
      <sheetName val="Covered Bonds"/>
      <sheetName val="Credit Ratings"/>
      <sheetName val="Credit Ratings 2"/>
      <sheetName val="Standard Variable Rates"/>
      <sheetName val="Holidays"/>
      <sheetName val="SONIA Rates"/>
      <sheetName val="Projected SONIA"/>
      <sheetName val="Key inputs 202209"/>
    </sheetNames>
    <sheetDataSet>
      <sheetData sheetId="0"/>
      <sheetData sheetId="1"/>
      <sheetData sheetId="2"/>
      <sheetData sheetId="3">
        <row r="69">
          <cell r="C69">
            <v>44859</v>
          </cell>
        </row>
      </sheetData>
      <sheetData sheetId="4"/>
      <sheetData sheetId="5">
        <row r="31">
          <cell r="B31" t="str">
            <v>NR*</v>
          </cell>
        </row>
      </sheetData>
      <sheetData sheetId="6">
        <row r="4">
          <cell r="B4">
            <v>4.8899999999999999E-2</v>
          </cell>
        </row>
      </sheetData>
      <sheetData sheetId="7">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44823</v>
          </cell>
        </row>
        <row r="206">
          <cell r="E206">
            <v>44921</v>
          </cell>
        </row>
        <row r="207">
          <cell r="E207">
            <v>44922</v>
          </cell>
        </row>
        <row r="208">
          <cell r="E208">
            <v>44928</v>
          </cell>
        </row>
        <row r="209">
          <cell r="E209">
            <v>45023</v>
          </cell>
        </row>
        <row r="210">
          <cell r="E210">
            <v>45026</v>
          </cell>
        </row>
        <row r="211">
          <cell r="E211">
            <v>45047</v>
          </cell>
        </row>
        <row r="212">
          <cell r="E212">
            <v>45075</v>
          </cell>
        </row>
        <row r="213">
          <cell r="E213">
            <v>45166</v>
          </cell>
        </row>
        <row r="214">
          <cell r="E214">
            <v>45285</v>
          </cell>
        </row>
        <row r="215">
          <cell r="E215">
            <v>45286</v>
          </cell>
        </row>
        <row r="216">
          <cell r="E216">
            <v>45292</v>
          </cell>
        </row>
        <row r="217">
          <cell r="E217">
            <v>45380</v>
          </cell>
        </row>
        <row r="218">
          <cell r="E218">
            <v>45383</v>
          </cell>
        </row>
        <row r="219">
          <cell r="E219">
            <v>45418</v>
          </cell>
        </row>
        <row r="220">
          <cell r="E220">
            <v>45439</v>
          </cell>
        </row>
        <row r="221">
          <cell r="E221">
            <v>45530</v>
          </cell>
        </row>
        <row r="222">
          <cell r="E222">
            <v>45651</v>
          </cell>
        </row>
        <row r="223">
          <cell r="E223">
            <v>45652</v>
          </cell>
        </row>
        <row r="224">
          <cell r="E224">
            <v>45658</v>
          </cell>
        </row>
        <row r="225">
          <cell r="E225">
            <v>45765</v>
          </cell>
        </row>
        <row r="226">
          <cell r="E226">
            <v>45768</v>
          </cell>
        </row>
        <row r="227">
          <cell r="E227">
            <v>45782</v>
          </cell>
        </row>
        <row r="228">
          <cell r="E228">
            <v>45803</v>
          </cell>
        </row>
        <row r="229">
          <cell r="E229">
            <v>45894</v>
          </cell>
        </row>
        <row r="230">
          <cell r="E230">
            <v>46016</v>
          </cell>
        </row>
        <row r="231">
          <cell r="E231">
            <v>46017</v>
          </cell>
        </row>
        <row r="232">
          <cell r="E232">
            <v>46023</v>
          </cell>
        </row>
        <row r="233">
          <cell r="E233">
            <v>46115</v>
          </cell>
        </row>
        <row r="234">
          <cell r="E234">
            <v>46118</v>
          </cell>
        </row>
        <row r="235">
          <cell r="E235">
            <v>46146</v>
          </cell>
        </row>
        <row r="236">
          <cell r="E236">
            <v>46167</v>
          </cell>
        </row>
        <row r="237">
          <cell r="E237">
            <v>46265</v>
          </cell>
        </row>
        <row r="238">
          <cell r="E238">
            <v>46381</v>
          </cell>
        </row>
        <row r="239">
          <cell r="E239">
            <v>46384</v>
          </cell>
        </row>
        <row r="240">
          <cell r="E240">
            <v>46388</v>
          </cell>
        </row>
        <row r="241">
          <cell r="E241">
            <v>46472</v>
          </cell>
        </row>
        <row r="242">
          <cell r="E242">
            <v>46475</v>
          </cell>
        </row>
        <row r="243">
          <cell r="E243">
            <v>46510</v>
          </cell>
        </row>
        <row r="244">
          <cell r="E244">
            <v>46538</v>
          </cell>
        </row>
        <row r="245">
          <cell r="E245">
            <v>46629</v>
          </cell>
        </row>
        <row r="246">
          <cell r="E246">
            <v>46748</v>
          </cell>
        </row>
        <row r="247">
          <cell r="E247">
            <v>46749</v>
          </cell>
        </row>
        <row r="248">
          <cell r="E248">
            <v>46755</v>
          </cell>
        </row>
        <row r="249">
          <cell r="E249">
            <v>46857</v>
          </cell>
        </row>
        <row r="250">
          <cell r="E250">
            <v>46860</v>
          </cell>
        </row>
        <row r="251">
          <cell r="E251">
            <v>46874</v>
          </cell>
        </row>
        <row r="252">
          <cell r="E252">
            <v>46902</v>
          </cell>
        </row>
        <row r="253">
          <cell r="E253">
            <v>46993</v>
          </cell>
        </row>
        <row r="254">
          <cell r="E254">
            <v>47112</v>
          </cell>
        </row>
        <row r="255">
          <cell r="E255">
            <v>47113</v>
          </cell>
        </row>
        <row r="256">
          <cell r="E256">
            <v>47119</v>
          </cell>
        </row>
        <row r="257">
          <cell r="E257">
            <v>47207</v>
          </cell>
        </row>
        <row r="258">
          <cell r="E258">
            <v>47210</v>
          </cell>
        </row>
        <row r="259">
          <cell r="E259">
            <v>47245</v>
          </cell>
        </row>
        <row r="260">
          <cell r="E260">
            <v>47266</v>
          </cell>
        </row>
        <row r="261">
          <cell r="E261">
            <v>47357</v>
          </cell>
        </row>
        <row r="262">
          <cell r="E262">
            <v>47477</v>
          </cell>
        </row>
        <row r="263">
          <cell r="E263">
            <v>47478</v>
          </cell>
        </row>
        <row r="264">
          <cell r="E264">
            <v>47484</v>
          </cell>
        </row>
        <row r="265">
          <cell r="E265">
            <v>47592</v>
          </cell>
        </row>
        <row r="266">
          <cell r="E266">
            <v>47595</v>
          </cell>
        </row>
        <row r="267">
          <cell r="E267">
            <v>47609</v>
          </cell>
        </row>
        <row r="268">
          <cell r="E268">
            <v>47630</v>
          </cell>
        </row>
        <row r="269">
          <cell r="E269">
            <v>47721</v>
          </cell>
        </row>
        <row r="270">
          <cell r="E270">
            <v>47842</v>
          </cell>
        </row>
        <row r="271">
          <cell r="E271">
            <v>47843</v>
          </cell>
        </row>
        <row r="272">
          <cell r="E272">
            <v>47849</v>
          </cell>
        </row>
        <row r="273">
          <cell r="E273">
            <v>47949</v>
          </cell>
        </row>
        <row r="274">
          <cell r="E274">
            <v>47952</v>
          </cell>
        </row>
        <row r="275">
          <cell r="E275">
            <v>47973</v>
          </cell>
        </row>
        <row r="276">
          <cell r="E276">
            <v>47994</v>
          </cell>
        </row>
        <row r="277">
          <cell r="E277">
            <v>48085</v>
          </cell>
        </row>
        <row r="278">
          <cell r="E278">
            <v>48207</v>
          </cell>
        </row>
        <row r="279">
          <cell r="E279">
            <v>48208</v>
          </cell>
        </row>
        <row r="280">
          <cell r="E280">
            <v>48214</v>
          </cell>
        </row>
        <row r="281">
          <cell r="E281">
            <v>48299</v>
          </cell>
        </row>
        <row r="282">
          <cell r="E282">
            <v>48302</v>
          </cell>
        </row>
        <row r="283">
          <cell r="E283">
            <v>48337</v>
          </cell>
        </row>
        <row r="284">
          <cell r="E284">
            <v>48365</v>
          </cell>
        </row>
        <row r="285">
          <cell r="E285">
            <v>48456</v>
          </cell>
        </row>
        <row r="286">
          <cell r="E286">
            <v>48575</v>
          </cell>
        </row>
        <row r="287">
          <cell r="E287">
            <v>48576</v>
          </cell>
        </row>
        <row r="288">
          <cell r="E288">
            <v>48582</v>
          </cell>
        </row>
        <row r="289">
          <cell r="E289">
            <v>48684</v>
          </cell>
        </row>
        <row r="290">
          <cell r="E290">
            <v>48687</v>
          </cell>
        </row>
        <row r="291">
          <cell r="E291">
            <v>48701</v>
          </cell>
        </row>
        <row r="292">
          <cell r="E292">
            <v>48729</v>
          </cell>
        </row>
        <row r="293">
          <cell r="E293">
            <v>48820</v>
          </cell>
        </row>
        <row r="294">
          <cell r="E294">
            <v>48939</v>
          </cell>
        </row>
        <row r="295">
          <cell r="E295">
            <v>48940</v>
          </cell>
        </row>
        <row r="296">
          <cell r="E296">
            <v>48946</v>
          </cell>
        </row>
        <row r="297">
          <cell r="E297">
            <v>49041</v>
          </cell>
        </row>
        <row r="298">
          <cell r="E298">
            <v>49044</v>
          </cell>
        </row>
        <row r="299">
          <cell r="E299">
            <v>49065</v>
          </cell>
        </row>
        <row r="300">
          <cell r="E300">
            <v>49093</v>
          </cell>
        </row>
        <row r="301">
          <cell r="E301">
            <v>49184</v>
          </cell>
        </row>
        <row r="302">
          <cell r="E302">
            <v>49303</v>
          </cell>
        </row>
        <row r="303">
          <cell r="E303">
            <v>49304</v>
          </cell>
        </row>
        <row r="304">
          <cell r="E304">
            <v>49310</v>
          </cell>
        </row>
        <row r="305">
          <cell r="E305">
            <v>49391</v>
          </cell>
        </row>
        <row r="306">
          <cell r="E306">
            <v>49394</v>
          </cell>
        </row>
        <row r="307">
          <cell r="E307">
            <v>49436</v>
          </cell>
        </row>
        <row r="308">
          <cell r="E308">
            <v>49457</v>
          </cell>
        </row>
        <row r="309">
          <cell r="E309">
            <v>49548</v>
          </cell>
        </row>
        <row r="310">
          <cell r="E310">
            <v>49668</v>
          </cell>
        </row>
        <row r="311">
          <cell r="E311">
            <v>49669</v>
          </cell>
        </row>
        <row r="312">
          <cell r="E312">
            <v>49675</v>
          </cell>
        </row>
        <row r="313">
          <cell r="E313">
            <v>49776</v>
          </cell>
        </row>
        <row r="314">
          <cell r="E314">
            <v>49779</v>
          </cell>
        </row>
        <row r="315">
          <cell r="E315">
            <v>49800</v>
          </cell>
        </row>
        <row r="316">
          <cell r="E316">
            <v>49821</v>
          </cell>
        </row>
        <row r="317">
          <cell r="E317">
            <v>49912</v>
          </cell>
        </row>
        <row r="318">
          <cell r="E318">
            <v>50034</v>
          </cell>
        </row>
        <row r="319">
          <cell r="E319">
            <v>50035</v>
          </cell>
        </row>
        <row r="320">
          <cell r="E320">
            <v>50041</v>
          </cell>
        </row>
        <row r="321">
          <cell r="E321">
            <v>50133</v>
          </cell>
        </row>
        <row r="322">
          <cell r="E322">
            <v>50136</v>
          </cell>
        </row>
        <row r="323">
          <cell r="E323">
            <v>50164</v>
          </cell>
        </row>
        <row r="324">
          <cell r="E324">
            <v>50185</v>
          </cell>
        </row>
        <row r="325">
          <cell r="E325">
            <v>50283</v>
          </cell>
        </row>
        <row r="326">
          <cell r="E326">
            <v>50399</v>
          </cell>
        </row>
        <row r="327">
          <cell r="E327">
            <v>50402</v>
          </cell>
        </row>
        <row r="328">
          <cell r="E328">
            <v>50406</v>
          </cell>
        </row>
        <row r="329">
          <cell r="E329">
            <v>50518</v>
          </cell>
        </row>
        <row r="330">
          <cell r="E330">
            <v>50521</v>
          </cell>
        </row>
        <row r="331">
          <cell r="E331">
            <v>50528</v>
          </cell>
        </row>
        <row r="332">
          <cell r="E332">
            <v>50556</v>
          </cell>
        </row>
        <row r="333">
          <cell r="E333">
            <v>50647</v>
          </cell>
        </row>
        <row r="334">
          <cell r="E334">
            <v>50766</v>
          </cell>
        </row>
        <row r="335">
          <cell r="E335">
            <v>50767</v>
          </cell>
        </row>
        <row r="336">
          <cell r="E336">
            <v>50773</v>
          </cell>
        </row>
        <row r="337">
          <cell r="E337">
            <v>50868</v>
          </cell>
        </row>
        <row r="338">
          <cell r="E338">
            <v>50871</v>
          </cell>
        </row>
        <row r="339">
          <cell r="E339">
            <v>50892</v>
          </cell>
        </row>
        <row r="340">
          <cell r="E340">
            <v>50920</v>
          </cell>
        </row>
        <row r="341">
          <cell r="E341">
            <v>51011</v>
          </cell>
        </row>
        <row r="342">
          <cell r="E342">
            <v>51130</v>
          </cell>
        </row>
        <row r="343">
          <cell r="E343">
            <v>51131</v>
          </cell>
        </row>
        <row r="344">
          <cell r="E344">
            <v>51137</v>
          </cell>
        </row>
        <row r="345">
          <cell r="E345">
            <v>51225</v>
          </cell>
        </row>
        <row r="346">
          <cell r="E346">
            <v>51228</v>
          </cell>
        </row>
        <row r="347">
          <cell r="E347">
            <v>51263</v>
          </cell>
        </row>
        <row r="348">
          <cell r="E348">
            <v>51284</v>
          </cell>
        </row>
        <row r="349">
          <cell r="E349">
            <v>51375</v>
          </cell>
        </row>
        <row r="350">
          <cell r="E350">
            <v>51495</v>
          </cell>
        </row>
        <row r="351">
          <cell r="E351">
            <v>51496</v>
          </cell>
        </row>
        <row r="352">
          <cell r="E352">
            <v>51502</v>
          </cell>
        </row>
        <row r="353">
          <cell r="E353">
            <v>51610</v>
          </cell>
        </row>
        <row r="354">
          <cell r="E354">
            <v>51613</v>
          </cell>
        </row>
        <row r="355">
          <cell r="E355">
            <v>51627</v>
          </cell>
        </row>
        <row r="356">
          <cell r="E356">
            <v>51648</v>
          </cell>
        </row>
        <row r="357">
          <cell r="E357">
            <v>51739</v>
          </cell>
        </row>
        <row r="358">
          <cell r="E358">
            <v>51860</v>
          </cell>
        </row>
        <row r="359">
          <cell r="E359">
            <v>51861</v>
          </cell>
        </row>
        <row r="360">
          <cell r="E360">
            <v>51867</v>
          </cell>
        </row>
        <row r="361">
          <cell r="E361">
            <v>51960</v>
          </cell>
        </row>
        <row r="362">
          <cell r="E362">
            <v>51963</v>
          </cell>
        </row>
        <row r="363">
          <cell r="E363">
            <v>51991</v>
          </cell>
        </row>
        <row r="364">
          <cell r="E364">
            <v>52012</v>
          </cell>
        </row>
        <row r="365">
          <cell r="E365">
            <v>52103</v>
          </cell>
        </row>
        <row r="366">
          <cell r="E366">
            <v>52225</v>
          </cell>
        </row>
        <row r="367">
          <cell r="E367">
            <v>52226</v>
          </cell>
        </row>
        <row r="368">
          <cell r="E368">
            <v>52232</v>
          </cell>
        </row>
        <row r="369">
          <cell r="E369">
            <v>52317</v>
          </cell>
        </row>
        <row r="370">
          <cell r="E370">
            <v>52320</v>
          </cell>
        </row>
        <row r="371">
          <cell r="E371">
            <v>52355</v>
          </cell>
        </row>
        <row r="372">
          <cell r="E372">
            <v>52376</v>
          </cell>
        </row>
        <row r="373">
          <cell r="E373">
            <v>52474</v>
          </cell>
        </row>
        <row r="374">
          <cell r="E374">
            <v>52590</v>
          </cell>
        </row>
        <row r="375">
          <cell r="E375">
            <v>52593</v>
          </cell>
        </row>
        <row r="376">
          <cell r="E376">
            <v>52597</v>
          </cell>
        </row>
        <row r="377">
          <cell r="E377">
            <v>52702</v>
          </cell>
        </row>
        <row r="378">
          <cell r="E378">
            <v>52705</v>
          </cell>
        </row>
        <row r="379">
          <cell r="E379">
            <v>52719</v>
          </cell>
        </row>
        <row r="380">
          <cell r="E380">
            <v>52747</v>
          </cell>
        </row>
        <row r="381">
          <cell r="E381">
            <v>52838</v>
          </cell>
        </row>
        <row r="382">
          <cell r="E382">
            <v>52957</v>
          </cell>
        </row>
        <row r="383">
          <cell r="E383">
            <v>52958</v>
          </cell>
        </row>
        <row r="384">
          <cell r="E384">
            <v>52964</v>
          </cell>
        </row>
        <row r="385">
          <cell r="E385">
            <v>53059</v>
          </cell>
        </row>
        <row r="386">
          <cell r="E386">
            <v>53062</v>
          </cell>
        </row>
        <row r="387">
          <cell r="E387">
            <v>53083</v>
          </cell>
        </row>
        <row r="388">
          <cell r="E388">
            <v>53111</v>
          </cell>
        </row>
        <row r="389">
          <cell r="E389">
            <v>53202</v>
          </cell>
        </row>
        <row r="390">
          <cell r="E390">
            <v>53321</v>
          </cell>
        </row>
        <row r="391">
          <cell r="E391">
            <v>53322</v>
          </cell>
        </row>
        <row r="392">
          <cell r="E392">
            <v>53328</v>
          </cell>
        </row>
        <row r="393">
          <cell r="E393">
            <v>53409</v>
          </cell>
        </row>
        <row r="394">
          <cell r="E394">
            <v>53412</v>
          </cell>
        </row>
        <row r="395">
          <cell r="E395">
            <v>53454</v>
          </cell>
        </row>
        <row r="396">
          <cell r="E396">
            <v>53475</v>
          </cell>
        </row>
        <row r="397">
          <cell r="E397">
            <v>53566</v>
          </cell>
        </row>
        <row r="398">
          <cell r="E398">
            <v>53686</v>
          </cell>
        </row>
        <row r="399">
          <cell r="E399">
            <v>53687</v>
          </cell>
        </row>
        <row r="400">
          <cell r="E400">
            <v>53693</v>
          </cell>
        </row>
        <row r="401">
          <cell r="E401">
            <v>53794</v>
          </cell>
        </row>
        <row r="402">
          <cell r="E402">
            <v>53797</v>
          </cell>
        </row>
        <row r="403">
          <cell r="E403">
            <v>53818</v>
          </cell>
        </row>
        <row r="404">
          <cell r="E404">
            <v>53839</v>
          </cell>
        </row>
        <row r="405">
          <cell r="E405">
            <v>53930</v>
          </cell>
        </row>
        <row r="406">
          <cell r="E406">
            <v>54051</v>
          </cell>
        </row>
        <row r="407">
          <cell r="E407">
            <v>54052</v>
          </cell>
        </row>
        <row r="408">
          <cell r="E408">
            <v>54058</v>
          </cell>
        </row>
        <row r="409">
          <cell r="E409">
            <v>54151</v>
          </cell>
        </row>
        <row r="410">
          <cell r="E410">
            <v>54154</v>
          </cell>
        </row>
        <row r="411">
          <cell r="E411">
            <v>54182</v>
          </cell>
        </row>
        <row r="412">
          <cell r="E412">
            <v>54203</v>
          </cell>
        </row>
        <row r="413">
          <cell r="E413">
            <v>54301</v>
          </cell>
        </row>
        <row r="414">
          <cell r="E414">
            <v>54417</v>
          </cell>
        </row>
        <row r="415">
          <cell r="E415">
            <v>54420</v>
          </cell>
        </row>
        <row r="416">
          <cell r="E416">
            <v>54424</v>
          </cell>
        </row>
        <row r="417">
          <cell r="E417">
            <v>54529</v>
          </cell>
        </row>
        <row r="418">
          <cell r="E418">
            <v>54532</v>
          </cell>
        </row>
        <row r="419">
          <cell r="E419">
            <v>54546</v>
          </cell>
        </row>
        <row r="420">
          <cell r="E420">
            <v>54574</v>
          </cell>
        </row>
        <row r="421">
          <cell r="E421">
            <v>54665</v>
          </cell>
        </row>
        <row r="422">
          <cell r="E422">
            <v>54784</v>
          </cell>
        </row>
        <row r="423">
          <cell r="E423">
            <v>54785</v>
          </cell>
        </row>
        <row r="424">
          <cell r="E424">
            <v>54791</v>
          </cell>
        </row>
        <row r="425">
          <cell r="E425">
            <v>54886</v>
          </cell>
        </row>
        <row r="426">
          <cell r="E426">
            <v>54889</v>
          </cell>
        </row>
        <row r="427">
          <cell r="E427">
            <v>54910</v>
          </cell>
        </row>
        <row r="428">
          <cell r="E428">
            <v>54938</v>
          </cell>
        </row>
        <row r="429">
          <cell r="E429">
            <v>55029</v>
          </cell>
        </row>
        <row r="430">
          <cell r="E430">
            <v>55148</v>
          </cell>
        </row>
        <row r="431">
          <cell r="E431">
            <v>55149</v>
          </cell>
        </row>
        <row r="432">
          <cell r="E432">
            <v>55155</v>
          </cell>
        </row>
        <row r="433">
          <cell r="E433">
            <v>55243</v>
          </cell>
        </row>
        <row r="434">
          <cell r="E434">
            <v>55246</v>
          </cell>
        </row>
        <row r="435">
          <cell r="E435">
            <v>55274</v>
          </cell>
        </row>
        <row r="436">
          <cell r="E436">
            <v>55302</v>
          </cell>
        </row>
        <row r="437">
          <cell r="E437">
            <v>55393</v>
          </cell>
        </row>
        <row r="438">
          <cell r="E438">
            <v>55512</v>
          </cell>
        </row>
        <row r="439">
          <cell r="E439">
            <v>55513</v>
          </cell>
        </row>
        <row r="440">
          <cell r="E440">
            <v>55519</v>
          </cell>
        </row>
        <row r="441">
          <cell r="E441">
            <v>55628</v>
          </cell>
        </row>
        <row r="442">
          <cell r="E442">
            <v>55631</v>
          </cell>
        </row>
        <row r="443">
          <cell r="E443">
            <v>55645</v>
          </cell>
        </row>
        <row r="444">
          <cell r="E444">
            <v>55666</v>
          </cell>
        </row>
        <row r="445">
          <cell r="E445">
            <v>55757</v>
          </cell>
        </row>
        <row r="446">
          <cell r="E446">
            <v>55878</v>
          </cell>
        </row>
        <row r="447">
          <cell r="E447">
            <v>55879</v>
          </cell>
        </row>
        <row r="448">
          <cell r="E448">
            <v>55885</v>
          </cell>
        </row>
        <row r="449">
          <cell r="E449">
            <v>55978</v>
          </cell>
        </row>
        <row r="450">
          <cell r="E450">
            <v>55981</v>
          </cell>
        </row>
        <row r="451">
          <cell r="E451">
            <v>56009</v>
          </cell>
        </row>
        <row r="452">
          <cell r="E452">
            <v>56030</v>
          </cell>
        </row>
        <row r="453">
          <cell r="E453">
            <v>56121</v>
          </cell>
        </row>
        <row r="454">
          <cell r="E454">
            <v>56243</v>
          </cell>
        </row>
        <row r="455">
          <cell r="E455">
            <v>56244</v>
          </cell>
        </row>
        <row r="456">
          <cell r="E456">
            <v>56250</v>
          </cell>
        </row>
        <row r="457">
          <cell r="E457">
            <v>56335</v>
          </cell>
        </row>
        <row r="458">
          <cell r="E458">
            <v>56338</v>
          </cell>
        </row>
        <row r="459">
          <cell r="E459">
            <v>56373</v>
          </cell>
        </row>
        <row r="460">
          <cell r="E460">
            <v>56394</v>
          </cell>
        </row>
        <row r="461">
          <cell r="E461">
            <v>56492</v>
          </cell>
        </row>
        <row r="462">
          <cell r="E462">
            <v>56608</v>
          </cell>
        </row>
        <row r="463">
          <cell r="E463">
            <v>56611</v>
          </cell>
        </row>
        <row r="464">
          <cell r="E464">
            <v>56615</v>
          </cell>
        </row>
        <row r="465">
          <cell r="E465">
            <v>56720</v>
          </cell>
        </row>
        <row r="466">
          <cell r="E466">
            <v>56723</v>
          </cell>
        </row>
        <row r="467">
          <cell r="E467">
            <v>56737</v>
          </cell>
        </row>
        <row r="468">
          <cell r="E468">
            <v>56765</v>
          </cell>
        </row>
        <row r="469">
          <cell r="E469">
            <v>56856</v>
          </cell>
        </row>
        <row r="470">
          <cell r="E470">
            <v>56975</v>
          </cell>
        </row>
        <row r="471">
          <cell r="E471">
            <v>56976</v>
          </cell>
        </row>
        <row r="472">
          <cell r="E472">
            <v>56982</v>
          </cell>
        </row>
        <row r="473">
          <cell r="E473">
            <v>57070</v>
          </cell>
        </row>
        <row r="474">
          <cell r="E474">
            <v>57073</v>
          </cell>
        </row>
        <row r="475">
          <cell r="E475">
            <v>57101</v>
          </cell>
        </row>
        <row r="476">
          <cell r="E476">
            <v>57129</v>
          </cell>
        </row>
        <row r="477">
          <cell r="E477">
            <v>57220</v>
          </cell>
        </row>
        <row r="478">
          <cell r="E478">
            <v>57339</v>
          </cell>
        </row>
        <row r="479">
          <cell r="E479">
            <v>57340</v>
          </cell>
        </row>
        <row r="480">
          <cell r="E480">
            <v>57346</v>
          </cell>
        </row>
        <row r="481">
          <cell r="E481">
            <v>57455</v>
          </cell>
        </row>
        <row r="482">
          <cell r="E482">
            <v>57458</v>
          </cell>
        </row>
        <row r="483">
          <cell r="E483">
            <v>57472</v>
          </cell>
        </row>
        <row r="484">
          <cell r="E484">
            <v>57493</v>
          </cell>
        </row>
        <row r="485">
          <cell r="E485">
            <v>57584</v>
          </cell>
        </row>
        <row r="486">
          <cell r="E486">
            <v>57704</v>
          </cell>
        </row>
        <row r="487">
          <cell r="E487">
            <v>57705</v>
          </cell>
        </row>
        <row r="488">
          <cell r="E488">
            <v>57711</v>
          </cell>
        </row>
        <row r="489">
          <cell r="E489">
            <v>57812</v>
          </cell>
        </row>
        <row r="490">
          <cell r="E490">
            <v>57815</v>
          </cell>
        </row>
        <row r="491">
          <cell r="E491">
            <v>57836</v>
          </cell>
        </row>
        <row r="492">
          <cell r="E492">
            <v>57857</v>
          </cell>
        </row>
        <row r="493">
          <cell r="E493">
            <v>57948</v>
          </cell>
        </row>
        <row r="494">
          <cell r="E494">
            <v>58069</v>
          </cell>
        </row>
        <row r="495">
          <cell r="E495">
            <v>58070</v>
          </cell>
        </row>
        <row r="496">
          <cell r="E496">
            <v>58076</v>
          </cell>
        </row>
        <row r="497">
          <cell r="E497">
            <v>58162</v>
          </cell>
        </row>
        <row r="498">
          <cell r="E498">
            <v>58165</v>
          </cell>
        </row>
        <row r="499">
          <cell r="E499">
            <v>58200</v>
          </cell>
        </row>
        <row r="500">
          <cell r="E500">
            <v>58221</v>
          </cell>
        </row>
        <row r="501">
          <cell r="E501">
            <v>58312</v>
          </cell>
        </row>
        <row r="502">
          <cell r="E502">
            <v>58434</v>
          </cell>
        </row>
        <row r="503">
          <cell r="E503">
            <v>58435</v>
          </cell>
        </row>
        <row r="504">
          <cell r="E504">
            <v>58441</v>
          </cell>
        </row>
        <row r="505">
          <cell r="E505">
            <v>58547</v>
          </cell>
        </row>
        <row r="506">
          <cell r="E506">
            <v>58550</v>
          </cell>
        </row>
        <row r="507">
          <cell r="E507">
            <v>58564</v>
          </cell>
        </row>
        <row r="508">
          <cell r="E508">
            <v>58592</v>
          </cell>
        </row>
        <row r="509">
          <cell r="E509">
            <v>58683</v>
          </cell>
        </row>
        <row r="510">
          <cell r="E510">
            <v>58802</v>
          </cell>
        </row>
        <row r="511">
          <cell r="E511">
            <v>58803</v>
          </cell>
        </row>
        <row r="512">
          <cell r="E512">
            <v>58809</v>
          </cell>
        </row>
        <row r="513">
          <cell r="E513">
            <v>58904</v>
          </cell>
        </row>
        <row r="514">
          <cell r="E514">
            <v>58907</v>
          </cell>
        </row>
        <row r="515">
          <cell r="E515">
            <v>58928</v>
          </cell>
        </row>
        <row r="516">
          <cell r="E516">
            <v>58956</v>
          </cell>
        </row>
        <row r="517">
          <cell r="E517">
            <v>59047</v>
          </cell>
        </row>
        <row r="518">
          <cell r="E518">
            <v>59166</v>
          </cell>
        </row>
        <row r="519">
          <cell r="E519">
            <v>59167</v>
          </cell>
        </row>
        <row r="520">
          <cell r="E520">
            <v>59173</v>
          </cell>
        </row>
        <row r="521">
          <cell r="E521">
            <v>59254</v>
          </cell>
        </row>
        <row r="522">
          <cell r="E522">
            <v>59257</v>
          </cell>
        </row>
        <row r="523">
          <cell r="E523">
            <v>59292</v>
          </cell>
        </row>
        <row r="524">
          <cell r="E524">
            <v>59320</v>
          </cell>
        </row>
        <row r="525">
          <cell r="E525">
            <v>59411</v>
          </cell>
        </row>
        <row r="526">
          <cell r="E526">
            <v>59530</v>
          </cell>
        </row>
        <row r="527">
          <cell r="E527">
            <v>59531</v>
          </cell>
        </row>
        <row r="528">
          <cell r="E528">
            <v>59537</v>
          </cell>
        </row>
        <row r="529">
          <cell r="E529">
            <v>59639</v>
          </cell>
        </row>
        <row r="530">
          <cell r="E530">
            <v>59642</v>
          </cell>
        </row>
        <row r="531">
          <cell r="E531">
            <v>59663</v>
          </cell>
        </row>
        <row r="532">
          <cell r="E532">
            <v>59684</v>
          </cell>
        </row>
        <row r="533">
          <cell r="E533">
            <v>59775</v>
          </cell>
        </row>
        <row r="534">
          <cell r="E534">
            <v>59895</v>
          </cell>
        </row>
        <row r="535">
          <cell r="E535">
            <v>59896</v>
          </cell>
        </row>
        <row r="536">
          <cell r="E536">
            <v>59902</v>
          </cell>
        </row>
        <row r="537">
          <cell r="E537">
            <v>59996</v>
          </cell>
        </row>
        <row r="538">
          <cell r="E538">
            <v>59999</v>
          </cell>
        </row>
        <row r="539">
          <cell r="E539">
            <v>60027</v>
          </cell>
        </row>
        <row r="540">
          <cell r="E540">
            <v>60048</v>
          </cell>
        </row>
        <row r="541">
          <cell r="E541">
            <v>60139</v>
          </cell>
        </row>
        <row r="542">
          <cell r="E542">
            <v>60261</v>
          </cell>
        </row>
        <row r="543">
          <cell r="E543">
            <v>60262</v>
          </cell>
        </row>
        <row r="544">
          <cell r="E544">
            <v>60268</v>
          </cell>
        </row>
        <row r="545">
          <cell r="E545">
            <v>60353</v>
          </cell>
        </row>
        <row r="546">
          <cell r="E546">
            <v>60356</v>
          </cell>
        </row>
        <row r="547">
          <cell r="E547">
            <v>60391</v>
          </cell>
        </row>
        <row r="548">
          <cell r="E548">
            <v>60412</v>
          </cell>
        </row>
        <row r="549">
          <cell r="E549">
            <v>60510</v>
          </cell>
        </row>
        <row r="550">
          <cell r="E550">
            <v>60626</v>
          </cell>
        </row>
        <row r="551">
          <cell r="E551">
            <v>60629</v>
          </cell>
        </row>
        <row r="552">
          <cell r="E552">
            <v>60633</v>
          </cell>
        </row>
        <row r="553">
          <cell r="E553">
            <v>60731</v>
          </cell>
        </row>
        <row r="554">
          <cell r="E554">
            <v>60734</v>
          </cell>
        </row>
        <row r="555">
          <cell r="E555">
            <v>60755</v>
          </cell>
        </row>
        <row r="556">
          <cell r="E556">
            <v>60783</v>
          </cell>
        </row>
        <row r="557">
          <cell r="E557">
            <v>60874</v>
          </cell>
        </row>
        <row r="558">
          <cell r="E558">
            <v>60993</v>
          </cell>
        </row>
        <row r="559">
          <cell r="E559">
            <v>60994</v>
          </cell>
        </row>
        <row r="560">
          <cell r="E560">
            <v>61000</v>
          </cell>
        </row>
        <row r="561">
          <cell r="E561">
            <v>61088</v>
          </cell>
        </row>
        <row r="562">
          <cell r="E562">
            <v>61091</v>
          </cell>
        </row>
        <row r="563">
          <cell r="E563">
            <v>61119</v>
          </cell>
        </row>
        <row r="564">
          <cell r="E564">
            <v>61147</v>
          </cell>
        </row>
        <row r="565">
          <cell r="E565">
            <v>61238</v>
          </cell>
        </row>
        <row r="566">
          <cell r="E566">
            <v>61357</v>
          </cell>
        </row>
        <row r="567">
          <cell r="E567">
            <v>61358</v>
          </cell>
        </row>
        <row r="568">
          <cell r="E568">
            <v>61364</v>
          </cell>
        </row>
        <row r="569">
          <cell r="E569">
            <v>61473</v>
          </cell>
        </row>
        <row r="570">
          <cell r="E570">
            <v>61476</v>
          </cell>
        </row>
        <row r="571">
          <cell r="E571">
            <v>61490</v>
          </cell>
        </row>
        <row r="572">
          <cell r="E572">
            <v>61511</v>
          </cell>
        </row>
        <row r="573">
          <cell r="E573">
            <v>61602</v>
          </cell>
        </row>
        <row r="574">
          <cell r="E574">
            <v>61722</v>
          </cell>
        </row>
        <row r="575">
          <cell r="E575">
            <v>61723</v>
          </cell>
        </row>
        <row r="576">
          <cell r="E576">
            <v>61729</v>
          </cell>
        </row>
        <row r="577">
          <cell r="E577">
            <v>61830</v>
          </cell>
        </row>
        <row r="578">
          <cell r="E578">
            <v>61833</v>
          </cell>
        </row>
        <row r="579">
          <cell r="E579">
            <v>61854</v>
          </cell>
        </row>
        <row r="580">
          <cell r="E580">
            <v>61875</v>
          </cell>
        </row>
        <row r="581">
          <cell r="E581">
            <v>61966</v>
          </cell>
        </row>
        <row r="582">
          <cell r="E582">
            <v>62087</v>
          </cell>
        </row>
        <row r="583">
          <cell r="E583">
            <v>62088</v>
          </cell>
        </row>
        <row r="584">
          <cell r="E584">
            <v>62094</v>
          </cell>
        </row>
        <row r="585">
          <cell r="E585">
            <v>62180</v>
          </cell>
        </row>
        <row r="586">
          <cell r="E586">
            <v>62183</v>
          </cell>
        </row>
        <row r="587">
          <cell r="E587">
            <v>62218</v>
          </cell>
        </row>
        <row r="588">
          <cell r="E588">
            <v>62239</v>
          </cell>
        </row>
        <row r="589">
          <cell r="E589">
            <v>62330</v>
          </cell>
        </row>
        <row r="590">
          <cell r="E590">
            <v>62452</v>
          </cell>
        </row>
        <row r="591">
          <cell r="E591">
            <v>62453</v>
          </cell>
        </row>
        <row r="592">
          <cell r="E592">
            <v>62459</v>
          </cell>
        </row>
        <row r="593">
          <cell r="E593">
            <v>62565</v>
          </cell>
        </row>
        <row r="594">
          <cell r="E594">
            <v>62568</v>
          </cell>
        </row>
        <row r="595">
          <cell r="E595">
            <v>62582</v>
          </cell>
        </row>
        <row r="596">
          <cell r="E596">
            <v>62603</v>
          </cell>
        </row>
        <row r="597">
          <cell r="E597">
            <v>62701</v>
          </cell>
        </row>
        <row r="598">
          <cell r="E598">
            <v>62817</v>
          </cell>
        </row>
        <row r="599">
          <cell r="E599">
            <v>62820</v>
          </cell>
        </row>
        <row r="600">
          <cell r="E600">
            <v>62824</v>
          </cell>
        </row>
        <row r="601">
          <cell r="E601">
            <v>62922</v>
          </cell>
        </row>
        <row r="602">
          <cell r="E602">
            <v>62925</v>
          </cell>
        </row>
        <row r="603">
          <cell r="E603">
            <v>62946</v>
          </cell>
        </row>
        <row r="604">
          <cell r="E604">
            <v>62974</v>
          </cell>
        </row>
        <row r="605">
          <cell r="E605">
            <v>63065</v>
          </cell>
        </row>
        <row r="606">
          <cell r="E606">
            <v>63184</v>
          </cell>
        </row>
        <row r="607">
          <cell r="E607">
            <v>63185</v>
          </cell>
        </row>
        <row r="608">
          <cell r="E608">
            <v>63191</v>
          </cell>
        </row>
        <row r="609">
          <cell r="E609">
            <v>63272</v>
          </cell>
        </row>
        <row r="610">
          <cell r="E610">
            <v>63275</v>
          </cell>
        </row>
        <row r="611">
          <cell r="E611">
            <v>63310</v>
          </cell>
        </row>
        <row r="612">
          <cell r="E612">
            <v>63338</v>
          </cell>
        </row>
        <row r="613">
          <cell r="E613">
            <v>63429</v>
          </cell>
        </row>
        <row r="614">
          <cell r="E614">
            <v>63548</v>
          </cell>
        </row>
        <row r="615">
          <cell r="E615">
            <v>63549</v>
          </cell>
        </row>
        <row r="616">
          <cell r="E616">
            <v>63555</v>
          </cell>
        </row>
        <row r="617">
          <cell r="E617">
            <v>63657</v>
          </cell>
        </row>
        <row r="618">
          <cell r="E618">
            <v>63660</v>
          </cell>
        </row>
        <row r="619">
          <cell r="E619">
            <v>63681</v>
          </cell>
        </row>
        <row r="620">
          <cell r="E620">
            <v>63702</v>
          </cell>
        </row>
        <row r="621">
          <cell r="E621">
            <v>63793</v>
          </cell>
        </row>
        <row r="622">
          <cell r="E622">
            <v>63913</v>
          </cell>
        </row>
        <row r="623">
          <cell r="E623">
            <v>63914</v>
          </cell>
        </row>
        <row r="624">
          <cell r="E624">
            <v>63920</v>
          </cell>
        </row>
        <row r="625">
          <cell r="E625">
            <v>64014</v>
          </cell>
        </row>
        <row r="626">
          <cell r="E626">
            <v>64017</v>
          </cell>
        </row>
        <row r="627">
          <cell r="E627">
            <v>64045</v>
          </cell>
        </row>
        <row r="628">
          <cell r="E628">
            <v>64066</v>
          </cell>
        </row>
        <row r="629">
          <cell r="E629">
            <v>64157</v>
          </cell>
        </row>
        <row r="630">
          <cell r="E630">
            <v>64278</v>
          </cell>
        </row>
        <row r="631">
          <cell r="E631">
            <v>64279</v>
          </cell>
        </row>
        <row r="632">
          <cell r="E632">
            <v>64285</v>
          </cell>
        </row>
        <row r="633">
          <cell r="E633">
            <v>64392</v>
          </cell>
        </row>
        <row r="634">
          <cell r="E634">
            <v>64395</v>
          </cell>
        </row>
        <row r="635">
          <cell r="E635">
            <v>64409</v>
          </cell>
        </row>
        <row r="636">
          <cell r="E636">
            <v>64430</v>
          </cell>
        </row>
        <row r="637">
          <cell r="E637">
            <v>64528</v>
          </cell>
        </row>
        <row r="638">
          <cell r="E638">
            <v>64644</v>
          </cell>
        </row>
        <row r="639">
          <cell r="E639">
            <v>64647</v>
          </cell>
        </row>
        <row r="640">
          <cell r="E640">
            <v>64651</v>
          </cell>
        </row>
        <row r="641">
          <cell r="E641">
            <v>64749</v>
          </cell>
        </row>
        <row r="642">
          <cell r="E642">
            <v>64752</v>
          </cell>
        </row>
        <row r="643">
          <cell r="E643">
            <v>64773</v>
          </cell>
        </row>
        <row r="644">
          <cell r="E644">
            <v>64801</v>
          </cell>
        </row>
        <row r="645">
          <cell r="E645">
            <v>64892</v>
          </cell>
        </row>
        <row r="646">
          <cell r="E646">
            <v>65011</v>
          </cell>
        </row>
        <row r="647">
          <cell r="E647">
            <v>65012</v>
          </cell>
        </row>
        <row r="648">
          <cell r="E648">
            <v>65018</v>
          </cell>
        </row>
        <row r="649">
          <cell r="E649">
            <v>65106</v>
          </cell>
        </row>
        <row r="650">
          <cell r="E650">
            <v>65109</v>
          </cell>
        </row>
        <row r="651">
          <cell r="E651">
            <v>65137</v>
          </cell>
        </row>
        <row r="652">
          <cell r="E652">
            <v>65165</v>
          </cell>
        </row>
        <row r="653">
          <cell r="E653">
            <v>65256</v>
          </cell>
        </row>
        <row r="654">
          <cell r="E654">
            <v>65375</v>
          </cell>
        </row>
        <row r="655">
          <cell r="E655">
            <v>65376</v>
          </cell>
        </row>
        <row r="656">
          <cell r="E656">
            <v>65382</v>
          </cell>
        </row>
        <row r="657">
          <cell r="E657">
            <v>65491</v>
          </cell>
        </row>
        <row r="658">
          <cell r="E658">
            <v>65494</v>
          </cell>
        </row>
        <row r="659">
          <cell r="E659">
            <v>65501</v>
          </cell>
        </row>
        <row r="660">
          <cell r="E660">
            <v>65529</v>
          </cell>
        </row>
        <row r="661">
          <cell r="E661">
            <v>65620</v>
          </cell>
        </row>
        <row r="662">
          <cell r="E662">
            <v>65739</v>
          </cell>
        </row>
        <row r="663">
          <cell r="E663">
            <v>65740</v>
          </cell>
        </row>
        <row r="664">
          <cell r="E664">
            <v>65746</v>
          </cell>
        </row>
        <row r="665">
          <cell r="E665">
            <v>65841</v>
          </cell>
        </row>
        <row r="666">
          <cell r="E666">
            <v>65844</v>
          </cell>
        </row>
        <row r="667">
          <cell r="E667">
            <v>65872</v>
          </cell>
        </row>
        <row r="668">
          <cell r="E668">
            <v>65893</v>
          </cell>
        </row>
        <row r="669">
          <cell r="E669">
            <v>65984</v>
          </cell>
        </row>
        <row r="670">
          <cell r="E670">
            <v>66105</v>
          </cell>
        </row>
        <row r="671">
          <cell r="E671">
            <v>66106</v>
          </cell>
        </row>
        <row r="672">
          <cell r="E672">
            <v>66112</v>
          </cell>
        </row>
        <row r="673">
          <cell r="E673">
            <v>66198</v>
          </cell>
        </row>
        <row r="674">
          <cell r="E674">
            <v>66201</v>
          </cell>
        </row>
        <row r="675">
          <cell r="E675">
            <v>66236</v>
          </cell>
        </row>
        <row r="676">
          <cell r="E676">
            <v>66257</v>
          </cell>
        </row>
        <row r="677">
          <cell r="E677">
            <v>66348</v>
          </cell>
        </row>
        <row r="678">
          <cell r="E678">
            <v>66470</v>
          </cell>
        </row>
        <row r="679">
          <cell r="E679">
            <v>66471</v>
          </cell>
        </row>
        <row r="680">
          <cell r="E680">
            <v>66477</v>
          </cell>
        </row>
        <row r="681">
          <cell r="E681">
            <v>66583</v>
          </cell>
        </row>
        <row r="682">
          <cell r="E682">
            <v>66586</v>
          </cell>
        </row>
        <row r="683">
          <cell r="E683">
            <v>66600</v>
          </cell>
        </row>
        <row r="684">
          <cell r="E684">
            <v>66621</v>
          </cell>
        </row>
        <row r="685">
          <cell r="E685">
            <v>66719</v>
          </cell>
        </row>
        <row r="686">
          <cell r="E686">
            <v>66835</v>
          </cell>
        </row>
        <row r="687">
          <cell r="E687">
            <v>66838</v>
          </cell>
        </row>
        <row r="688">
          <cell r="E688">
            <v>66842</v>
          </cell>
        </row>
        <row r="689">
          <cell r="E689">
            <v>66933</v>
          </cell>
        </row>
        <row r="690">
          <cell r="E690">
            <v>66936</v>
          </cell>
        </row>
        <row r="691">
          <cell r="E691">
            <v>66964</v>
          </cell>
        </row>
        <row r="692">
          <cell r="E692">
            <v>66992</v>
          </cell>
        </row>
        <row r="693">
          <cell r="E693">
            <v>67083</v>
          </cell>
        </row>
        <row r="694">
          <cell r="E694">
            <v>67202</v>
          </cell>
        </row>
        <row r="695">
          <cell r="E695">
            <v>67203</v>
          </cell>
        </row>
        <row r="696">
          <cell r="E696">
            <v>67209</v>
          </cell>
        </row>
        <row r="697">
          <cell r="E697">
            <v>67290</v>
          </cell>
        </row>
        <row r="698">
          <cell r="E698">
            <v>67293</v>
          </cell>
        </row>
        <row r="699">
          <cell r="E699">
            <v>67328</v>
          </cell>
        </row>
        <row r="700">
          <cell r="E700">
            <v>67356</v>
          </cell>
        </row>
        <row r="701">
          <cell r="E701">
            <v>67447</v>
          </cell>
        </row>
        <row r="702">
          <cell r="E702">
            <v>67566</v>
          </cell>
        </row>
        <row r="703">
          <cell r="E703">
            <v>67567</v>
          </cell>
        </row>
        <row r="704">
          <cell r="E704">
            <v>67573</v>
          </cell>
        </row>
        <row r="705">
          <cell r="E705">
            <v>67675</v>
          </cell>
        </row>
        <row r="706">
          <cell r="E706">
            <v>67678</v>
          </cell>
        </row>
        <row r="707">
          <cell r="E707">
            <v>67699</v>
          </cell>
        </row>
        <row r="708">
          <cell r="E708">
            <v>67720</v>
          </cell>
        </row>
        <row r="709">
          <cell r="E709">
            <v>67811</v>
          </cell>
        </row>
        <row r="710">
          <cell r="E710">
            <v>67931</v>
          </cell>
        </row>
        <row r="711">
          <cell r="E711">
            <v>67932</v>
          </cell>
        </row>
        <row r="712">
          <cell r="E712">
            <v>67938</v>
          </cell>
        </row>
        <row r="713">
          <cell r="E713">
            <v>68025</v>
          </cell>
        </row>
        <row r="714">
          <cell r="E714">
            <v>68028</v>
          </cell>
        </row>
        <row r="715">
          <cell r="E715">
            <v>68063</v>
          </cell>
        </row>
        <row r="716">
          <cell r="E716">
            <v>68084</v>
          </cell>
        </row>
        <row r="717">
          <cell r="E717">
            <v>68175</v>
          </cell>
        </row>
        <row r="718">
          <cell r="E718">
            <v>68296</v>
          </cell>
        </row>
        <row r="719">
          <cell r="E719">
            <v>68297</v>
          </cell>
        </row>
        <row r="720">
          <cell r="E720">
            <v>68303</v>
          </cell>
        </row>
        <row r="721">
          <cell r="E721">
            <v>68410</v>
          </cell>
        </row>
        <row r="722">
          <cell r="E722">
            <v>68413</v>
          </cell>
        </row>
        <row r="723">
          <cell r="E723">
            <v>68427</v>
          </cell>
        </row>
        <row r="724">
          <cell r="E724">
            <v>68448</v>
          </cell>
        </row>
        <row r="725">
          <cell r="E725">
            <v>68539</v>
          </cell>
        </row>
        <row r="726">
          <cell r="E726">
            <v>68661</v>
          </cell>
        </row>
        <row r="727">
          <cell r="E727">
            <v>68662</v>
          </cell>
        </row>
        <row r="728">
          <cell r="E728">
            <v>68668</v>
          </cell>
        </row>
        <row r="729">
          <cell r="E729">
            <v>68767</v>
          </cell>
        </row>
        <row r="730">
          <cell r="E730">
            <v>68770</v>
          </cell>
        </row>
        <row r="731">
          <cell r="E731">
            <v>68791</v>
          </cell>
        </row>
        <row r="732">
          <cell r="E732">
            <v>68819</v>
          </cell>
        </row>
        <row r="733">
          <cell r="E733">
            <v>68910</v>
          </cell>
        </row>
        <row r="734">
          <cell r="E734">
            <v>69029</v>
          </cell>
        </row>
        <row r="735">
          <cell r="E735">
            <v>69030</v>
          </cell>
        </row>
        <row r="736">
          <cell r="E736">
            <v>69036</v>
          </cell>
        </row>
        <row r="737">
          <cell r="E737">
            <v>69124</v>
          </cell>
        </row>
        <row r="738">
          <cell r="E738">
            <v>69127</v>
          </cell>
        </row>
        <row r="739">
          <cell r="E739">
            <v>69155</v>
          </cell>
        </row>
        <row r="740">
          <cell r="E740">
            <v>69183</v>
          </cell>
        </row>
        <row r="741">
          <cell r="E741">
            <v>69274</v>
          </cell>
        </row>
        <row r="742">
          <cell r="E742">
            <v>69393</v>
          </cell>
        </row>
        <row r="743">
          <cell r="E743">
            <v>69394</v>
          </cell>
        </row>
        <row r="744">
          <cell r="E744">
            <v>69400</v>
          </cell>
        </row>
        <row r="745">
          <cell r="E745">
            <v>69502</v>
          </cell>
        </row>
        <row r="746">
          <cell r="E746">
            <v>69505</v>
          </cell>
        </row>
        <row r="747">
          <cell r="E747">
            <v>69519</v>
          </cell>
        </row>
        <row r="748">
          <cell r="E748">
            <v>69547</v>
          </cell>
        </row>
        <row r="749">
          <cell r="E749">
            <v>69638</v>
          </cell>
        </row>
        <row r="750">
          <cell r="E750">
            <v>69757</v>
          </cell>
        </row>
        <row r="751">
          <cell r="E751">
            <v>69758</v>
          </cell>
        </row>
        <row r="752">
          <cell r="E752">
            <v>69764</v>
          </cell>
        </row>
        <row r="753">
          <cell r="E753">
            <v>69859</v>
          </cell>
        </row>
        <row r="754">
          <cell r="E754">
            <v>69862</v>
          </cell>
        </row>
        <row r="755">
          <cell r="E755">
            <v>69890</v>
          </cell>
        </row>
        <row r="756">
          <cell r="E756">
            <v>69911</v>
          </cell>
        </row>
        <row r="757">
          <cell r="E757">
            <v>70002</v>
          </cell>
        </row>
        <row r="758">
          <cell r="E758">
            <v>70122</v>
          </cell>
        </row>
        <row r="759">
          <cell r="E759">
            <v>70123</v>
          </cell>
        </row>
        <row r="760">
          <cell r="E760">
            <v>70129</v>
          </cell>
        </row>
        <row r="761">
          <cell r="E761">
            <v>70216</v>
          </cell>
        </row>
        <row r="762">
          <cell r="E762">
            <v>70219</v>
          </cell>
        </row>
        <row r="763">
          <cell r="E763">
            <v>70254</v>
          </cell>
        </row>
        <row r="764">
          <cell r="E764">
            <v>70275</v>
          </cell>
        </row>
        <row r="765">
          <cell r="E765">
            <v>70366</v>
          </cell>
        </row>
        <row r="766">
          <cell r="E766">
            <v>70488</v>
          </cell>
        </row>
        <row r="767">
          <cell r="E767">
            <v>70489</v>
          </cell>
        </row>
        <row r="768">
          <cell r="E768">
            <v>70495</v>
          </cell>
        </row>
        <row r="769">
          <cell r="E769">
            <v>70594</v>
          </cell>
        </row>
        <row r="770">
          <cell r="E770">
            <v>70597</v>
          </cell>
        </row>
        <row r="771">
          <cell r="E771">
            <v>70618</v>
          </cell>
        </row>
        <row r="772">
          <cell r="E772">
            <v>70639</v>
          </cell>
        </row>
        <row r="773">
          <cell r="E773">
            <v>70737</v>
          </cell>
        </row>
        <row r="774">
          <cell r="E774">
            <v>70853</v>
          </cell>
        </row>
        <row r="775">
          <cell r="E775">
            <v>70856</v>
          </cell>
        </row>
        <row r="776">
          <cell r="E776">
            <v>70860</v>
          </cell>
        </row>
        <row r="777">
          <cell r="E777">
            <v>70951</v>
          </cell>
        </row>
        <row r="778">
          <cell r="E778">
            <v>70954</v>
          </cell>
        </row>
        <row r="779">
          <cell r="E779">
            <v>70982</v>
          </cell>
        </row>
        <row r="780">
          <cell r="E780">
            <v>71010</v>
          </cell>
        </row>
        <row r="781">
          <cell r="E781">
            <v>71101</v>
          </cell>
        </row>
        <row r="782">
          <cell r="E782">
            <v>71220</v>
          </cell>
        </row>
        <row r="783">
          <cell r="E783">
            <v>71221</v>
          </cell>
        </row>
        <row r="784">
          <cell r="E784">
            <v>71227</v>
          </cell>
        </row>
        <row r="785">
          <cell r="E785">
            <v>71336</v>
          </cell>
        </row>
        <row r="786">
          <cell r="E786">
            <v>71339</v>
          </cell>
        </row>
        <row r="787">
          <cell r="E787">
            <v>71346</v>
          </cell>
        </row>
        <row r="788">
          <cell r="E788">
            <v>71374</v>
          </cell>
        </row>
        <row r="789">
          <cell r="E789">
            <v>71465</v>
          </cell>
        </row>
        <row r="790">
          <cell r="E790">
            <v>71584</v>
          </cell>
        </row>
        <row r="791">
          <cell r="E791">
            <v>71585</v>
          </cell>
        </row>
        <row r="792">
          <cell r="E792">
            <v>71591</v>
          </cell>
        </row>
        <row r="793">
          <cell r="E793">
            <v>71693</v>
          </cell>
        </row>
        <row r="794">
          <cell r="E794">
            <v>71696</v>
          </cell>
        </row>
        <row r="795">
          <cell r="E795">
            <v>71717</v>
          </cell>
        </row>
        <row r="796">
          <cell r="E796">
            <v>71738</v>
          </cell>
        </row>
        <row r="797">
          <cell r="E797">
            <v>71829</v>
          </cell>
        </row>
        <row r="798">
          <cell r="E798">
            <v>71949</v>
          </cell>
        </row>
        <row r="799">
          <cell r="E799">
            <v>71950</v>
          </cell>
        </row>
        <row r="800">
          <cell r="E800">
            <v>71956</v>
          </cell>
        </row>
        <row r="801">
          <cell r="E801">
            <v>72043</v>
          </cell>
        </row>
        <row r="802">
          <cell r="E802">
            <v>72046</v>
          </cell>
        </row>
        <row r="803">
          <cell r="E803">
            <v>72081</v>
          </cell>
        </row>
        <row r="804">
          <cell r="E804">
            <v>72102</v>
          </cell>
        </row>
        <row r="805">
          <cell r="E805">
            <v>72193</v>
          </cell>
        </row>
        <row r="806">
          <cell r="E806">
            <v>72314</v>
          </cell>
        </row>
        <row r="807">
          <cell r="E807">
            <v>72315</v>
          </cell>
        </row>
        <row r="808">
          <cell r="E808">
            <v>72321</v>
          </cell>
        </row>
        <row r="809">
          <cell r="E809">
            <v>72428</v>
          </cell>
        </row>
        <row r="810">
          <cell r="E810">
            <v>72431</v>
          </cell>
        </row>
        <row r="811">
          <cell r="E811">
            <v>72445</v>
          </cell>
        </row>
        <row r="812">
          <cell r="E812">
            <v>72466</v>
          </cell>
        </row>
        <row r="813">
          <cell r="E813">
            <v>72557</v>
          </cell>
        </row>
        <row r="814">
          <cell r="E814">
            <v>72679</v>
          </cell>
        </row>
        <row r="815">
          <cell r="E815">
            <v>72680</v>
          </cell>
        </row>
        <row r="816">
          <cell r="E816">
            <v>72686</v>
          </cell>
        </row>
        <row r="817">
          <cell r="E817">
            <v>72785</v>
          </cell>
        </row>
        <row r="818">
          <cell r="E818">
            <v>72788</v>
          </cell>
        </row>
        <row r="819">
          <cell r="E819">
            <v>72809</v>
          </cell>
        </row>
        <row r="820">
          <cell r="E820">
            <v>72830</v>
          </cell>
        </row>
        <row r="821">
          <cell r="E821">
            <v>72928</v>
          </cell>
        </row>
        <row r="822">
          <cell r="E822">
            <v>73044</v>
          </cell>
        </row>
        <row r="823">
          <cell r="E823">
            <v>73047</v>
          </cell>
        </row>
        <row r="824">
          <cell r="E824">
            <v>73051</v>
          </cell>
        </row>
        <row r="825">
          <cell r="E825">
            <v>73135</v>
          </cell>
        </row>
        <row r="826">
          <cell r="E826">
            <v>73138</v>
          </cell>
        </row>
        <row r="827">
          <cell r="E827">
            <v>73173</v>
          </cell>
        </row>
        <row r="828">
          <cell r="E828">
            <v>73201</v>
          </cell>
        </row>
        <row r="829">
          <cell r="E829">
            <v>73292</v>
          </cell>
        </row>
        <row r="830">
          <cell r="E830">
            <v>73411</v>
          </cell>
        </row>
        <row r="831">
          <cell r="E831">
            <v>73412</v>
          </cell>
        </row>
        <row r="832">
          <cell r="E832">
            <v>73418</v>
          </cell>
        </row>
        <row r="833">
          <cell r="E833">
            <v>73520</v>
          </cell>
        </row>
        <row r="834">
          <cell r="E834">
            <v>73523</v>
          </cell>
        </row>
        <row r="835">
          <cell r="E835">
            <v>73537</v>
          </cell>
        </row>
        <row r="836">
          <cell r="E836">
            <v>73565</v>
          </cell>
        </row>
        <row r="837">
          <cell r="E837">
            <v>73656</v>
          </cell>
        </row>
        <row r="838">
          <cell r="E838">
            <v>73775</v>
          </cell>
        </row>
        <row r="839">
          <cell r="E839">
            <v>73776</v>
          </cell>
        </row>
        <row r="840">
          <cell r="E840">
            <v>73782</v>
          </cell>
        </row>
        <row r="841">
          <cell r="E841">
            <v>73877</v>
          </cell>
        </row>
        <row r="842">
          <cell r="E842">
            <v>73880</v>
          </cell>
        </row>
        <row r="843">
          <cell r="E843">
            <v>73901</v>
          </cell>
        </row>
        <row r="844">
          <cell r="E844">
            <v>73929</v>
          </cell>
        </row>
        <row r="845">
          <cell r="E845">
            <v>74020</v>
          </cell>
        </row>
        <row r="846">
          <cell r="E846">
            <v>74139</v>
          </cell>
        </row>
        <row r="847">
          <cell r="E847">
            <v>74140</v>
          </cell>
        </row>
        <row r="848">
          <cell r="E848">
            <v>74146</v>
          </cell>
        </row>
        <row r="849">
          <cell r="E849">
            <v>74227</v>
          </cell>
        </row>
        <row r="850">
          <cell r="E850">
            <v>74230</v>
          </cell>
        </row>
        <row r="851">
          <cell r="E851">
            <v>74272</v>
          </cell>
        </row>
        <row r="852">
          <cell r="E852">
            <v>74293</v>
          </cell>
        </row>
        <row r="853">
          <cell r="E853">
            <v>74384</v>
          </cell>
        </row>
        <row r="854">
          <cell r="E854">
            <v>74504</v>
          </cell>
        </row>
        <row r="855">
          <cell r="E855">
            <v>74505</v>
          </cell>
        </row>
        <row r="856">
          <cell r="E856">
            <v>74511</v>
          </cell>
        </row>
        <row r="857">
          <cell r="E857">
            <v>74612</v>
          </cell>
        </row>
        <row r="858">
          <cell r="E858">
            <v>74615</v>
          </cell>
        </row>
        <row r="859">
          <cell r="E859">
            <v>74636</v>
          </cell>
        </row>
        <row r="860">
          <cell r="E860">
            <v>74657</v>
          </cell>
        </row>
        <row r="861">
          <cell r="E861">
            <v>74748</v>
          </cell>
        </row>
        <row r="862">
          <cell r="E862">
            <v>74870</v>
          </cell>
        </row>
        <row r="863">
          <cell r="E863">
            <v>74871</v>
          </cell>
        </row>
        <row r="864">
          <cell r="E864">
            <v>74877</v>
          </cell>
        </row>
        <row r="865">
          <cell r="E865">
            <v>74969</v>
          </cell>
        </row>
        <row r="866">
          <cell r="E866">
            <v>74972</v>
          </cell>
        </row>
        <row r="867">
          <cell r="E867">
            <v>75000</v>
          </cell>
        </row>
        <row r="868">
          <cell r="E868">
            <v>75021</v>
          </cell>
        </row>
        <row r="869">
          <cell r="E869">
            <v>75119</v>
          </cell>
        </row>
        <row r="870">
          <cell r="E870">
            <v>75235</v>
          </cell>
        </row>
        <row r="871">
          <cell r="E871">
            <v>75238</v>
          </cell>
        </row>
        <row r="872">
          <cell r="E872">
            <v>75242</v>
          </cell>
        </row>
        <row r="873">
          <cell r="E873">
            <v>75347</v>
          </cell>
        </row>
        <row r="874">
          <cell r="E874">
            <v>75350</v>
          </cell>
        </row>
        <row r="875">
          <cell r="E875">
            <v>75364</v>
          </cell>
        </row>
        <row r="876">
          <cell r="E876">
            <v>75392</v>
          </cell>
        </row>
        <row r="877">
          <cell r="E877">
            <v>75483</v>
          </cell>
        </row>
        <row r="878">
          <cell r="E878">
            <v>75602</v>
          </cell>
        </row>
        <row r="879">
          <cell r="E879">
            <v>75603</v>
          </cell>
        </row>
        <row r="880">
          <cell r="E880">
            <v>75609</v>
          </cell>
        </row>
        <row r="881">
          <cell r="E881">
            <v>75704</v>
          </cell>
        </row>
        <row r="882">
          <cell r="E882">
            <v>75707</v>
          </cell>
        </row>
        <row r="883">
          <cell r="E883">
            <v>75728</v>
          </cell>
        </row>
        <row r="884">
          <cell r="E884">
            <v>75756</v>
          </cell>
        </row>
        <row r="885">
          <cell r="E885">
            <v>75847</v>
          </cell>
        </row>
        <row r="886">
          <cell r="E886">
            <v>75966</v>
          </cell>
        </row>
        <row r="887">
          <cell r="E887">
            <v>75967</v>
          </cell>
        </row>
        <row r="888">
          <cell r="E888">
            <v>75973</v>
          </cell>
        </row>
        <row r="889">
          <cell r="E889">
            <v>76061</v>
          </cell>
        </row>
        <row r="890">
          <cell r="E890">
            <v>76064</v>
          </cell>
        </row>
        <row r="891">
          <cell r="E891">
            <v>76099</v>
          </cell>
        </row>
        <row r="892">
          <cell r="E892">
            <v>76120</v>
          </cell>
        </row>
        <row r="893">
          <cell r="E893">
            <v>76211</v>
          </cell>
        </row>
        <row r="894">
          <cell r="E894">
            <v>76331</v>
          </cell>
        </row>
        <row r="895">
          <cell r="E895">
            <v>76332</v>
          </cell>
        </row>
        <row r="896">
          <cell r="E896">
            <v>76338</v>
          </cell>
        </row>
        <row r="897">
          <cell r="E897">
            <v>76446</v>
          </cell>
        </row>
        <row r="898">
          <cell r="E898">
            <v>76449</v>
          </cell>
        </row>
        <row r="899">
          <cell r="E899">
            <v>76463</v>
          </cell>
        </row>
        <row r="900">
          <cell r="E900">
            <v>76484</v>
          </cell>
        </row>
        <row r="901">
          <cell r="E901">
            <v>76575</v>
          </cell>
        </row>
        <row r="902">
          <cell r="E902">
            <v>76696</v>
          </cell>
        </row>
        <row r="903">
          <cell r="E903">
            <v>76697</v>
          </cell>
        </row>
        <row r="904">
          <cell r="E904">
            <v>76703</v>
          </cell>
        </row>
        <row r="905">
          <cell r="E905">
            <v>76796</v>
          </cell>
        </row>
        <row r="906">
          <cell r="E906">
            <v>76799</v>
          </cell>
        </row>
        <row r="907">
          <cell r="E907">
            <v>76827</v>
          </cell>
        </row>
        <row r="908">
          <cell r="E908">
            <v>76848</v>
          </cell>
        </row>
        <row r="909">
          <cell r="E909">
            <v>76939</v>
          </cell>
        </row>
        <row r="910">
          <cell r="E910">
            <v>77061</v>
          </cell>
        </row>
      </sheetData>
      <sheetData sheetId="8"/>
      <sheetData sheetId="9"/>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Review"/>
      <sheetName val="Crystal Formulas"/>
      <sheetName val="Procedures"/>
      <sheetName val="Data"/>
      <sheetName val="DataTests"/>
      <sheetName val="Picked"/>
      <sheetName val="CheckTestsonPicked"/>
      <sheetName val="Pivots"/>
      <sheetName val="BCAD"/>
      <sheetName val="CBS ins"/>
      <sheetName val="SC at orig"/>
      <sheetName val="Used for Leo"/>
    </sheetNames>
    <sheetDataSet>
      <sheetData sheetId="0"/>
      <sheetData sheetId="1"/>
      <sheetData sheetId="2"/>
      <sheetData sheetId="3"/>
      <sheetData sheetId="4"/>
      <sheetData sheetId="5"/>
      <sheetData sheetId="6"/>
      <sheetData sheetId="7"/>
      <sheetData sheetId="8">
        <row r="36">
          <cell r="E36">
            <v>0</v>
          </cell>
          <cell r="F36" t="str">
            <v>&lt;25%</v>
          </cell>
        </row>
        <row r="37">
          <cell r="E37">
            <v>0.24998999999999999</v>
          </cell>
          <cell r="F37" t="str">
            <v>&gt;=25% and &lt;50%</v>
          </cell>
        </row>
        <row r="38">
          <cell r="E38">
            <v>0.49998999999999999</v>
          </cell>
          <cell r="F38" t="str">
            <v>&gt;=50% and &lt;55%</v>
          </cell>
        </row>
        <row r="39">
          <cell r="E39">
            <v>0.54998999999999998</v>
          </cell>
          <cell r="F39" t="str">
            <v>&gt;=55% and &lt;60%</v>
          </cell>
        </row>
        <row r="40">
          <cell r="E40">
            <v>0.59999000000000002</v>
          </cell>
          <cell r="F40" t="str">
            <v>&gt;=60% and &lt;65%</v>
          </cell>
        </row>
        <row r="41">
          <cell r="E41">
            <v>0.64998999999999996</v>
          </cell>
          <cell r="F41" t="str">
            <v>&gt;=65% and &lt;70%</v>
          </cell>
        </row>
        <row r="42">
          <cell r="E42">
            <v>0.69999</v>
          </cell>
          <cell r="F42" t="str">
            <v>&gt;=70% and &lt;75%</v>
          </cell>
        </row>
        <row r="43">
          <cell r="E43">
            <v>0.74999000000000005</v>
          </cell>
          <cell r="F43" t="str">
            <v>&gt;=75% and &lt;80%</v>
          </cell>
        </row>
        <row r="44">
          <cell r="E44">
            <v>0.79998999999999998</v>
          </cell>
          <cell r="F44" t="str">
            <v>&gt;=80% and &lt;85%</v>
          </cell>
        </row>
        <row r="45">
          <cell r="E45">
            <v>0.84999000000000002</v>
          </cell>
          <cell r="F45" t="str">
            <v>&gt;=85% and &lt;90%</v>
          </cell>
        </row>
        <row r="46">
          <cell r="E46">
            <v>0.89998999999999996</v>
          </cell>
          <cell r="F46" t="str">
            <v>&gt;=90% and &lt;95%</v>
          </cell>
        </row>
        <row r="47">
          <cell r="E47">
            <v>0.94999</v>
          </cell>
          <cell r="F47" t="str">
            <v>&gt;=95% and &lt;100%</v>
          </cell>
        </row>
        <row r="48">
          <cell r="E48">
            <v>0.99990000000000001</v>
          </cell>
          <cell r="F48" t="str">
            <v>&gt;=100%</v>
          </cell>
        </row>
        <row r="77">
          <cell r="G77">
            <v>2.5262988092693388E-2</v>
          </cell>
        </row>
      </sheetData>
      <sheetData sheetId="9"/>
      <sheetData sheetId="10"/>
      <sheetData sheetId="1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raw data"/>
      <sheetName val="Rate Type"/>
      <sheetName val="int_rate"/>
      <sheetName val="pivot int"/>
      <sheetName val="pivot rate"/>
    </sheetNames>
    <sheetDataSet>
      <sheetData sheetId="0" refreshError="1"/>
      <sheetData sheetId="1" refreshError="1"/>
      <sheetData sheetId="2" refreshError="1"/>
      <sheetData sheetId="3" refreshError="1">
        <row r="1">
          <cell r="A1" t="str">
            <v>expiry month</v>
          </cell>
          <cell r="B1" t="str">
            <v>BAND</v>
          </cell>
          <cell r="C1" t="str">
            <v>SumOfSumOfCOUNT</v>
          </cell>
          <cell r="D1" t="str">
            <v>SumOfSumOfQTRUEBAL</v>
          </cell>
        </row>
        <row r="2">
          <cell r="A2" t="str">
            <v>200010</v>
          </cell>
          <cell r="B2" t="str">
            <v>C5%&lt;6%</v>
          </cell>
          <cell r="C2">
            <v>781</v>
          </cell>
          <cell r="D2">
            <v>34180024.979999997</v>
          </cell>
        </row>
        <row r="3">
          <cell r="A3" t="str">
            <v>200010</v>
          </cell>
          <cell r="B3" t="str">
            <v>D6%&lt;7%</v>
          </cell>
          <cell r="C3">
            <v>1575</v>
          </cell>
          <cell r="D3">
            <v>79643619.75</v>
          </cell>
        </row>
        <row r="4">
          <cell r="A4" t="str">
            <v>200010</v>
          </cell>
          <cell r="B4" t="str">
            <v>E7%&lt;8%</v>
          </cell>
          <cell r="C4">
            <v>5791</v>
          </cell>
          <cell r="D4">
            <v>213064448.34999999</v>
          </cell>
        </row>
        <row r="5">
          <cell r="A5" t="str">
            <v>200010</v>
          </cell>
          <cell r="B5" t="str">
            <v>F8%&lt;9%</v>
          </cell>
          <cell r="C5">
            <v>2</v>
          </cell>
          <cell r="D5">
            <v>130095.43</v>
          </cell>
        </row>
        <row r="6">
          <cell r="A6" t="str">
            <v>200010</v>
          </cell>
          <cell r="B6" t="str">
            <v>G9%&lt;10%</v>
          </cell>
          <cell r="C6">
            <v>2</v>
          </cell>
          <cell r="D6">
            <v>56140.29</v>
          </cell>
        </row>
        <row r="7">
          <cell r="A7" t="str">
            <v>200011</v>
          </cell>
          <cell r="B7" t="str">
            <v>C5%&lt;6%</v>
          </cell>
          <cell r="C7">
            <v>837</v>
          </cell>
          <cell r="D7">
            <v>38208894.409999996</v>
          </cell>
        </row>
        <row r="8">
          <cell r="A8" t="str">
            <v>200011</v>
          </cell>
          <cell r="B8" t="str">
            <v>D6%&lt;7%</v>
          </cell>
          <cell r="C8">
            <v>1329</v>
          </cell>
          <cell r="D8">
            <v>66190545.640000001</v>
          </cell>
        </row>
        <row r="9">
          <cell r="A9" t="str">
            <v>200011</v>
          </cell>
          <cell r="B9" t="str">
            <v>E7%&lt;8%</v>
          </cell>
          <cell r="C9">
            <v>6407</v>
          </cell>
          <cell r="D9">
            <v>234292379.56</v>
          </cell>
        </row>
        <row r="10">
          <cell r="A10" t="str">
            <v>200011</v>
          </cell>
          <cell r="B10" t="str">
            <v>F8%&lt;9%</v>
          </cell>
          <cell r="C10">
            <v>4</v>
          </cell>
          <cell r="D10">
            <v>207694.18</v>
          </cell>
        </row>
        <row r="11">
          <cell r="A11" t="str">
            <v>200012</v>
          </cell>
          <cell r="B11" t="str">
            <v>C5%&lt;6%</v>
          </cell>
          <cell r="C11">
            <v>1008</v>
          </cell>
          <cell r="D11">
            <v>54728919.770000003</v>
          </cell>
        </row>
        <row r="12">
          <cell r="A12" t="str">
            <v>200012</v>
          </cell>
          <cell r="B12" t="str">
            <v>D6%&lt;7%</v>
          </cell>
          <cell r="C12">
            <v>874</v>
          </cell>
          <cell r="D12">
            <v>43482431.939999998</v>
          </cell>
        </row>
        <row r="13">
          <cell r="A13" t="str">
            <v>200012</v>
          </cell>
          <cell r="B13" t="str">
            <v>E7%&lt;8%</v>
          </cell>
          <cell r="C13">
            <v>6767</v>
          </cell>
          <cell r="D13">
            <v>257015807.93000001</v>
          </cell>
        </row>
        <row r="14">
          <cell r="A14" t="str">
            <v>200012</v>
          </cell>
          <cell r="B14" t="str">
            <v>G9%&lt;10%</v>
          </cell>
          <cell r="C14">
            <v>1</v>
          </cell>
          <cell r="D14">
            <v>12679.92</v>
          </cell>
        </row>
        <row r="15">
          <cell r="A15" t="str">
            <v>200101</v>
          </cell>
          <cell r="B15" t="str">
            <v>C5%&lt;6%</v>
          </cell>
          <cell r="C15">
            <v>1117</v>
          </cell>
          <cell r="D15">
            <v>64252113.18</v>
          </cell>
        </row>
        <row r="16">
          <cell r="A16" t="str">
            <v>200101</v>
          </cell>
          <cell r="B16" t="str">
            <v>D6%&lt;7%</v>
          </cell>
          <cell r="C16">
            <v>515</v>
          </cell>
          <cell r="D16">
            <v>22266781.59</v>
          </cell>
        </row>
        <row r="17">
          <cell r="A17" t="str">
            <v>200101</v>
          </cell>
          <cell r="B17" t="str">
            <v>E7%&lt;8%</v>
          </cell>
          <cell r="C17">
            <v>7674</v>
          </cell>
          <cell r="D17">
            <v>270927672.13999999</v>
          </cell>
        </row>
        <row r="18">
          <cell r="A18" t="str">
            <v>200101</v>
          </cell>
          <cell r="B18" t="str">
            <v>F8%&lt;9%</v>
          </cell>
          <cell r="C18">
            <v>5</v>
          </cell>
          <cell r="D18">
            <v>140498.06</v>
          </cell>
        </row>
        <row r="19">
          <cell r="A19" t="str">
            <v>200101</v>
          </cell>
          <cell r="B19" t="str">
            <v>G9%&lt;10%</v>
          </cell>
          <cell r="C19">
            <v>2</v>
          </cell>
          <cell r="D19">
            <v>39041.5</v>
          </cell>
        </row>
        <row r="20">
          <cell r="A20" t="str">
            <v>200102</v>
          </cell>
          <cell r="B20" t="str">
            <v>C5%&lt;6%</v>
          </cell>
          <cell r="C20">
            <v>1615</v>
          </cell>
          <cell r="D20">
            <v>96469816.349999994</v>
          </cell>
        </row>
        <row r="21">
          <cell r="A21" t="str">
            <v>200102</v>
          </cell>
          <cell r="B21" t="str">
            <v>D6%&lt;7%</v>
          </cell>
          <cell r="C21">
            <v>586</v>
          </cell>
          <cell r="D21">
            <v>25642206.91</v>
          </cell>
        </row>
        <row r="22">
          <cell r="A22" t="str">
            <v>200102</v>
          </cell>
          <cell r="B22" t="str">
            <v>E7%&lt;8%</v>
          </cell>
          <cell r="C22">
            <v>8651</v>
          </cell>
          <cell r="D22">
            <v>299236809.69</v>
          </cell>
        </row>
        <row r="23">
          <cell r="A23" t="str">
            <v>200102</v>
          </cell>
          <cell r="B23" t="str">
            <v>F8%&lt;9%</v>
          </cell>
          <cell r="C23">
            <v>3</v>
          </cell>
          <cell r="D23">
            <v>120006.47</v>
          </cell>
        </row>
        <row r="24">
          <cell r="A24" t="str">
            <v>200102</v>
          </cell>
          <cell r="B24" t="str">
            <v>G9%&lt;10%</v>
          </cell>
          <cell r="C24">
            <v>1</v>
          </cell>
          <cell r="D24">
            <v>64222.1</v>
          </cell>
        </row>
        <row r="25">
          <cell r="A25" t="str">
            <v>200103</v>
          </cell>
          <cell r="B25" t="str">
            <v>C5%&lt;6%</v>
          </cell>
          <cell r="C25">
            <v>3048</v>
          </cell>
          <cell r="D25">
            <v>191324787.69</v>
          </cell>
        </row>
        <row r="26">
          <cell r="A26" t="str">
            <v>200103</v>
          </cell>
          <cell r="B26" t="str">
            <v>D6%&lt;7%</v>
          </cell>
          <cell r="C26">
            <v>1126</v>
          </cell>
          <cell r="D26">
            <v>52679133.659999996</v>
          </cell>
        </row>
        <row r="27">
          <cell r="A27" t="str">
            <v>200103</v>
          </cell>
          <cell r="B27" t="str">
            <v>E7%&lt;8%</v>
          </cell>
          <cell r="C27">
            <v>11483</v>
          </cell>
          <cell r="D27">
            <v>390425398.92000002</v>
          </cell>
        </row>
        <row r="28">
          <cell r="A28" t="str">
            <v>200104</v>
          </cell>
          <cell r="B28" t="str">
            <v>C5%&lt;6%</v>
          </cell>
          <cell r="C28">
            <v>2912</v>
          </cell>
          <cell r="D28">
            <v>187746977.52000001</v>
          </cell>
        </row>
        <row r="29">
          <cell r="A29" t="str">
            <v>200104</v>
          </cell>
          <cell r="B29" t="str">
            <v>D6%&lt;7%</v>
          </cell>
          <cell r="C29">
            <v>1858</v>
          </cell>
          <cell r="D29">
            <v>92760467.810000002</v>
          </cell>
        </row>
        <row r="30">
          <cell r="A30" t="str">
            <v>200104</v>
          </cell>
          <cell r="B30" t="str">
            <v>E7%&lt;8%</v>
          </cell>
          <cell r="C30">
            <v>9355</v>
          </cell>
          <cell r="D30">
            <v>332167153.91000003</v>
          </cell>
        </row>
        <row r="31">
          <cell r="A31" t="str">
            <v>200104</v>
          </cell>
          <cell r="B31" t="str">
            <v>F8%&lt;9%</v>
          </cell>
          <cell r="C31">
            <v>24</v>
          </cell>
          <cell r="D31">
            <v>674680.1</v>
          </cell>
        </row>
        <row r="32">
          <cell r="A32" t="str">
            <v>200105</v>
          </cell>
          <cell r="B32" t="str">
            <v>C5%&lt;6%</v>
          </cell>
          <cell r="C32">
            <v>2911</v>
          </cell>
          <cell r="D32">
            <v>183844194.75</v>
          </cell>
        </row>
        <row r="33">
          <cell r="A33" t="str">
            <v>200105</v>
          </cell>
          <cell r="B33" t="str">
            <v>D6%&lt;7%</v>
          </cell>
          <cell r="C33">
            <v>2928</v>
          </cell>
          <cell r="D33">
            <v>158920462.16999999</v>
          </cell>
        </row>
        <row r="34">
          <cell r="A34" t="str">
            <v>200105</v>
          </cell>
          <cell r="B34" t="str">
            <v>E7%&lt;8%</v>
          </cell>
          <cell r="C34">
            <v>10197</v>
          </cell>
          <cell r="D34">
            <v>375070358.73000002</v>
          </cell>
        </row>
        <row r="35">
          <cell r="A35" t="str">
            <v>200105</v>
          </cell>
          <cell r="B35" t="str">
            <v>F8%&lt;9%</v>
          </cell>
          <cell r="C35">
            <v>44</v>
          </cell>
          <cell r="D35">
            <v>1192455.5900000001</v>
          </cell>
        </row>
        <row r="36">
          <cell r="A36" t="str">
            <v>200105</v>
          </cell>
          <cell r="B36" t="str">
            <v>G9%&lt;10%</v>
          </cell>
          <cell r="C36">
            <v>3</v>
          </cell>
          <cell r="D36">
            <v>58993.9</v>
          </cell>
        </row>
        <row r="37">
          <cell r="A37" t="str">
            <v>200106</v>
          </cell>
          <cell r="B37" t="str">
            <v>C5%&lt;6%</v>
          </cell>
          <cell r="C37">
            <v>2660</v>
          </cell>
          <cell r="D37">
            <v>166492733.97999999</v>
          </cell>
        </row>
        <row r="38">
          <cell r="A38" t="str">
            <v>200106</v>
          </cell>
          <cell r="B38" t="str">
            <v>D6%&lt;7%</v>
          </cell>
          <cell r="C38">
            <v>4478</v>
          </cell>
          <cell r="D38">
            <v>250564909.63999999</v>
          </cell>
        </row>
        <row r="39">
          <cell r="A39" t="str">
            <v>200106</v>
          </cell>
          <cell r="B39" t="str">
            <v>E7%&lt;8%</v>
          </cell>
          <cell r="C39">
            <v>10206</v>
          </cell>
          <cell r="D39">
            <v>385539360.88999999</v>
          </cell>
        </row>
        <row r="40">
          <cell r="A40" t="str">
            <v>200106</v>
          </cell>
          <cell r="B40" t="str">
            <v>F8%&lt;9%</v>
          </cell>
          <cell r="C40">
            <v>82</v>
          </cell>
          <cell r="D40">
            <v>3290860.36</v>
          </cell>
        </row>
        <row r="41">
          <cell r="A41" t="str">
            <v>200106</v>
          </cell>
          <cell r="B41" t="str">
            <v>G9%&lt;10%</v>
          </cell>
          <cell r="C41">
            <v>17</v>
          </cell>
          <cell r="D41">
            <v>437747.94</v>
          </cell>
        </row>
        <row r="42">
          <cell r="A42" t="str">
            <v>200107</v>
          </cell>
          <cell r="B42" t="str">
            <v>C5%&lt;6%</v>
          </cell>
          <cell r="C42">
            <v>2901</v>
          </cell>
          <cell r="D42">
            <v>182773987.97</v>
          </cell>
        </row>
        <row r="43">
          <cell r="A43" t="str">
            <v>200107</v>
          </cell>
          <cell r="B43" t="str">
            <v>D6%&lt;7%</v>
          </cell>
          <cell r="C43">
            <v>5516</v>
          </cell>
          <cell r="D43">
            <v>305347720.32999998</v>
          </cell>
        </row>
        <row r="44">
          <cell r="A44" t="str">
            <v>200107</v>
          </cell>
          <cell r="B44" t="str">
            <v>E7%&lt;8%</v>
          </cell>
          <cell r="C44">
            <v>10471</v>
          </cell>
          <cell r="D44">
            <v>398540095.06</v>
          </cell>
        </row>
        <row r="45">
          <cell r="A45" t="str">
            <v>200107</v>
          </cell>
          <cell r="B45" t="str">
            <v>F8%&lt;9%</v>
          </cell>
          <cell r="C45">
            <v>109</v>
          </cell>
          <cell r="D45">
            <v>5033689.63</v>
          </cell>
        </row>
        <row r="46">
          <cell r="A46" t="str">
            <v>200107</v>
          </cell>
          <cell r="B46" t="str">
            <v>G9%&lt;10%</v>
          </cell>
          <cell r="C46">
            <v>10</v>
          </cell>
          <cell r="D46">
            <v>284731.09000000003</v>
          </cell>
        </row>
        <row r="47">
          <cell r="A47" t="str">
            <v>200108</v>
          </cell>
          <cell r="B47" t="str">
            <v>C5%&lt;6%</v>
          </cell>
          <cell r="C47">
            <v>3671</v>
          </cell>
          <cell r="D47">
            <v>234700122.40000001</v>
          </cell>
        </row>
        <row r="48">
          <cell r="A48" t="str">
            <v>200108</v>
          </cell>
          <cell r="B48" t="str">
            <v>D6%&lt;7%</v>
          </cell>
          <cell r="C48">
            <v>5304</v>
          </cell>
          <cell r="D48">
            <v>291442641.76999998</v>
          </cell>
        </row>
        <row r="49">
          <cell r="A49" t="str">
            <v>200108</v>
          </cell>
          <cell r="B49" t="str">
            <v>E7%&lt;8%</v>
          </cell>
          <cell r="C49">
            <v>10094</v>
          </cell>
          <cell r="D49">
            <v>391435562.06</v>
          </cell>
        </row>
        <row r="50">
          <cell r="A50" t="str">
            <v>200108</v>
          </cell>
          <cell r="B50" t="str">
            <v>F8%&lt;9%</v>
          </cell>
          <cell r="C50">
            <v>122</v>
          </cell>
          <cell r="D50">
            <v>6316059.5999999996</v>
          </cell>
        </row>
        <row r="51">
          <cell r="A51" t="str">
            <v>200108</v>
          </cell>
          <cell r="B51" t="str">
            <v>G9%&lt;10%</v>
          </cell>
          <cell r="C51">
            <v>20</v>
          </cell>
          <cell r="D51">
            <v>473238.73</v>
          </cell>
        </row>
        <row r="52">
          <cell r="A52" t="str">
            <v>200109</v>
          </cell>
          <cell r="B52" t="str">
            <v>C5%&lt;6%</v>
          </cell>
          <cell r="C52">
            <v>4054</v>
          </cell>
          <cell r="D52">
            <v>260251243.03999999</v>
          </cell>
        </row>
        <row r="53">
          <cell r="A53" t="str">
            <v>200109</v>
          </cell>
          <cell r="B53" t="str">
            <v>D6%&lt;7%</v>
          </cell>
          <cell r="C53">
            <v>5054</v>
          </cell>
          <cell r="D53">
            <v>272197971.02999997</v>
          </cell>
        </row>
        <row r="54">
          <cell r="A54" t="str">
            <v>200109</v>
          </cell>
          <cell r="B54" t="str">
            <v>E7%&lt;8%</v>
          </cell>
          <cell r="C54">
            <v>9896</v>
          </cell>
          <cell r="D54">
            <v>368130558.92000002</v>
          </cell>
        </row>
        <row r="55">
          <cell r="A55" t="str">
            <v>200109</v>
          </cell>
          <cell r="B55" t="str">
            <v>F8%&lt;9%</v>
          </cell>
          <cell r="C55">
            <v>115</v>
          </cell>
          <cell r="D55">
            <v>5863885.4100000001</v>
          </cell>
        </row>
        <row r="56">
          <cell r="A56" t="str">
            <v>200109</v>
          </cell>
          <cell r="B56" t="str">
            <v>G9%&lt;10%</v>
          </cell>
          <cell r="C56">
            <v>25</v>
          </cell>
          <cell r="D56">
            <v>588966.31000000006</v>
          </cell>
        </row>
        <row r="57">
          <cell r="A57" t="str">
            <v>200110</v>
          </cell>
          <cell r="B57" t="str">
            <v>B4%&lt;5%</v>
          </cell>
          <cell r="C57">
            <v>1</v>
          </cell>
          <cell r="D57">
            <v>26859.37</v>
          </cell>
        </row>
        <row r="58">
          <cell r="A58" t="str">
            <v>200110</v>
          </cell>
          <cell r="B58" t="str">
            <v>C5%&lt;6%</v>
          </cell>
          <cell r="C58">
            <v>3303</v>
          </cell>
          <cell r="D58">
            <v>212390112.19999999</v>
          </cell>
        </row>
        <row r="59">
          <cell r="A59" t="str">
            <v>200110</v>
          </cell>
          <cell r="B59" t="str">
            <v>D6%&lt;7%</v>
          </cell>
          <cell r="C59">
            <v>5203</v>
          </cell>
          <cell r="D59">
            <v>277218022.68000001</v>
          </cell>
        </row>
        <row r="60">
          <cell r="A60" t="str">
            <v>200110</v>
          </cell>
          <cell r="B60" t="str">
            <v>E7%&lt;8%</v>
          </cell>
          <cell r="C60">
            <v>11312</v>
          </cell>
          <cell r="D60">
            <v>429107330.57999998</v>
          </cell>
        </row>
        <row r="61">
          <cell r="A61" t="str">
            <v>200110</v>
          </cell>
          <cell r="B61" t="str">
            <v>F8%&lt;9%</v>
          </cell>
          <cell r="C61">
            <v>107</v>
          </cell>
          <cell r="D61">
            <v>5102927.2699999996</v>
          </cell>
        </row>
        <row r="62">
          <cell r="A62" t="str">
            <v>200110</v>
          </cell>
          <cell r="B62" t="str">
            <v>G9%&lt;10%</v>
          </cell>
          <cell r="C62">
            <v>11</v>
          </cell>
          <cell r="D62">
            <v>196233.44</v>
          </cell>
        </row>
        <row r="63">
          <cell r="A63" t="str">
            <v>200111</v>
          </cell>
          <cell r="B63" t="str">
            <v>B4%&lt;5%</v>
          </cell>
          <cell r="C63">
            <v>1</v>
          </cell>
          <cell r="D63">
            <v>40996.07</v>
          </cell>
        </row>
        <row r="64">
          <cell r="A64" t="str">
            <v>200111</v>
          </cell>
          <cell r="B64" t="str">
            <v>C5%&lt;6%</v>
          </cell>
          <cell r="C64">
            <v>2473</v>
          </cell>
          <cell r="D64">
            <v>152818845.59999999</v>
          </cell>
        </row>
        <row r="65">
          <cell r="A65" t="str">
            <v>200111</v>
          </cell>
          <cell r="B65" t="str">
            <v>D6%&lt;7%</v>
          </cell>
          <cell r="C65">
            <v>6307</v>
          </cell>
          <cell r="D65">
            <v>338927290.07999998</v>
          </cell>
        </row>
        <row r="66">
          <cell r="A66" t="str">
            <v>200111</v>
          </cell>
          <cell r="B66" t="str">
            <v>E7%&lt;8%</v>
          </cell>
          <cell r="C66">
            <v>11079</v>
          </cell>
          <cell r="D66">
            <v>424977516.12</v>
          </cell>
        </row>
        <row r="67">
          <cell r="A67" t="str">
            <v>200111</v>
          </cell>
          <cell r="B67" t="str">
            <v>F8%&lt;9%</v>
          </cell>
          <cell r="C67">
            <v>122</v>
          </cell>
          <cell r="D67">
            <v>5311969.82</v>
          </cell>
        </row>
        <row r="68">
          <cell r="A68" t="str">
            <v>200111</v>
          </cell>
          <cell r="B68" t="str">
            <v>G9%&lt;10%</v>
          </cell>
          <cell r="C68">
            <v>10</v>
          </cell>
          <cell r="D68">
            <v>292809.69</v>
          </cell>
        </row>
        <row r="69">
          <cell r="A69" t="str">
            <v>200111</v>
          </cell>
          <cell r="B69" t="str">
            <v>H&gt;=10%</v>
          </cell>
          <cell r="C69">
            <v>4</v>
          </cell>
          <cell r="D69">
            <v>63884.39</v>
          </cell>
        </row>
        <row r="70">
          <cell r="A70" t="str">
            <v>200112</v>
          </cell>
          <cell r="B70" t="str">
            <v>C5%&lt;6%</v>
          </cell>
          <cell r="C70">
            <v>1788</v>
          </cell>
          <cell r="D70">
            <v>106306287.14</v>
          </cell>
        </row>
        <row r="71">
          <cell r="A71" t="str">
            <v>200112</v>
          </cell>
          <cell r="B71" t="str">
            <v>D6%&lt;7%</v>
          </cell>
          <cell r="C71">
            <v>6828</v>
          </cell>
          <cell r="D71">
            <v>383413990.23000002</v>
          </cell>
        </row>
        <row r="72">
          <cell r="A72" t="str">
            <v>200112</v>
          </cell>
          <cell r="B72" t="str">
            <v>E7%&lt;8%</v>
          </cell>
          <cell r="C72">
            <v>10148</v>
          </cell>
          <cell r="D72">
            <v>402185720.98000002</v>
          </cell>
        </row>
        <row r="73">
          <cell r="A73" t="str">
            <v>200112</v>
          </cell>
          <cell r="B73" t="str">
            <v>F8%&lt;9%</v>
          </cell>
          <cell r="C73">
            <v>142</v>
          </cell>
          <cell r="D73">
            <v>7449563.0499999998</v>
          </cell>
        </row>
        <row r="74">
          <cell r="A74" t="str">
            <v>200112</v>
          </cell>
          <cell r="B74" t="str">
            <v>G9%&lt;10%</v>
          </cell>
          <cell r="C74">
            <v>10</v>
          </cell>
          <cell r="D74">
            <v>344189.73</v>
          </cell>
        </row>
        <row r="75">
          <cell r="A75" t="str">
            <v>200112</v>
          </cell>
          <cell r="B75" t="str">
            <v>H&gt;=10%</v>
          </cell>
          <cell r="C75">
            <v>8</v>
          </cell>
          <cell r="D75">
            <v>199086.57</v>
          </cell>
        </row>
        <row r="76">
          <cell r="A76" t="str">
            <v>200201</v>
          </cell>
          <cell r="B76" t="str">
            <v>C5%&lt;6%</v>
          </cell>
          <cell r="C76">
            <v>1253</v>
          </cell>
          <cell r="D76">
            <v>72408461.640000001</v>
          </cell>
        </row>
        <row r="77">
          <cell r="A77" t="str">
            <v>200201</v>
          </cell>
          <cell r="B77" t="str">
            <v>D6%&lt;7%</v>
          </cell>
          <cell r="C77">
            <v>6311</v>
          </cell>
          <cell r="D77">
            <v>330165466</v>
          </cell>
        </row>
        <row r="78">
          <cell r="A78" t="str">
            <v>200201</v>
          </cell>
          <cell r="B78" t="str">
            <v>E7%&lt;8%</v>
          </cell>
          <cell r="C78">
            <v>7353</v>
          </cell>
          <cell r="D78">
            <v>274676042.77999997</v>
          </cell>
        </row>
        <row r="79">
          <cell r="A79" t="str">
            <v>200201</v>
          </cell>
          <cell r="B79" t="str">
            <v>F8%&lt;9%</v>
          </cell>
          <cell r="C79">
            <v>112</v>
          </cell>
          <cell r="D79">
            <v>5784996.4699999997</v>
          </cell>
        </row>
        <row r="80">
          <cell r="A80" t="str">
            <v>200201</v>
          </cell>
          <cell r="B80" t="str">
            <v>G9%&lt;10%</v>
          </cell>
          <cell r="C80">
            <v>4</v>
          </cell>
          <cell r="D80">
            <v>55853.73</v>
          </cell>
        </row>
        <row r="81">
          <cell r="A81" t="str">
            <v>200202</v>
          </cell>
          <cell r="B81" t="str">
            <v>A&lt;4%</v>
          </cell>
          <cell r="C81">
            <v>1</v>
          </cell>
          <cell r="D81">
            <v>107114.98</v>
          </cell>
        </row>
        <row r="82">
          <cell r="A82" t="str">
            <v>200202</v>
          </cell>
          <cell r="B82" t="str">
            <v>C5%&lt;6%</v>
          </cell>
          <cell r="C82">
            <v>1783</v>
          </cell>
          <cell r="D82">
            <v>107514281.47</v>
          </cell>
        </row>
        <row r="83">
          <cell r="A83" t="str">
            <v>200202</v>
          </cell>
          <cell r="B83" t="str">
            <v>D6%&lt;7%</v>
          </cell>
          <cell r="C83">
            <v>7011</v>
          </cell>
          <cell r="D83">
            <v>348928079.56</v>
          </cell>
        </row>
        <row r="84">
          <cell r="A84" t="str">
            <v>200202</v>
          </cell>
          <cell r="B84" t="str">
            <v>E7%&lt;8%</v>
          </cell>
          <cell r="C84">
            <v>7670</v>
          </cell>
          <cell r="D84">
            <v>278346797.42000002</v>
          </cell>
        </row>
        <row r="85">
          <cell r="A85" t="str">
            <v>200202</v>
          </cell>
          <cell r="B85" t="str">
            <v>F8%&lt;9%</v>
          </cell>
          <cell r="C85">
            <v>106</v>
          </cell>
          <cell r="D85">
            <v>4972436.76</v>
          </cell>
        </row>
        <row r="86">
          <cell r="A86" t="str">
            <v>200202</v>
          </cell>
          <cell r="B86" t="str">
            <v>G9%&lt;10%</v>
          </cell>
          <cell r="C86">
            <v>9</v>
          </cell>
          <cell r="D86">
            <v>154094.07</v>
          </cell>
        </row>
        <row r="87">
          <cell r="A87" t="str">
            <v>200202</v>
          </cell>
          <cell r="B87" t="str">
            <v>H&gt;=10%</v>
          </cell>
          <cell r="C87">
            <v>1</v>
          </cell>
          <cell r="D87">
            <v>6569.1</v>
          </cell>
        </row>
        <row r="88">
          <cell r="A88" t="str">
            <v>200203</v>
          </cell>
          <cell r="B88" t="str">
            <v>C5%&lt;6%</v>
          </cell>
          <cell r="C88">
            <v>4684</v>
          </cell>
          <cell r="D88">
            <v>288509536.51999998</v>
          </cell>
        </row>
        <row r="89">
          <cell r="A89" t="str">
            <v>200203</v>
          </cell>
          <cell r="B89" t="str">
            <v>D6%&lt;7%</v>
          </cell>
          <cell r="C89">
            <v>5894</v>
          </cell>
          <cell r="D89">
            <v>300083534.37</v>
          </cell>
        </row>
        <row r="90">
          <cell r="A90" t="str">
            <v>200203</v>
          </cell>
          <cell r="B90" t="str">
            <v>E7%&lt;8%</v>
          </cell>
          <cell r="C90">
            <v>9164</v>
          </cell>
          <cell r="D90">
            <v>332878435.32999998</v>
          </cell>
        </row>
        <row r="91">
          <cell r="A91" t="str">
            <v>200203</v>
          </cell>
          <cell r="B91" t="str">
            <v>F8%&lt;9%</v>
          </cell>
          <cell r="C91">
            <v>144</v>
          </cell>
          <cell r="D91">
            <v>6385016.7800000003</v>
          </cell>
        </row>
        <row r="92">
          <cell r="A92" t="str">
            <v>200203</v>
          </cell>
          <cell r="B92" t="str">
            <v>G9%&lt;10%</v>
          </cell>
          <cell r="C92">
            <v>18</v>
          </cell>
          <cell r="D92">
            <v>334452.83</v>
          </cell>
        </row>
        <row r="93">
          <cell r="A93" t="str">
            <v>200203</v>
          </cell>
          <cell r="B93" t="str">
            <v>H&gt;=10%</v>
          </cell>
          <cell r="C93">
            <v>1</v>
          </cell>
          <cell r="D93">
            <v>44993.5</v>
          </cell>
        </row>
        <row r="94">
          <cell r="A94" t="str">
            <v>200204</v>
          </cell>
          <cell r="B94" t="str">
            <v>A&lt;4%</v>
          </cell>
          <cell r="C94">
            <v>1</v>
          </cell>
          <cell r="D94">
            <v>19585.09</v>
          </cell>
        </row>
        <row r="95">
          <cell r="A95" t="str">
            <v>200204</v>
          </cell>
          <cell r="B95" t="str">
            <v>B4%&lt;5%</v>
          </cell>
          <cell r="C95">
            <v>1</v>
          </cell>
          <cell r="D95">
            <v>54183.44</v>
          </cell>
        </row>
        <row r="96">
          <cell r="A96" t="str">
            <v>200204</v>
          </cell>
          <cell r="B96" t="str">
            <v>C5%&lt;6%</v>
          </cell>
          <cell r="C96">
            <v>6600</v>
          </cell>
          <cell r="D96">
            <v>413559898.38</v>
          </cell>
        </row>
        <row r="97">
          <cell r="A97" t="str">
            <v>200204</v>
          </cell>
          <cell r="B97" t="str">
            <v>D6%&lt;7%</v>
          </cell>
          <cell r="C97">
            <v>4099</v>
          </cell>
          <cell r="D97">
            <v>227468692.53999999</v>
          </cell>
        </row>
        <row r="98">
          <cell r="A98" t="str">
            <v>200204</v>
          </cell>
          <cell r="B98" t="str">
            <v>E7%&lt;8%</v>
          </cell>
          <cell r="C98">
            <v>9227</v>
          </cell>
          <cell r="D98">
            <v>347623091.38999999</v>
          </cell>
        </row>
        <row r="99">
          <cell r="A99" t="str">
            <v>200204</v>
          </cell>
          <cell r="B99" t="str">
            <v>F8%&lt;9%</v>
          </cell>
          <cell r="C99">
            <v>159</v>
          </cell>
          <cell r="D99">
            <v>7301792.8200000003</v>
          </cell>
        </row>
        <row r="100">
          <cell r="A100" t="str">
            <v>200204</v>
          </cell>
          <cell r="B100" t="str">
            <v>G9%&lt;10%</v>
          </cell>
          <cell r="C100">
            <v>7</v>
          </cell>
          <cell r="D100">
            <v>186229.39</v>
          </cell>
        </row>
        <row r="101">
          <cell r="A101" t="str">
            <v>200205</v>
          </cell>
          <cell r="B101" t="str">
            <v>C5%&lt;6%</v>
          </cell>
          <cell r="C101">
            <v>8544</v>
          </cell>
          <cell r="D101">
            <v>534503668.11000001</v>
          </cell>
        </row>
        <row r="102">
          <cell r="A102" t="str">
            <v>200205</v>
          </cell>
          <cell r="B102" t="str">
            <v>D6%&lt;7%</v>
          </cell>
          <cell r="C102">
            <v>4485</v>
          </cell>
          <cell r="D102">
            <v>271037690.23000002</v>
          </cell>
        </row>
        <row r="103">
          <cell r="A103" t="str">
            <v>200205</v>
          </cell>
          <cell r="B103" t="str">
            <v>E7%&lt;8%</v>
          </cell>
          <cell r="C103">
            <v>6642</v>
          </cell>
          <cell r="D103">
            <v>258417413.63</v>
          </cell>
        </row>
        <row r="104">
          <cell r="A104" t="str">
            <v>200205</v>
          </cell>
          <cell r="B104" t="str">
            <v>F8%&lt;9%</v>
          </cell>
          <cell r="C104">
            <v>113</v>
          </cell>
          <cell r="D104">
            <v>5574701.25</v>
          </cell>
        </row>
        <row r="105">
          <cell r="A105" t="str">
            <v>200205</v>
          </cell>
          <cell r="B105" t="str">
            <v>G9%&lt;10%</v>
          </cell>
          <cell r="C105">
            <v>5</v>
          </cell>
          <cell r="D105">
            <v>99065.71</v>
          </cell>
        </row>
        <row r="106">
          <cell r="A106" t="str">
            <v>200206</v>
          </cell>
          <cell r="B106" t="str">
            <v>C5%&lt;6%</v>
          </cell>
          <cell r="C106">
            <v>10091</v>
          </cell>
          <cell r="D106">
            <v>644901666.21000004</v>
          </cell>
        </row>
        <row r="107">
          <cell r="A107" t="str">
            <v>200206</v>
          </cell>
          <cell r="B107" t="str">
            <v>D6%&lt;7%</v>
          </cell>
          <cell r="C107">
            <v>4898</v>
          </cell>
          <cell r="D107">
            <v>302277419.56999999</v>
          </cell>
        </row>
        <row r="108">
          <cell r="A108" t="str">
            <v>200206</v>
          </cell>
          <cell r="B108" t="str">
            <v>E7%&lt;8%</v>
          </cell>
          <cell r="C108">
            <v>6727</v>
          </cell>
          <cell r="D108">
            <v>283039472.99000001</v>
          </cell>
        </row>
        <row r="109">
          <cell r="A109" t="str">
            <v>200206</v>
          </cell>
          <cell r="B109" t="str">
            <v>F8%&lt;9%</v>
          </cell>
          <cell r="C109">
            <v>110</v>
          </cell>
          <cell r="D109">
            <v>4768960.5599999996</v>
          </cell>
        </row>
        <row r="110">
          <cell r="A110" t="str">
            <v>200206</v>
          </cell>
          <cell r="B110" t="str">
            <v>G9%&lt;10%</v>
          </cell>
          <cell r="C110">
            <v>14</v>
          </cell>
          <cell r="D110">
            <v>304543.53000000003</v>
          </cell>
        </row>
        <row r="111">
          <cell r="A111" t="str">
            <v>200207</v>
          </cell>
          <cell r="B111" t="str">
            <v>A&lt;4%</v>
          </cell>
          <cell r="C111">
            <v>1</v>
          </cell>
          <cell r="D111">
            <v>53209.37</v>
          </cell>
        </row>
        <row r="112">
          <cell r="A112" t="str">
            <v>200207</v>
          </cell>
          <cell r="B112" t="str">
            <v>B4%&lt;5%</v>
          </cell>
          <cell r="C112">
            <v>1</v>
          </cell>
          <cell r="D112">
            <v>45997.75</v>
          </cell>
        </row>
        <row r="113">
          <cell r="A113" t="str">
            <v>200207</v>
          </cell>
          <cell r="B113" t="str">
            <v>C5%&lt;6%</v>
          </cell>
          <cell r="C113">
            <v>10213</v>
          </cell>
          <cell r="D113">
            <v>671754796.62</v>
          </cell>
        </row>
        <row r="114">
          <cell r="A114" t="str">
            <v>200207</v>
          </cell>
          <cell r="B114" t="str">
            <v>D6%&lt;7%</v>
          </cell>
          <cell r="C114">
            <v>4892</v>
          </cell>
          <cell r="D114">
            <v>290184378.64999998</v>
          </cell>
        </row>
        <row r="115">
          <cell r="A115" t="str">
            <v>200207</v>
          </cell>
          <cell r="B115" t="str">
            <v>E7%&lt;8%</v>
          </cell>
          <cell r="C115">
            <v>5763</v>
          </cell>
          <cell r="D115">
            <v>260024715.53</v>
          </cell>
        </row>
        <row r="116">
          <cell r="A116" t="str">
            <v>200207</v>
          </cell>
          <cell r="B116" t="str">
            <v>F8%&lt;9%</v>
          </cell>
          <cell r="C116">
            <v>158</v>
          </cell>
          <cell r="D116">
            <v>6543687.0099999998</v>
          </cell>
        </row>
        <row r="117">
          <cell r="A117" t="str">
            <v>200207</v>
          </cell>
          <cell r="B117" t="str">
            <v>G9%&lt;10%</v>
          </cell>
          <cell r="C117">
            <v>6</v>
          </cell>
          <cell r="D117">
            <v>223726.39</v>
          </cell>
        </row>
        <row r="118">
          <cell r="A118" t="str">
            <v>200208</v>
          </cell>
          <cell r="B118" t="str">
            <v>B4%&lt;5%</v>
          </cell>
          <cell r="C118">
            <v>1</v>
          </cell>
          <cell r="D118">
            <v>11134.9</v>
          </cell>
        </row>
        <row r="119">
          <cell r="A119" t="str">
            <v>200208</v>
          </cell>
          <cell r="B119" t="str">
            <v>C5%&lt;6%</v>
          </cell>
          <cell r="C119">
            <v>7250</v>
          </cell>
          <cell r="D119">
            <v>479893854.29000002</v>
          </cell>
        </row>
        <row r="120">
          <cell r="A120" t="str">
            <v>200208</v>
          </cell>
          <cell r="B120" t="str">
            <v>D6%&lt;7%</v>
          </cell>
          <cell r="C120">
            <v>4137</v>
          </cell>
          <cell r="D120">
            <v>242335774.59</v>
          </cell>
        </row>
        <row r="121">
          <cell r="A121" t="str">
            <v>200208</v>
          </cell>
          <cell r="B121" t="str">
            <v>E7%&lt;8%</v>
          </cell>
          <cell r="C121">
            <v>4776</v>
          </cell>
          <cell r="D121">
            <v>230334263.24000001</v>
          </cell>
        </row>
        <row r="122">
          <cell r="A122" t="str">
            <v>200208</v>
          </cell>
          <cell r="B122" t="str">
            <v>F8%&lt;9%</v>
          </cell>
          <cell r="C122">
            <v>225</v>
          </cell>
          <cell r="D122">
            <v>8902564.3399999999</v>
          </cell>
        </row>
        <row r="123">
          <cell r="A123" t="str">
            <v>200208</v>
          </cell>
          <cell r="B123" t="str">
            <v>G9%&lt;10%</v>
          </cell>
          <cell r="C123">
            <v>7</v>
          </cell>
          <cell r="D123">
            <v>214477.94</v>
          </cell>
        </row>
      </sheetData>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GREED REQS 10Nov08"/>
      <sheetName val="AGREED REQS Sep08"/>
      <sheetName val="AGREED REQS 18Aug08"/>
      <sheetName val="AGREED REQS Jul08"/>
      <sheetName val="AGREED REQS Jun08"/>
      <sheetName val="AGREED REQS May08"/>
      <sheetName val="AGREED REQS Mar08"/>
      <sheetName val="AGREED REQS Jan08"/>
      <sheetName val="AGREED REQS Dec07"/>
      <sheetName val="AGREED REQS Nov07"/>
      <sheetName val="AGREED REQS Aug07"/>
      <sheetName val="AGREED REQS Jul07"/>
      <sheetName val="AGREED REQS Jun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Workings"/>
      <sheetName val="Table Dump Internal 99"/>
      <sheetName val="MPG Pack"/>
      <sheetName val="YonY Comparison"/>
      <sheetName val="Comparison"/>
      <sheetName val="1998_99"/>
      <sheetName val="9900 by Division"/>
      <sheetName val="989 by Division"/>
      <sheetName val="978 by Division"/>
      <sheetName val="Table Dump Internal 98"/>
      <sheetName val="1997_98"/>
    </sheetNames>
    <sheetDataSet>
      <sheetData sheetId="0" refreshError="1"/>
      <sheetData sheetId="1" refreshError="1"/>
      <sheetData sheetId="2" refreshError="1"/>
      <sheetData sheetId="3" refreshError="1">
        <row r="5">
          <cell r="B5" t="str">
            <v>Attract To Nationwide Product</v>
          </cell>
        </row>
        <row r="6">
          <cell r="B6" t="str">
            <v>Internet Marketing - Mortgage Products</v>
          </cell>
        </row>
        <row r="7">
          <cell r="B7" t="str">
            <v>Miscellaneous Marketing - Mortgage Products</v>
          </cell>
        </row>
        <row r="8">
          <cell r="B8" t="str">
            <v>Direct Marketing - Mortgage Products</v>
          </cell>
        </row>
        <row r="9">
          <cell r="B9" t="str">
            <v>Design And Develop Mortgage Products</v>
          </cell>
        </row>
        <row r="10">
          <cell r="B10" t="str">
            <v>TV Advertising - Mortgage Products</v>
          </cell>
        </row>
        <row r="11">
          <cell r="B11" t="str">
            <v>Press / Radio Advertising - Mortgage Products</v>
          </cell>
        </row>
        <row r="12">
          <cell r="B12" t="str">
            <v>Point Of Sale Advertising - Mortgage Products</v>
          </cell>
        </row>
        <row r="13">
          <cell r="B13" t="str">
            <v>Managing Relationships With Intermediaries</v>
          </cell>
        </row>
        <row r="14">
          <cell r="B14" t="str">
            <v>Deal With New Mortgage Enquiry</v>
          </cell>
        </row>
        <row r="15">
          <cell r="B15" t="str">
            <v>Sub Total</v>
          </cell>
        </row>
        <row r="16">
          <cell r="B16" t="str">
            <v/>
          </cell>
        </row>
        <row r="17">
          <cell r="B17" t="str">
            <v>Sell Product</v>
          </cell>
        </row>
        <row r="18">
          <cell r="B18" t="str">
            <v xml:space="preserve">Process Mortgage Application </v>
          </cell>
        </row>
        <row r="19">
          <cell r="B19" t="str">
            <v xml:space="preserve">Application Form Completion And Prep Of An 'Aip' </v>
          </cell>
        </row>
        <row r="20">
          <cell r="B20" t="str">
            <v>Carry Out Credit Scoring-Mortgages</v>
          </cell>
        </row>
        <row r="21">
          <cell r="B21" t="str">
            <v>Loan Application Processing And Mandate Approval</v>
          </cell>
        </row>
        <row r="22">
          <cell r="B22" t="str">
            <v>Lending Risk Analysis And Management</v>
          </cell>
        </row>
        <row r="23">
          <cell r="B23" t="str">
            <v xml:space="preserve">Process Mortgage Offer </v>
          </cell>
        </row>
        <row r="24">
          <cell r="B24" t="str">
            <v>Prepare Application For Mandate</v>
          </cell>
        </row>
        <row r="25">
          <cell r="B25" t="str">
            <v xml:space="preserve">Mandate Mortgage </v>
          </cell>
        </row>
        <row r="26">
          <cell r="B26" t="str">
            <v>Request And Chase References And Valuation Reports</v>
          </cell>
        </row>
        <row r="27">
          <cell r="B27" t="str">
            <v>Deal With Mortgage Completion</v>
          </cell>
        </row>
        <row r="28">
          <cell r="B28" t="str">
            <v>Commissions Paid To Agents - Mortgages</v>
          </cell>
        </row>
        <row r="29">
          <cell r="B29" t="str">
            <v>Procuration Fees Paid To Intermediaries</v>
          </cell>
        </row>
        <row r="30">
          <cell r="B30" t="str">
            <v>Deal With Post Completion Processing</v>
          </cell>
        </row>
        <row r="31">
          <cell r="B31" t="str">
            <v>Survey Fees</v>
          </cell>
        </row>
        <row r="32">
          <cell r="B32" t="str">
            <v>Legal Fees</v>
          </cell>
        </row>
        <row r="33">
          <cell r="B33" t="str">
            <v>Sub Total</v>
          </cell>
        </row>
        <row r="35">
          <cell r="B35" t="str">
            <v>Service Product</v>
          </cell>
        </row>
        <row r="36">
          <cell r="B36" t="str">
            <v>Deeds Audit And Control</v>
          </cell>
        </row>
        <row r="37">
          <cell r="B37" t="str">
            <v>Mortgage Account Financial Rec's And Support</v>
          </cell>
        </row>
        <row r="38">
          <cell r="B38" t="str">
            <v>Document Storage And Registry Of Mortgage Accounts</v>
          </cell>
        </row>
        <row r="39">
          <cell r="B39" t="str">
            <v>Deeds Storage And Movement</v>
          </cell>
        </row>
        <row r="40">
          <cell r="B40" t="str">
            <v>General Deeds Administration</v>
          </cell>
        </row>
        <row r="41">
          <cell r="B41" t="str">
            <v>Mortgage Complaints</v>
          </cell>
        </row>
        <row r="42">
          <cell r="B42" t="str">
            <v>Mortgage Accounting</v>
          </cell>
        </row>
        <row r="43">
          <cell r="B43" t="str">
            <v>Non Financial Services Act Compliance - Cml Driven</v>
          </cell>
        </row>
        <row r="44">
          <cell r="B44" t="str">
            <v>Issue Routine Statements / Notice Of Int Rate Changes</v>
          </cell>
        </row>
        <row r="45">
          <cell r="B45" t="str">
            <v>Deal With Existing Mortgage Account Query</v>
          </cell>
        </row>
        <row r="46">
          <cell r="B46" t="str">
            <v>Mortgage A/C Queries &amp; Financial Rec's And Support</v>
          </cell>
        </row>
        <row r="47">
          <cell r="B47" t="str">
            <v>Sub Total</v>
          </cell>
        </row>
        <row r="48">
          <cell r="B48" t="str">
            <v/>
          </cell>
        </row>
        <row r="49">
          <cell r="B49" t="str">
            <v>Default Management</v>
          </cell>
        </row>
        <row r="50">
          <cell r="B50" t="str">
            <v>Abandoned Properties / Voluntary Surrenders</v>
          </cell>
        </row>
        <row r="51">
          <cell r="B51" t="str">
            <v>Mortgage Arrears Collections (Accounts &lt; 90 Days)</v>
          </cell>
        </row>
        <row r="52">
          <cell r="B52" t="str">
            <v>Mortgage Arrears Control (Accounts &gt; 90 Days)</v>
          </cell>
        </row>
        <row r="53">
          <cell r="B53" t="str">
            <v>Mortgage Arrears Collections (Accounts &lt; 60 Days)</v>
          </cell>
        </row>
        <row r="54">
          <cell r="B54" t="str">
            <v>Mortgage Arrears Control (Accounts &gt; 60 Days)</v>
          </cell>
        </row>
        <row r="55">
          <cell r="B55" t="str">
            <v>Mortgage Litigation</v>
          </cell>
        </row>
        <row r="56">
          <cell r="B56" t="str">
            <v>Recover Debt Post Sale Of Property</v>
          </cell>
        </row>
        <row r="57">
          <cell r="B57" t="str">
            <v>Repossession Sales - Residential</v>
          </cell>
        </row>
        <row r="58">
          <cell r="B58" t="str">
            <v>Sub Total</v>
          </cell>
        </row>
        <row r="60">
          <cell r="B60" t="str">
            <v>Close Product</v>
          </cell>
        </row>
        <row r="61">
          <cell r="B61" t="str">
            <v>Redeem Mortgage</v>
          </cell>
        </row>
        <row r="62">
          <cell r="B62" t="str">
            <v>Sub Total</v>
          </cell>
        </row>
      </sheetData>
      <sheetData sheetId="4" refreshError="1">
        <row r="13">
          <cell r="E13">
            <v>-0.66133553217189334</v>
          </cell>
        </row>
        <row r="31">
          <cell r="E31">
            <v>12.970462079363754</v>
          </cell>
        </row>
      </sheetData>
      <sheetData sheetId="5" refreshError="1"/>
      <sheetData sheetId="6" refreshError="1"/>
      <sheetData sheetId="7" refreshError="1"/>
      <sheetData sheetId="8" refreshError="1"/>
      <sheetData sheetId="9" refreshError="1">
        <row r="6">
          <cell r="D6" t="str">
            <v>Abandoned properties / voluntary surrenders</v>
          </cell>
          <cell r="E6">
            <v>4736.6582799999996</v>
          </cell>
        </row>
        <row r="7">
          <cell r="D7" t="str">
            <v>Abandoned properties / voluntary surrenders</v>
          </cell>
          <cell r="E7">
            <v>5729.69931</v>
          </cell>
        </row>
        <row r="8">
          <cell r="D8" t="str">
            <v>Abandoned properties / voluntary surrenders</v>
          </cell>
          <cell r="E8">
            <v>7010.7361499999997</v>
          </cell>
        </row>
        <row r="9">
          <cell r="D9" t="str">
            <v>Abandoned properties / voluntary surrenders</v>
          </cell>
          <cell r="E9">
            <v>6745.1454800000001</v>
          </cell>
        </row>
        <row r="10">
          <cell r="D10" t="str">
            <v>Abandoned properties / voluntary surrenders</v>
          </cell>
          <cell r="E10">
            <v>4909.7367599999998</v>
          </cell>
        </row>
        <row r="11">
          <cell r="D11" t="str">
            <v>Abandoned properties / voluntary surrenders</v>
          </cell>
          <cell r="E11">
            <v>6419.3671100000001</v>
          </cell>
        </row>
        <row r="12">
          <cell r="D12" t="str">
            <v>Application form completion and prep of an AIP</v>
          </cell>
          <cell r="E12">
            <v>67.266949999999994</v>
          </cell>
        </row>
        <row r="13">
          <cell r="D13" t="str">
            <v>Application form completion and prep of an AIP</v>
          </cell>
          <cell r="E13">
            <v>14723.19073</v>
          </cell>
        </row>
        <row r="14">
          <cell r="D14" t="str">
            <v>Application form completion and prep of an AIP</v>
          </cell>
          <cell r="E14">
            <v>5292.7888400000002</v>
          </cell>
        </row>
        <row r="15">
          <cell r="D15" t="str">
            <v>Application form completion and prep of an AIP</v>
          </cell>
          <cell r="E15">
            <v>4926.3755700000002</v>
          </cell>
        </row>
        <row r="16">
          <cell r="D16" t="str">
            <v>Application form completion and prep of an AIP</v>
          </cell>
          <cell r="E16">
            <v>5242.0112799999997</v>
          </cell>
        </row>
        <row r="17">
          <cell r="D17" t="str">
            <v>Application form completion and prep of an AIP</v>
          </cell>
          <cell r="E17">
            <v>-759.94614000000001</v>
          </cell>
        </row>
        <row r="18">
          <cell r="D18" t="str">
            <v>Application form completion and prep of an AIP</v>
          </cell>
          <cell r="E18">
            <v>1423360.5965</v>
          </cell>
        </row>
        <row r="19">
          <cell r="D19" t="str">
            <v>Application form completion and prep of an AIP</v>
          </cell>
          <cell r="E19">
            <v>458631.35736000002</v>
          </cell>
        </row>
        <row r="20">
          <cell r="D20" t="str">
            <v>Application form completion and prep of an AIP</v>
          </cell>
          <cell r="E20">
            <v>1177374.0378699999</v>
          </cell>
        </row>
        <row r="21">
          <cell r="D21" t="str">
            <v>Application form completion and prep of an AIP</v>
          </cell>
          <cell r="E21">
            <v>1808347.98012</v>
          </cell>
        </row>
        <row r="22">
          <cell r="D22" t="str">
            <v>Application form completion and prep of an AIP</v>
          </cell>
          <cell r="E22">
            <v>1283786.7972800001</v>
          </cell>
        </row>
        <row r="23">
          <cell r="D23" t="str">
            <v>Application form completion and prep of an AIP</v>
          </cell>
          <cell r="E23">
            <v>55453.092259999998</v>
          </cell>
        </row>
        <row r="24">
          <cell r="D24" t="str">
            <v>Application form completion and prep of an AIP</v>
          </cell>
          <cell r="E24">
            <v>45561.866499999996</v>
          </cell>
        </row>
        <row r="25">
          <cell r="D25" t="str">
            <v>Application form completion and prep of an AIP</v>
          </cell>
          <cell r="E25">
            <v>2096.1699199999998</v>
          </cell>
        </row>
        <row r="26">
          <cell r="D26" t="str">
            <v>Application form completion and prep of an AIP</v>
          </cell>
          <cell r="E26">
            <v>1244.5702900000001</v>
          </cell>
        </row>
        <row r="27">
          <cell r="D27" t="str">
            <v>Application form completion and prep of an AIP</v>
          </cell>
          <cell r="E27">
            <v>486660.92047000001</v>
          </cell>
        </row>
        <row r="28">
          <cell r="D28" t="str">
            <v>Application form completion and prep of an AIP</v>
          </cell>
          <cell r="E28">
            <v>138.11538999999999</v>
          </cell>
        </row>
        <row r="29">
          <cell r="D29" t="str">
            <v>Application form completion and prep of an AIP</v>
          </cell>
          <cell r="E29">
            <v>98159.889720000006</v>
          </cell>
        </row>
        <row r="30">
          <cell r="D30" t="str">
            <v>Application form completion and prep of an AIP</v>
          </cell>
          <cell r="E30">
            <v>72637.845690000002</v>
          </cell>
        </row>
        <row r="31">
          <cell r="D31" t="str">
            <v>Application form completion and prep of an AIP</v>
          </cell>
          <cell r="E31">
            <v>1014.99203</v>
          </cell>
        </row>
        <row r="32">
          <cell r="D32" t="str">
            <v>Application form completion and prep of an AIP</v>
          </cell>
          <cell r="E32">
            <v>1743.79512</v>
          </cell>
        </row>
        <row r="33">
          <cell r="D33" t="str">
            <v>Application form completion and prep of an AIP</v>
          </cell>
          <cell r="E33">
            <v>1401.0002300000001</v>
          </cell>
        </row>
        <row r="34">
          <cell r="D34" t="str">
            <v>Application form completion and prep of an AIP</v>
          </cell>
          <cell r="E34">
            <v>141799.79234000001</v>
          </cell>
        </row>
        <row r="35">
          <cell r="D35" t="str">
            <v>Carry out credit scoring-mortgages</v>
          </cell>
          <cell r="E35">
            <v>19.753119999999999</v>
          </cell>
        </row>
        <row r="36">
          <cell r="D36" t="str">
            <v>Carry out credit scoring-mortgages</v>
          </cell>
          <cell r="E36">
            <v>4323.5754100000004</v>
          </cell>
        </row>
        <row r="37">
          <cell r="D37" t="str">
            <v>Carry out credit scoring-mortgages</v>
          </cell>
          <cell r="E37">
            <v>1536.8037099999999</v>
          </cell>
        </row>
        <row r="38">
          <cell r="D38" t="str">
            <v>Carry out credit scoring-mortgages</v>
          </cell>
          <cell r="E38">
            <v>1446.91715</v>
          </cell>
        </row>
        <row r="39">
          <cell r="D39" t="str">
            <v>Carry out credit scoring-mortgages</v>
          </cell>
          <cell r="E39">
            <v>1560.1797200000001</v>
          </cell>
        </row>
        <row r="40">
          <cell r="D40" t="str">
            <v>Carry out credit scoring-mortgages</v>
          </cell>
          <cell r="E40">
            <v>-228.26626999999999</v>
          </cell>
        </row>
        <row r="41">
          <cell r="D41" t="str">
            <v>Carry out credit scoring-mortgages</v>
          </cell>
          <cell r="E41">
            <v>435854.52191000001</v>
          </cell>
        </row>
        <row r="42">
          <cell r="D42" t="str">
            <v>Carry out credit scoring-mortgages</v>
          </cell>
          <cell r="E42">
            <v>188064.83450999999</v>
          </cell>
        </row>
        <row r="43">
          <cell r="D43" t="str">
            <v>Carry out credit scoring-mortgages</v>
          </cell>
          <cell r="E43">
            <v>289140.78577999998</v>
          </cell>
        </row>
        <row r="44">
          <cell r="D44" t="str">
            <v>Carry out credit scoring-mortgages</v>
          </cell>
          <cell r="E44">
            <v>546663.16066000005</v>
          </cell>
        </row>
        <row r="45">
          <cell r="D45" t="str">
            <v>Carry out credit scoring-mortgages</v>
          </cell>
          <cell r="E45">
            <v>381817.60178999999</v>
          </cell>
        </row>
        <row r="46">
          <cell r="D46" t="str">
            <v>Carry out credit scoring-mortgages</v>
          </cell>
          <cell r="E46">
            <v>28883.516449999999</v>
          </cell>
        </row>
        <row r="47">
          <cell r="D47" t="str">
            <v>Carry out credit scoring-mortgages</v>
          </cell>
          <cell r="E47">
            <v>75055.806660000002</v>
          </cell>
        </row>
        <row r="48">
          <cell r="D48" t="str">
            <v>Carry out credit scoring-mortgages</v>
          </cell>
          <cell r="E48">
            <v>41.297510000000003</v>
          </cell>
        </row>
        <row r="49">
          <cell r="D49" t="str">
            <v>Carry out credit scoring-mortgages</v>
          </cell>
          <cell r="E49">
            <v>28773.584050000001</v>
          </cell>
        </row>
        <row r="50">
          <cell r="D50" t="str">
            <v>Carry out credit scoring-mortgages</v>
          </cell>
          <cell r="E50">
            <v>21330.595700000002</v>
          </cell>
        </row>
        <row r="51">
          <cell r="D51" t="str">
            <v>Carry out credit scoring-mortgages</v>
          </cell>
          <cell r="E51">
            <v>52557.672559999999</v>
          </cell>
        </row>
        <row r="52">
          <cell r="D52" t="str">
            <v>Carry out credit scoring-mortgages</v>
          </cell>
          <cell r="E52">
            <v>2251723.4295000001</v>
          </cell>
        </row>
        <row r="53">
          <cell r="D53" t="str">
            <v>Carry out credit scoring-mortgages</v>
          </cell>
          <cell r="E53">
            <v>3343.4334800000001</v>
          </cell>
        </row>
        <row r="54">
          <cell r="D54" t="str">
            <v>Carry out credit scoring-mortgages</v>
          </cell>
          <cell r="E54">
            <v>204873.84995999999</v>
          </cell>
        </row>
        <row r="55">
          <cell r="D55" t="str">
            <v>Carry out credit scoring-mortgages</v>
          </cell>
          <cell r="E55">
            <v>15728.47928</v>
          </cell>
        </row>
        <row r="56">
          <cell r="D56" t="str">
            <v>Deal with mortgage complaints</v>
          </cell>
          <cell r="E56">
            <v>0</v>
          </cell>
        </row>
        <row r="57">
          <cell r="D57" t="str">
            <v>Deal with mortgage complaints</v>
          </cell>
          <cell r="E57">
            <v>0</v>
          </cell>
        </row>
        <row r="58">
          <cell r="D58" t="str">
            <v>Deal with mortgage complaints</v>
          </cell>
          <cell r="E58">
            <v>0</v>
          </cell>
        </row>
        <row r="59">
          <cell r="D59" t="str">
            <v>Deal with mortgage complaints</v>
          </cell>
          <cell r="E59">
            <v>3.3299099999999999</v>
          </cell>
        </row>
        <row r="60">
          <cell r="D60" t="str">
            <v>Deal with mortgage complaints</v>
          </cell>
          <cell r="E60">
            <v>728.78769999999997</v>
          </cell>
        </row>
        <row r="61">
          <cell r="D61" t="str">
            <v>Deal with mortgage complaints</v>
          </cell>
          <cell r="E61">
            <v>275.03253000000001</v>
          </cell>
        </row>
        <row r="62">
          <cell r="D62" t="str">
            <v>Deal with mortgage complaints</v>
          </cell>
          <cell r="E62">
            <v>243.66543999999999</v>
          </cell>
        </row>
        <row r="63">
          <cell r="D63" t="str">
            <v>Deal with mortgage complaints</v>
          </cell>
          <cell r="E63">
            <v>243.92295999999999</v>
          </cell>
        </row>
        <row r="64">
          <cell r="D64" t="str">
            <v>Deal with mortgage complaints</v>
          </cell>
          <cell r="E64">
            <v>-33.805909999999997</v>
          </cell>
        </row>
        <row r="65">
          <cell r="D65" t="str">
            <v>Deal with mortgage complaints</v>
          </cell>
          <cell r="E65">
            <v>89712.353799999997</v>
          </cell>
        </row>
        <row r="66">
          <cell r="D66" t="str">
            <v>Deal with mortgage complaints</v>
          </cell>
          <cell r="E66">
            <v>30687.919709999998</v>
          </cell>
        </row>
        <row r="67">
          <cell r="D67" t="str">
            <v>Deal with mortgage complaints</v>
          </cell>
          <cell r="E67">
            <v>42686.700400000002</v>
          </cell>
        </row>
        <row r="68">
          <cell r="D68" t="str">
            <v>Deal with mortgage complaints</v>
          </cell>
          <cell r="E68">
            <v>102395.94941</v>
          </cell>
        </row>
        <row r="69">
          <cell r="D69" t="str">
            <v>Deal with mortgage complaints</v>
          </cell>
          <cell r="E69">
            <v>46860.029519999996</v>
          </cell>
        </row>
        <row r="70">
          <cell r="D70" t="str">
            <v>Deal with mortgage complaints</v>
          </cell>
          <cell r="E70">
            <v>29574.974819999999</v>
          </cell>
        </row>
        <row r="71">
          <cell r="D71" t="str">
            <v>Deal with mortgage complaints</v>
          </cell>
          <cell r="E71">
            <v>86876.76324</v>
          </cell>
        </row>
        <row r="72">
          <cell r="D72" t="str">
            <v>Deal with mortgage complaints</v>
          </cell>
          <cell r="E72">
            <v>1417.6392900000001</v>
          </cell>
        </row>
        <row r="73">
          <cell r="D73" t="str">
            <v>Deal with mortgage complaints</v>
          </cell>
          <cell r="E73">
            <v>4055.7692200000001</v>
          </cell>
        </row>
        <row r="74">
          <cell r="D74" t="str">
            <v>Deal with mortgage complaints</v>
          </cell>
          <cell r="E74">
            <v>2437.35709</v>
          </cell>
        </row>
        <row r="75">
          <cell r="D75" t="str">
            <v>Deal with mortgage complaints</v>
          </cell>
          <cell r="E75">
            <v>17901.747029999999</v>
          </cell>
        </row>
        <row r="76">
          <cell r="D76" t="str">
            <v>Deal with mortgage complaints</v>
          </cell>
          <cell r="E76">
            <v>0</v>
          </cell>
        </row>
        <row r="77">
          <cell r="D77" t="str">
            <v>Deal with mortgage complaints</v>
          </cell>
          <cell r="E77">
            <v>0</v>
          </cell>
        </row>
        <row r="78">
          <cell r="D78" t="str">
            <v>Deal with mortgage complaints</v>
          </cell>
          <cell r="E78">
            <v>0</v>
          </cell>
        </row>
        <row r="79">
          <cell r="D79" t="str">
            <v>Deal with mortgage complaints</v>
          </cell>
          <cell r="E79">
            <v>0</v>
          </cell>
        </row>
        <row r="80">
          <cell r="D80" t="str">
            <v>Deal with mortgage complaints</v>
          </cell>
          <cell r="E80">
            <v>1729.6989000000001</v>
          </cell>
        </row>
        <row r="81">
          <cell r="D81" t="str">
            <v>Deal with mortgage complaints</v>
          </cell>
          <cell r="E81">
            <v>9484.0733400000008</v>
          </cell>
        </row>
        <row r="82">
          <cell r="D82" t="str">
            <v>Deal with mortgage complaints</v>
          </cell>
          <cell r="E82">
            <v>6.2847499999999998</v>
          </cell>
        </row>
        <row r="83">
          <cell r="D83" t="str">
            <v>Deal with mortgage complaints</v>
          </cell>
          <cell r="E83">
            <v>20381.294190000001</v>
          </cell>
        </row>
        <row r="84">
          <cell r="D84" t="str">
            <v>Deal with mortgage complaints</v>
          </cell>
          <cell r="E84">
            <v>233568.75352</v>
          </cell>
        </row>
        <row r="85">
          <cell r="D85" t="str">
            <v>Deal with mortgage complaints</v>
          </cell>
          <cell r="E85">
            <v>11940.506170000001</v>
          </cell>
        </row>
        <row r="86">
          <cell r="D86" t="str">
            <v>Deal with mortgage complaints</v>
          </cell>
          <cell r="E86">
            <v>4228.2644399999999</v>
          </cell>
        </row>
        <row r="87">
          <cell r="D87" t="str">
            <v>Deal with mortgage complaints</v>
          </cell>
          <cell r="E87">
            <v>478.12105000000003</v>
          </cell>
        </row>
        <row r="88">
          <cell r="D88" t="str">
            <v>Deal with mortgage complaints</v>
          </cell>
          <cell r="E88">
            <v>3595.5621500000002</v>
          </cell>
        </row>
        <row r="89">
          <cell r="D89" t="str">
            <v>Deal with mortgage complaints</v>
          </cell>
          <cell r="E89">
            <v>273.64924999999999</v>
          </cell>
        </row>
        <row r="90">
          <cell r="D90" t="str">
            <v>Deal with mortgage complaints</v>
          </cell>
          <cell r="E90">
            <v>17960.04261</v>
          </cell>
        </row>
        <row r="91">
          <cell r="D91" t="str">
            <v>Deal with mortgage complaints</v>
          </cell>
          <cell r="E91">
            <v>10152.57878</v>
          </cell>
        </row>
        <row r="92">
          <cell r="D92" t="str">
            <v>Deal with mortgage complaints</v>
          </cell>
          <cell r="E92">
            <v>12842.40425</v>
          </cell>
        </row>
        <row r="93">
          <cell r="D93" t="str">
            <v>Deal with mortgage complaints</v>
          </cell>
          <cell r="E93">
            <v>2845.4876599999998</v>
          </cell>
        </row>
        <row r="94">
          <cell r="D94" t="str">
            <v>Deal with mortgage complaints</v>
          </cell>
          <cell r="E94">
            <v>7546.2548200000001</v>
          </cell>
        </row>
        <row r="95">
          <cell r="D95" t="str">
            <v>Deal with mortgage complaints</v>
          </cell>
          <cell r="E95">
            <v>4806.6626500000002</v>
          </cell>
        </row>
        <row r="96">
          <cell r="D96" t="str">
            <v>Deal with mortgage complaints</v>
          </cell>
          <cell r="E96">
            <v>0</v>
          </cell>
        </row>
        <row r="97">
          <cell r="D97" t="str">
            <v>Deal with mortgage complaints</v>
          </cell>
          <cell r="E97">
            <v>0</v>
          </cell>
        </row>
        <row r="98">
          <cell r="D98" t="str">
            <v>Deal with mortgage complaints</v>
          </cell>
          <cell r="E98">
            <v>34867.356330000002</v>
          </cell>
        </row>
        <row r="99">
          <cell r="D99" t="str">
            <v>Deal with mortgage complaints</v>
          </cell>
          <cell r="E99">
            <v>1742.97153</v>
          </cell>
        </row>
        <row r="100">
          <cell r="D100" t="str">
            <v>Deal with mortgage complaints</v>
          </cell>
          <cell r="E100">
            <v>3926.5240699999999</v>
          </cell>
        </row>
        <row r="101">
          <cell r="D101" t="str">
            <v>Deal with mortgage complaints</v>
          </cell>
          <cell r="E101">
            <v>6419.4366200000004</v>
          </cell>
        </row>
        <row r="102">
          <cell r="D102" t="str">
            <v>Deal with mortgage complaints</v>
          </cell>
          <cell r="E102">
            <v>31271.914560000001</v>
          </cell>
        </row>
        <row r="103">
          <cell r="D103" t="str">
            <v>Deal with mortgage complaints</v>
          </cell>
          <cell r="E103">
            <v>477.06542000000002</v>
          </cell>
        </row>
        <row r="104">
          <cell r="D104" t="str">
            <v>Deal with mortgage complaints</v>
          </cell>
          <cell r="E104">
            <v>0</v>
          </cell>
        </row>
        <row r="105">
          <cell r="D105" t="str">
            <v>Deal with mortgage complaints</v>
          </cell>
          <cell r="E105">
            <v>16903.784159999999</v>
          </cell>
        </row>
        <row r="106">
          <cell r="D106" t="str">
            <v>Deal with mortgage complaints</v>
          </cell>
          <cell r="E106">
            <v>1747.8903299999999</v>
          </cell>
        </row>
        <row r="107">
          <cell r="D107" t="str">
            <v>Deal with mortgage complaints</v>
          </cell>
          <cell r="E107">
            <v>114070.90760000001</v>
          </cell>
        </row>
        <row r="108">
          <cell r="D108" t="str">
            <v>Deal with mortgage complaints</v>
          </cell>
          <cell r="E108">
            <v>3719.0833899999998</v>
          </cell>
        </row>
        <row r="109">
          <cell r="D109" t="str">
            <v>Deal with mortgage complaints</v>
          </cell>
          <cell r="E109">
            <v>0</v>
          </cell>
        </row>
        <row r="110">
          <cell r="D110" t="str">
            <v>Deal with mortgage complaints</v>
          </cell>
          <cell r="E110">
            <v>0</v>
          </cell>
        </row>
        <row r="111">
          <cell r="D111" t="str">
            <v>Deal with mortgage complaints</v>
          </cell>
          <cell r="E111">
            <v>0</v>
          </cell>
        </row>
        <row r="112">
          <cell r="D112" t="str">
            <v>Deal with mortgage complaints</v>
          </cell>
          <cell r="E112">
            <v>0</v>
          </cell>
        </row>
        <row r="113">
          <cell r="D113" t="str">
            <v>Deal with mortgage complaints</v>
          </cell>
          <cell r="E113">
            <v>0</v>
          </cell>
        </row>
        <row r="114">
          <cell r="D114" t="str">
            <v>Deal with mortgage complaints</v>
          </cell>
          <cell r="E114">
            <v>0</v>
          </cell>
        </row>
        <row r="115">
          <cell r="D115" t="str">
            <v>Deal with mortgage complaints</v>
          </cell>
          <cell r="E115">
            <v>0</v>
          </cell>
        </row>
        <row r="116">
          <cell r="D116" t="str">
            <v>Deal with mortgage complaints</v>
          </cell>
          <cell r="E116">
            <v>0</v>
          </cell>
        </row>
        <row r="117">
          <cell r="D117" t="str">
            <v>Deal with mortgage complaints</v>
          </cell>
          <cell r="E117">
            <v>0</v>
          </cell>
        </row>
        <row r="118">
          <cell r="D118" t="str">
            <v>Deal with mortgage complaints</v>
          </cell>
          <cell r="E118">
            <v>0</v>
          </cell>
        </row>
        <row r="119">
          <cell r="D119" t="str">
            <v>Deal with mortgage complaints</v>
          </cell>
          <cell r="E119">
            <v>9713.8508000000002</v>
          </cell>
        </row>
        <row r="120">
          <cell r="D120" t="str">
            <v>Deal with mortgage complaints</v>
          </cell>
          <cell r="E120">
            <v>49168.847800000003</v>
          </cell>
        </row>
        <row r="121">
          <cell r="D121" t="str">
            <v>Deal with mortgage complaints</v>
          </cell>
          <cell r="E121">
            <v>3189.9300600000001</v>
          </cell>
        </row>
        <row r="122">
          <cell r="D122" t="str">
            <v>Deal with mortgage complaints</v>
          </cell>
          <cell r="E122">
            <v>0</v>
          </cell>
        </row>
        <row r="123">
          <cell r="D123" t="str">
            <v>Deal with mortgage complaints</v>
          </cell>
          <cell r="E123">
            <v>0</v>
          </cell>
        </row>
        <row r="124">
          <cell r="D124" t="str">
            <v>Deal with mortgage complaints</v>
          </cell>
          <cell r="E124">
            <v>0</v>
          </cell>
        </row>
        <row r="125">
          <cell r="D125" t="str">
            <v>Deal with mortgage complaints</v>
          </cell>
          <cell r="E125">
            <v>0</v>
          </cell>
        </row>
        <row r="126">
          <cell r="D126" t="str">
            <v>Deal with mortgage complaints</v>
          </cell>
          <cell r="E126">
            <v>607.86080000000004</v>
          </cell>
        </row>
        <row r="127">
          <cell r="D127" t="str">
            <v>Deal with mortgage complaints</v>
          </cell>
          <cell r="E127">
            <v>110222.33206</v>
          </cell>
        </row>
        <row r="128">
          <cell r="D128" t="str">
            <v>Deal with mortgage completion</v>
          </cell>
          <cell r="E128">
            <v>8.80884</v>
          </cell>
        </row>
        <row r="129">
          <cell r="D129" t="str">
            <v>Deal with mortgage completion</v>
          </cell>
          <cell r="E129">
            <v>1928.0784699999999</v>
          </cell>
        </row>
        <row r="130">
          <cell r="D130" t="str">
            <v>Deal with mortgage completion</v>
          </cell>
          <cell r="E130">
            <v>686.83520999999996</v>
          </cell>
        </row>
        <row r="131">
          <cell r="D131" t="str">
            <v>Deal with mortgage completion</v>
          </cell>
          <cell r="E131">
            <v>645.22447999999997</v>
          </cell>
        </row>
        <row r="132">
          <cell r="D132" t="str">
            <v>Deal with mortgage completion</v>
          </cell>
          <cell r="E132">
            <v>693.96069999999997</v>
          </cell>
        </row>
        <row r="133">
          <cell r="D133" t="str">
            <v>Deal with mortgage completion</v>
          </cell>
          <cell r="E133">
            <v>-101.35465000000001</v>
          </cell>
        </row>
        <row r="134">
          <cell r="D134" t="str">
            <v>Deal with mortgage completion</v>
          </cell>
          <cell r="E134">
            <v>199211.57686999999</v>
          </cell>
        </row>
        <row r="135">
          <cell r="D135" t="str">
            <v>Deal with mortgage completion</v>
          </cell>
          <cell r="E135">
            <v>73221.804619999995</v>
          </cell>
        </row>
        <row r="136">
          <cell r="D136" t="str">
            <v>Deal with mortgage completion</v>
          </cell>
          <cell r="E136">
            <v>95483.137799999997</v>
          </cell>
        </row>
        <row r="137">
          <cell r="D137" t="str">
            <v>Deal with mortgage completion</v>
          </cell>
          <cell r="E137">
            <v>248444.56831999999</v>
          </cell>
        </row>
        <row r="138">
          <cell r="D138" t="str">
            <v>Deal with mortgage completion</v>
          </cell>
          <cell r="E138">
            <v>202129.64816000001</v>
          </cell>
        </row>
        <row r="139">
          <cell r="D139" t="str">
            <v>Deal with mortgage completion</v>
          </cell>
          <cell r="E139">
            <v>237935.33945</v>
          </cell>
        </row>
        <row r="140">
          <cell r="D140" t="str">
            <v>Deal with mortgage completion</v>
          </cell>
          <cell r="E140">
            <v>35104.699970000001</v>
          </cell>
        </row>
        <row r="141">
          <cell r="D141" t="str">
            <v>Deal with mortgage completion</v>
          </cell>
          <cell r="E141">
            <v>18.35276</v>
          </cell>
        </row>
        <row r="142">
          <cell r="D142" t="str">
            <v>Deal with mortgage completion</v>
          </cell>
          <cell r="E142">
            <v>12888.17563</v>
          </cell>
        </row>
        <row r="143">
          <cell r="D143" t="str">
            <v>Deal with mortgage completion</v>
          </cell>
          <cell r="E143">
            <v>9512.2850999999991</v>
          </cell>
        </row>
        <row r="144">
          <cell r="D144" t="str">
            <v>Deal with mortgage completion</v>
          </cell>
          <cell r="E144">
            <v>38908.7016</v>
          </cell>
        </row>
        <row r="145">
          <cell r="D145" t="str">
            <v>Deal with mortgage completion</v>
          </cell>
          <cell r="E145">
            <v>6209.66579</v>
          </cell>
        </row>
        <row r="146">
          <cell r="D146" t="str">
            <v>Deal with mortgage completion</v>
          </cell>
          <cell r="E146">
            <v>181.15224000000001</v>
          </cell>
        </row>
        <row r="147">
          <cell r="D147" t="str">
            <v>Deal with mortgage completion</v>
          </cell>
          <cell r="E147">
            <v>0</v>
          </cell>
        </row>
        <row r="148">
          <cell r="D148" t="str">
            <v>Deal with mortgage completion</v>
          </cell>
          <cell r="E148">
            <v>214478.30747</v>
          </cell>
        </row>
        <row r="149">
          <cell r="D149" t="str">
            <v>Deal with mortgage completion</v>
          </cell>
          <cell r="E149">
            <v>129614.51991</v>
          </cell>
        </row>
        <row r="150">
          <cell r="D150" t="str">
            <v>Deal with mortgage completion</v>
          </cell>
          <cell r="E150">
            <v>26925.205450000001</v>
          </cell>
        </row>
        <row r="151">
          <cell r="D151" t="str">
            <v>Deal with new mortgage enquiry</v>
          </cell>
          <cell r="E151">
            <v>48.074869999999997</v>
          </cell>
        </row>
        <row r="152">
          <cell r="D152" t="str">
            <v>Deal with new mortgage enquiry</v>
          </cell>
          <cell r="E152">
            <v>10522.465840000001</v>
          </cell>
        </row>
        <row r="153">
          <cell r="D153" t="str">
            <v>Deal with new mortgage enquiry</v>
          </cell>
          <cell r="E153">
            <v>3787.7443699999999</v>
          </cell>
        </row>
        <row r="154">
          <cell r="D154" t="str">
            <v>Deal with new mortgage enquiry</v>
          </cell>
          <cell r="E154">
            <v>3520.7417399999999</v>
          </cell>
        </row>
        <row r="155">
          <cell r="D155" t="str">
            <v>Deal with new mortgage enquiry</v>
          </cell>
          <cell r="E155">
            <v>3740.3616200000001</v>
          </cell>
        </row>
        <row r="156">
          <cell r="D156" t="str">
            <v>Deal with new mortgage enquiry</v>
          </cell>
          <cell r="E156">
            <v>-541.64496999999994</v>
          </cell>
        </row>
        <row r="157">
          <cell r="D157" t="str">
            <v>Deal with new mortgage enquiry</v>
          </cell>
          <cell r="E157">
            <v>944985.49863000005</v>
          </cell>
        </row>
        <row r="158">
          <cell r="D158" t="str">
            <v>Deal with new mortgage enquiry</v>
          </cell>
          <cell r="E158">
            <v>559621.07198000001</v>
          </cell>
        </row>
        <row r="159">
          <cell r="D159" t="str">
            <v>Deal with new mortgage enquiry</v>
          </cell>
          <cell r="E159">
            <v>897401.90642000001</v>
          </cell>
        </row>
        <row r="160">
          <cell r="D160" t="str">
            <v>Deal with new mortgage enquiry</v>
          </cell>
          <cell r="E160">
            <v>1220619.4878499999</v>
          </cell>
        </row>
        <row r="161">
          <cell r="D161" t="str">
            <v>Deal with new mortgage enquiry</v>
          </cell>
          <cell r="E161">
            <v>769083.28110999998</v>
          </cell>
        </row>
        <row r="162">
          <cell r="D162" t="str">
            <v>Deal with new mortgage enquiry</v>
          </cell>
          <cell r="E162">
            <v>12405.278270000001</v>
          </cell>
        </row>
        <row r="163">
          <cell r="D163" t="str">
            <v>Deal with new mortgage enquiry</v>
          </cell>
          <cell r="E163">
            <v>43468.630989999998</v>
          </cell>
        </row>
        <row r="164">
          <cell r="D164" t="str">
            <v>Deal with new mortgage enquiry</v>
          </cell>
          <cell r="E164">
            <v>2123.3271800000002</v>
          </cell>
        </row>
        <row r="165">
          <cell r="D165" t="str">
            <v>Deal with new mortgage enquiry</v>
          </cell>
          <cell r="E165">
            <v>1322.20091</v>
          </cell>
        </row>
        <row r="166">
          <cell r="D166" t="str">
            <v>Deal with new mortgage enquiry</v>
          </cell>
          <cell r="E166">
            <v>322452.46029999998</v>
          </cell>
        </row>
        <row r="167">
          <cell r="D167" t="str">
            <v>Deal with new mortgage enquiry</v>
          </cell>
          <cell r="E167">
            <v>98.49512</v>
          </cell>
        </row>
        <row r="168">
          <cell r="D168" t="str">
            <v>Deal with new mortgage enquiry</v>
          </cell>
          <cell r="E168">
            <v>70062.181589999993</v>
          </cell>
        </row>
        <row r="169">
          <cell r="D169" t="str">
            <v>Deal with new mortgage enquiry</v>
          </cell>
          <cell r="E169">
            <v>51913.303910000002</v>
          </cell>
        </row>
        <row r="170">
          <cell r="D170" t="str">
            <v>Deal with new mortgage enquiry</v>
          </cell>
          <cell r="E170">
            <v>1014.99203</v>
          </cell>
        </row>
        <row r="171">
          <cell r="D171" t="str">
            <v>Deal with new mortgage enquiry</v>
          </cell>
          <cell r="E171">
            <v>1743.79512</v>
          </cell>
        </row>
        <row r="172">
          <cell r="D172" t="str">
            <v>Deal with new mortgage enquiry</v>
          </cell>
          <cell r="E172">
            <v>1227.43254</v>
          </cell>
        </row>
        <row r="173">
          <cell r="D173" t="str">
            <v>Deal with new mortgage enquiry</v>
          </cell>
          <cell r="E173">
            <v>166380.55801000001</v>
          </cell>
        </row>
        <row r="174">
          <cell r="D174" t="str">
            <v>Deal with new mortgage enquiry</v>
          </cell>
          <cell r="E174">
            <v>339510.01747999998</v>
          </cell>
        </row>
        <row r="175">
          <cell r="D175" t="str">
            <v>Deal with new mortgage enquiry</v>
          </cell>
          <cell r="E175">
            <v>2280.1828599999999</v>
          </cell>
        </row>
        <row r="176">
          <cell r="D176" t="str">
            <v>Deal with new mortgage enquiry</v>
          </cell>
          <cell r="E176">
            <v>9613.4760100000003</v>
          </cell>
        </row>
        <row r="177">
          <cell r="D177" t="str">
            <v>Deal with new mortgage enquiry</v>
          </cell>
          <cell r="E177">
            <v>17433.678169999999</v>
          </cell>
        </row>
        <row r="178">
          <cell r="D178" t="str">
            <v>Deal with new mortgage enquiry</v>
          </cell>
          <cell r="E178">
            <v>2003.0338400000001</v>
          </cell>
        </row>
        <row r="179">
          <cell r="D179" t="str">
            <v>Deal with new mortgage enquiry</v>
          </cell>
          <cell r="E179">
            <v>15635.957280000001</v>
          </cell>
        </row>
        <row r="180">
          <cell r="D180" t="str">
            <v>Deal with new mortgage enquiry</v>
          </cell>
          <cell r="E180">
            <v>15020.58073</v>
          </cell>
        </row>
        <row r="181">
          <cell r="D181" t="str">
            <v>Deal with new mortgage enquiry</v>
          </cell>
          <cell r="E181">
            <v>2981.9915900000001</v>
          </cell>
        </row>
        <row r="182">
          <cell r="D182" t="str">
            <v>Deal with new mortgage enquiry</v>
          </cell>
          <cell r="E182">
            <v>103174.31541</v>
          </cell>
        </row>
        <row r="183">
          <cell r="D183" t="str">
            <v>Deal with post completion processing</v>
          </cell>
          <cell r="E183">
            <v>8.4484100000000009</v>
          </cell>
        </row>
        <row r="184">
          <cell r="D184" t="str">
            <v>Deal with post completion processing</v>
          </cell>
          <cell r="E184">
            <v>1849.1795300000001</v>
          </cell>
        </row>
        <row r="185">
          <cell r="D185" t="str">
            <v>Deal with post completion processing</v>
          </cell>
          <cell r="E185">
            <v>660.62016000000006</v>
          </cell>
        </row>
        <row r="186">
          <cell r="D186" t="str">
            <v>Deal with post completion processing</v>
          </cell>
          <cell r="E186">
            <v>618.79416000000003</v>
          </cell>
        </row>
        <row r="187">
          <cell r="D187" t="str">
            <v>Deal with post completion processing</v>
          </cell>
          <cell r="E187">
            <v>663.30831000000001</v>
          </cell>
        </row>
        <row r="188">
          <cell r="D188" t="str">
            <v>Deal with post completion processing</v>
          </cell>
          <cell r="E188">
            <v>-96.654629999999997</v>
          </cell>
        </row>
        <row r="189">
          <cell r="D189" t="str">
            <v>Deal with post completion processing</v>
          </cell>
          <cell r="E189">
            <v>177382.63728</v>
          </cell>
        </row>
        <row r="190">
          <cell r="D190" t="str">
            <v>Deal with post completion processing</v>
          </cell>
          <cell r="E190">
            <v>63423.263279999999</v>
          </cell>
        </row>
        <row r="191">
          <cell r="D191" t="str">
            <v>Deal with post completion processing</v>
          </cell>
          <cell r="E191">
            <v>135160.79235999999</v>
          </cell>
        </row>
        <row r="192">
          <cell r="D192" t="str">
            <v>Deal with post completion processing</v>
          </cell>
          <cell r="E192">
            <v>239583.66045</v>
          </cell>
        </row>
        <row r="193">
          <cell r="D193" t="str">
            <v>Deal with post completion processing</v>
          </cell>
          <cell r="E193">
            <v>166602.57915999999</v>
          </cell>
        </row>
        <row r="194">
          <cell r="D194" t="str">
            <v>Deal with post completion processing</v>
          </cell>
          <cell r="E194">
            <v>79347.243050000005</v>
          </cell>
        </row>
        <row r="195">
          <cell r="D195" t="str">
            <v>Deal with post completion processing</v>
          </cell>
          <cell r="E195">
            <v>40862.660989999997</v>
          </cell>
        </row>
        <row r="196">
          <cell r="D196" t="str">
            <v>Deal with post completion processing</v>
          </cell>
          <cell r="E196">
            <v>17.521740000000001</v>
          </cell>
        </row>
        <row r="197">
          <cell r="D197" t="str">
            <v>Deal with post completion processing</v>
          </cell>
          <cell r="E197">
            <v>12288.72322</v>
          </cell>
        </row>
        <row r="198">
          <cell r="D198" t="str">
            <v>Deal with post completion processing</v>
          </cell>
          <cell r="E198">
            <v>9123.0383600000005</v>
          </cell>
        </row>
        <row r="199">
          <cell r="D199" t="str">
            <v>Deal with post completion processing</v>
          </cell>
          <cell r="E199">
            <v>21047.030210000001</v>
          </cell>
        </row>
        <row r="200">
          <cell r="D200" t="str">
            <v>Deal with post completion processing</v>
          </cell>
          <cell r="E200">
            <v>337449.46606000001</v>
          </cell>
        </row>
        <row r="201">
          <cell r="D201" t="str">
            <v>Deal with post completion processing</v>
          </cell>
          <cell r="E201">
            <v>6066.5461500000001</v>
          </cell>
        </row>
        <row r="202">
          <cell r="D202" t="str">
            <v>Deal with post completion processing</v>
          </cell>
          <cell r="E202">
            <v>3349.8508400000001</v>
          </cell>
        </row>
        <row r="203">
          <cell r="D203" t="str">
            <v>Deal with post completion processing</v>
          </cell>
          <cell r="E203">
            <v>63922.479249999997</v>
          </cell>
        </row>
        <row r="204">
          <cell r="D204" t="str">
            <v>Deal with post completion processing</v>
          </cell>
          <cell r="E204">
            <v>242653.14118000001</v>
          </cell>
        </row>
        <row r="205">
          <cell r="D205" t="str">
            <v>Deal with post completion processing</v>
          </cell>
          <cell r="E205">
            <v>86130.630189999996</v>
          </cell>
        </row>
        <row r="206">
          <cell r="D206" t="str">
            <v>Deal with post completion processing</v>
          </cell>
          <cell r="E206">
            <v>13892.616900000001</v>
          </cell>
        </row>
        <row r="207">
          <cell r="D207" t="str">
            <v>Deal with post completion processing</v>
          </cell>
          <cell r="E207">
            <v>82486.135309999998</v>
          </cell>
        </row>
        <row r="208">
          <cell r="D208" t="str">
            <v>Deal with post completion processing</v>
          </cell>
          <cell r="E208">
            <v>43229.497430000003</v>
          </cell>
        </row>
        <row r="209">
          <cell r="D209" t="str">
            <v>Deeds audit and control</v>
          </cell>
          <cell r="E209">
            <v>7870.1862300000003</v>
          </cell>
        </row>
        <row r="210">
          <cell r="D210" t="str">
            <v>Deeds audit and control</v>
          </cell>
          <cell r="E210">
            <v>66936.587910000002</v>
          </cell>
        </row>
        <row r="211">
          <cell r="D211" t="str">
            <v>Deeds storage and movement</v>
          </cell>
          <cell r="E211">
            <v>4328.5210699999998</v>
          </cell>
        </row>
        <row r="212">
          <cell r="D212" t="str">
            <v>Deeds storage and movement</v>
          </cell>
          <cell r="E212">
            <v>73529.361309999993</v>
          </cell>
        </row>
        <row r="213">
          <cell r="D213" t="str">
            <v>Deeds storage and movement</v>
          </cell>
          <cell r="E213">
            <v>150465.36858000001</v>
          </cell>
        </row>
        <row r="214">
          <cell r="D214" t="str">
            <v>Deeds storage and movement</v>
          </cell>
          <cell r="E214">
            <v>17675.907029999998</v>
          </cell>
        </row>
        <row r="215">
          <cell r="D215" t="str">
            <v>Deeds storage and movement</v>
          </cell>
          <cell r="E215">
            <v>32744.29739</v>
          </cell>
        </row>
        <row r="216">
          <cell r="D216" t="str">
            <v>Design and develop mortgage products</v>
          </cell>
          <cell r="E216">
            <v>8673.7459500000004</v>
          </cell>
        </row>
        <row r="217">
          <cell r="D217" t="str">
            <v>Design and develop mortgage products</v>
          </cell>
          <cell r="E217">
            <v>-2.835E-2</v>
          </cell>
        </row>
        <row r="218">
          <cell r="D218" t="str">
            <v>Design and develop mortgage products</v>
          </cell>
          <cell r="E218">
            <v>4904.4341100000001</v>
          </cell>
        </row>
        <row r="219">
          <cell r="D219" t="str">
            <v>Design and develop mortgage products</v>
          </cell>
          <cell r="E219">
            <v>34611.261380000004</v>
          </cell>
        </row>
        <row r="220">
          <cell r="D220" t="str">
            <v>Design and develop mortgage products</v>
          </cell>
          <cell r="E220">
            <v>8650.7676100000008</v>
          </cell>
        </row>
        <row r="221">
          <cell r="D221" t="str">
            <v>Design and develop mortgage products</v>
          </cell>
          <cell r="E221">
            <v>61471.546900000001</v>
          </cell>
        </row>
        <row r="222">
          <cell r="D222" t="str">
            <v>Design and develop mortgage products</v>
          </cell>
          <cell r="E222">
            <v>10932.75554</v>
          </cell>
        </row>
        <row r="223">
          <cell r="D223" t="str">
            <v>Design and develop mortgage products</v>
          </cell>
          <cell r="E223">
            <v>74937.253150000004</v>
          </cell>
        </row>
        <row r="224">
          <cell r="D224" t="str">
            <v>Direct marketing - mortgage products</v>
          </cell>
          <cell r="E224">
            <v>39109.711289999999</v>
          </cell>
        </row>
        <row r="225">
          <cell r="D225" t="str">
            <v>Direct marketing - mortgage products</v>
          </cell>
          <cell r="E225">
            <v>25819.438289999998</v>
          </cell>
        </row>
        <row r="226">
          <cell r="D226" t="str">
            <v>Direct marketing - mortgage products</v>
          </cell>
          <cell r="E226">
            <v>5872.5895</v>
          </cell>
        </row>
        <row r="227">
          <cell r="D227" t="str">
            <v>Direct marketing - mortgage products</v>
          </cell>
          <cell r="E227">
            <v>-46012.09</v>
          </cell>
        </row>
        <row r="228">
          <cell r="D228" t="str">
            <v>Direct marketing - mortgage products</v>
          </cell>
          <cell r="E228">
            <v>61252.75</v>
          </cell>
        </row>
        <row r="229">
          <cell r="D229" t="str">
            <v>Direct marketing - mortgage products</v>
          </cell>
          <cell r="E229">
            <v>1011.4</v>
          </cell>
        </row>
        <row r="230">
          <cell r="D230" t="str">
            <v>Direct marketing - mortgage products</v>
          </cell>
          <cell r="E230">
            <v>584890.56999999995</v>
          </cell>
        </row>
        <row r="231">
          <cell r="D231" t="str">
            <v>Direct marketing - mortgage products</v>
          </cell>
          <cell r="E231">
            <v>60.32</v>
          </cell>
        </row>
        <row r="232">
          <cell r="D232" t="str">
            <v>Direct marketing - mortgage products</v>
          </cell>
          <cell r="E232">
            <v>26047.320879999999</v>
          </cell>
        </row>
        <row r="233">
          <cell r="D233" t="str">
            <v>Document storage and registry of mortgage accounts</v>
          </cell>
          <cell r="E233">
            <v>233972.13399999999</v>
          </cell>
        </row>
        <row r="234">
          <cell r="D234" t="str">
            <v>Document storage and registry of mortgage accounts</v>
          </cell>
          <cell r="E234">
            <v>22981.356589999999</v>
          </cell>
        </row>
        <row r="235">
          <cell r="D235" t="str">
            <v>Document storage and registry of mortgage accounts</v>
          </cell>
          <cell r="E235">
            <v>90468.501990000004</v>
          </cell>
        </row>
        <row r="236">
          <cell r="D236" t="str">
            <v>General deeds administration</v>
          </cell>
          <cell r="E236">
            <v>492514.32386</v>
          </cell>
        </row>
        <row r="237">
          <cell r="D237" t="str">
            <v>Issue routine statements / notice of IR changes</v>
          </cell>
          <cell r="E237">
            <v>5085.4214599999996</v>
          </cell>
        </row>
        <row r="238">
          <cell r="D238" t="str">
            <v>Issue routine statements / notice of IR changes</v>
          </cell>
          <cell r="E238">
            <v>28479.433089999999</v>
          </cell>
        </row>
        <row r="239">
          <cell r="D239" t="str">
            <v>Issue routine statements / notice of IR changes</v>
          </cell>
          <cell r="E239">
            <v>8395.83734</v>
          </cell>
        </row>
        <row r="240">
          <cell r="D240" t="str">
            <v>Lending risk analysis and management</v>
          </cell>
          <cell r="E240">
            <v>226.80450999999999</v>
          </cell>
        </row>
        <row r="241">
          <cell r="D241" t="str">
            <v>Lending risk analysis and management</v>
          </cell>
          <cell r="E241">
            <v>122.17354</v>
          </cell>
        </row>
        <row r="242">
          <cell r="D242" t="str">
            <v>Lending risk analysis and management</v>
          </cell>
          <cell r="E242">
            <v>1706.4089100000001</v>
          </cell>
        </row>
        <row r="243">
          <cell r="D243" t="str">
            <v>Lending risk analysis and management</v>
          </cell>
          <cell r="E243">
            <v>18341.264579999999</v>
          </cell>
        </row>
        <row r="244">
          <cell r="D244" t="str">
            <v>Lending risk analysis and management</v>
          </cell>
          <cell r="E244">
            <v>11254.64518</v>
          </cell>
        </row>
        <row r="245">
          <cell r="D245" t="str">
            <v>Lending risk analysis and management</v>
          </cell>
          <cell r="E245">
            <v>126863.2262</v>
          </cell>
        </row>
        <row r="246">
          <cell r="D246" t="str">
            <v>Lending risk analysis and management</v>
          </cell>
          <cell r="E246">
            <v>2699.4918400000001</v>
          </cell>
        </row>
        <row r="247">
          <cell r="D247" t="str">
            <v>Lending risk analysis and management</v>
          </cell>
          <cell r="E247">
            <v>19474.482650000002</v>
          </cell>
        </row>
        <row r="248">
          <cell r="D248" t="str">
            <v>Lending risk analysis and management</v>
          </cell>
          <cell r="E248">
            <v>37164.27562</v>
          </cell>
        </row>
        <row r="249">
          <cell r="D249" t="str">
            <v>Lending risk analysis and management</v>
          </cell>
          <cell r="E249">
            <v>231746.76876000001</v>
          </cell>
        </row>
        <row r="250">
          <cell r="D250" t="str">
            <v>Lending risk analysis and management</v>
          </cell>
          <cell r="E250">
            <v>83525.493879999995</v>
          </cell>
        </row>
        <row r="251">
          <cell r="D251" t="str">
            <v>Lending risk analysis and management</v>
          </cell>
          <cell r="E251">
            <v>3485.9416700000002</v>
          </cell>
        </row>
        <row r="252">
          <cell r="D252" t="str">
            <v>Loan application processing and mandate approval</v>
          </cell>
          <cell r="E252">
            <v>0</v>
          </cell>
        </row>
        <row r="253">
          <cell r="D253" t="str">
            <v>Loan application processing and mandate approval</v>
          </cell>
          <cell r="E253">
            <v>0</v>
          </cell>
        </row>
        <row r="254">
          <cell r="D254" t="str">
            <v>Loan application processing and mandate approval</v>
          </cell>
          <cell r="E254">
            <v>0</v>
          </cell>
        </row>
        <row r="255">
          <cell r="D255" t="str">
            <v>Loan application processing and mandate approval</v>
          </cell>
          <cell r="E255">
            <v>0</v>
          </cell>
        </row>
        <row r="256">
          <cell r="D256" t="str">
            <v>Loan application processing and mandate approval</v>
          </cell>
          <cell r="E256">
            <v>0</v>
          </cell>
        </row>
        <row r="257">
          <cell r="D257" t="str">
            <v>Loan application processing and mandate approval</v>
          </cell>
          <cell r="E257">
            <v>0</v>
          </cell>
        </row>
        <row r="258">
          <cell r="D258" t="str">
            <v>Loan application processing and mandate approval</v>
          </cell>
          <cell r="E258">
            <v>0</v>
          </cell>
        </row>
        <row r="259">
          <cell r="D259" t="str">
            <v>Loan application processing and mandate approval</v>
          </cell>
          <cell r="E259">
            <v>0</v>
          </cell>
        </row>
        <row r="260">
          <cell r="D260" t="str">
            <v>Loan application processing and mandate approval</v>
          </cell>
          <cell r="E260">
            <v>0</v>
          </cell>
        </row>
        <row r="261">
          <cell r="D261" t="str">
            <v>Loan application processing and mandate approval</v>
          </cell>
          <cell r="E261">
            <v>0</v>
          </cell>
        </row>
        <row r="262">
          <cell r="D262" t="str">
            <v>Loan application processing and mandate approval</v>
          </cell>
          <cell r="E262">
            <v>0</v>
          </cell>
        </row>
        <row r="263">
          <cell r="D263" t="str">
            <v>Loan application processing and mandate approval</v>
          </cell>
          <cell r="E263">
            <v>106964.43242</v>
          </cell>
        </row>
        <row r="264">
          <cell r="D264" t="str">
            <v>Loan application processing and mandate approval</v>
          </cell>
          <cell r="E264">
            <v>0</v>
          </cell>
        </row>
        <row r="265">
          <cell r="D265" t="str">
            <v>Loan application processing and mandate approval</v>
          </cell>
          <cell r="E265">
            <v>0</v>
          </cell>
        </row>
        <row r="266">
          <cell r="D266" t="str">
            <v>Loan application processing and mandate approval</v>
          </cell>
          <cell r="E266">
            <v>0</v>
          </cell>
        </row>
        <row r="267">
          <cell r="D267" t="str">
            <v>Loan application processing and mandate approval</v>
          </cell>
          <cell r="E267">
            <v>0</v>
          </cell>
        </row>
        <row r="268">
          <cell r="D268" t="str">
            <v>Loan application processing and mandate approval</v>
          </cell>
          <cell r="E268">
            <v>180.52153999999999</v>
          </cell>
        </row>
        <row r="269">
          <cell r="D269" t="str">
            <v>Loan application processing and mandate approval</v>
          </cell>
          <cell r="E269">
            <v>187.18733</v>
          </cell>
        </row>
        <row r="270">
          <cell r="D270" t="str">
            <v>Loan application processing and mandate approval</v>
          </cell>
          <cell r="E270">
            <v>140.3039</v>
          </cell>
        </row>
        <row r="271">
          <cell r="D271" t="str">
            <v>Loan application processing and mandate approval</v>
          </cell>
          <cell r="E271">
            <v>63194.667719999998</v>
          </cell>
        </row>
        <row r="272">
          <cell r="D272" t="str">
            <v>Loan application processing and mandate approval</v>
          </cell>
          <cell r="E272">
            <v>7586.8200999999999</v>
          </cell>
        </row>
        <row r="273">
          <cell r="D273" t="str">
            <v>Loan application processing and mandate approval</v>
          </cell>
          <cell r="E273">
            <v>58031.716650000002</v>
          </cell>
        </row>
        <row r="274">
          <cell r="D274" t="str">
            <v>Managing relationships with intermediaries</v>
          </cell>
          <cell r="E274">
            <v>15.95243</v>
          </cell>
        </row>
        <row r="275">
          <cell r="D275" t="str">
            <v>Managing relationships with intermediaries</v>
          </cell>
          <cell r="E275">
            <v>3491.0856899999999</v>
          </cell>
        </row>
        <row r="276">
          <cell r="D276" t="str">
            <v>Managing relationships with intermediaries</v>
          </cell>
          <cell r="E276">
            <v>1388.1520800000001</v>
          </cell>
        </row>
        <row r="277">
          <cell r="D277" t="str">
            <v>Managing relationships with intermediaries</v>
          </cell>
          <cell r="E277">
            <v>1166.2100399999999</v>
          </cell>
        </row>
        <row r="278">
          <cell r="D278" t="str">
            <v>Managing relationships with intermediaries</v>
          </cell>
          <cell r="E278">
            <v>1084.1827499999999</v>
          </cell>
        </row>
        <row r="279">
          <cell r="D279" t="str">
            <v>Managing relationships with intermediaries</v>
          </cell>
          <cell r="E279">
            <v>-141.29016999999999</v>
          </cell>
        </row>
        <row r="280">
          <cell r="D280" t="str">
            <v>Managing relationships with intermediaries</v>
          </cell>
          <cell r="E280">
            <v>532717.89318000001</v>
          </cell>
        </row>
        <row r="281">
          <cell r="D281" t="str">
            <v>Managing relationships with intermediaries</v>
          </cell>
          <cell r="E281">
            <v>192618.46135</v>
          </cell>
        </row>
        <row r="282">
          <cell r="D282" t="str">
            <v>Managing relationships with intermediaries</v>
          </cell>
          <cell r="E282">
            <v>165483.02194999999</v>
          </cell>
        </row>
        <row r="283">
          <cell r="D283" t="str">
            <v>Managing relationships with intermediaries</v>
          </cell>
          <cell r="E283">
            <v>345154.95215000003</v>
          </cell>
        </row>
        <row r="284">
          <cell r="D284" t="str">
            <v>Managing relationships with intermediaries</v>
          </cell>
          <cell r="E284">
            <v>255338.65956</v>
          </cell>
        </row>
        <row r="285">
          <cell r="D285" t="str">
            <v>Managing relationships with intermediaries</v>
          </cell>
          <cell r="E285">
            <v>399262.16008</v>
          </cell>
        </row>
        <row r="286">
          <cell r="D286" t="str">
            <v>Managing relationships with intermediaries</v>
          </cell>
          <cell r="E286">
            <v>27697.217670000002</v>
          </cell>
        </row>
        <row r="287">
          <cell r="D287" t="str">
            <v>Managing relationships with intermediaries</v>
          </cell>
          <cell r="E287">
            <v>53946.158739999999</v>
          </cell>
        </row>
        <row r="288">
          <cell r="D288" t="str">
            <v>Managing relationships with intermediaries</v>
          </cell>
          <cell r="E288">
            <v>1233.6700900000001</v>
          </cell>
        </row>
        <row r="289">
          <cell r="D289" t="str">
            <v>Managing relationships with intermediaries</v>
          </cell>
          <cell r="E289">
            <v>712.24784</v>
          </cell>
        </row>
        <row r="290">
          <cell r="D290" t="str">
            <v>Managing relationships with intermediaries</v>
          </cell>
          <cell r="E290">
            <v>84851.337199999994</v>
          </cell>
        </row>
        <row r="291">
          <cell r="D291" t="str">
            <v>Managing relationships with intermediaries</v>
          </cell>
          <cell r="E291">
            <v>27.115349999999999</v>
          </cell>
        </row>
        <row r="292">
          <cell r="D292" t="str">
            <v>Managing relationships with intermediaries</v>
          </cell>
          <cell r="E292">
            <v>23228.674849999999</v>
          </cell>
        </row>
        <row r="293">
          <cell r="D293" t="str">
            <v>Managing relationships with intermediaries</v>
          </cell>
          <cell r="E293">
            <v>17223.905790000001</v>
          </cell>
        </row>
        <row r="294">
          <cell r="D294" t="str">
            <v>Managing relationships with intermediaries</v>
          </cell>
          <cell r="E294">
            <v>20117.820779999998</v>
          </cell>
        </row>
        <row r="295">
          <cell r="D295" t="str">
            <v>Managing relationships with intermediaries</v>
          </cell>
          <cell r="E295">
            <v>15255.457640000001</v>
          </cell>
        </row>
        <row r="296">
          <cell r="D296" t="str">
            <v>Managing relationships with intermediaries</v>
          </cell>
          <cell r="E296">
            <v>30689.831099999999</v>
          </cell>
        </row>
        <row r="297">
          <cell r="D297" t="str">
            <v>Managing relationships with intermediaries</v>
          </cell>
          <cell r="E297">
            <v>180148.29495000001</v>
          </cell>
        </row>
        <row r="298">
          <cell r="D298" t="str">
            <v>Managing relationships with intermediaries</v>
          </cell>
          <cell r="E298">
            <v>33178.74194</v>
          </cell>
        </row>
        <row r="299">
          <cell r="D299" t="str">
            <v>Managing relationships with intermediaries</v>
          </cell>
          <cell r="E299">
            <v>4877.2509200000004</v>
          </cell>
        </row>
        <row r="300">
          <cell r="D300" t="str">
            <v>Managing relationships with intermediaries</v>
          </cell>
          <cell r="E300">
            <v>60673.335899999998</v>
          </cell>
        </row>
        <row r="301">
          <cell r="D301" t="str">
            <v>Managing relationships with intermediaries</v>
          </cell>
          <cell r="E301">
            <v>38379.420270000002</v>
          </cell>
        </row>
        <row r="302">
          <cell r="D302" t="str">
            <v>Managing relationships with intermediaries</v>
          </cell>
          <cell r="E302">
            <v>43406.29264</v>
          </cell>
        </row>
        <row r="303">
          <cell r="D303" t="str">
            <v>Managing relationships with intermediaries</v>
          </cell>
          <cell r="E303">
            <v>161571.81057</v>
          </cell>
        </row>
        <row r="304">
          <cell r="D304" t="str">
            <v>Managing relationships with intermediaries</v>
          </cell>
          <cell r="E304">
            <v>48615.441460000002</v>
          </cell>
        </row>
        <row r="305">
          <cell r="D305" t="str">
            <v>Managing relationships with intermediaries</v>
          </cell>
          <cell r="E305">
            <v>420840.36475000001</v>
          </cell>
        </row>
        <row r="306">
          <cell r="D306" t="str">
            <v>Managing relationships with intermediaries</v>
          </cell>
          <cell r="E306">
            <v>29098.492559999999</v>
          </cell>
        </row>
        <row r="307">
          <cell r="D307" t="str">
            <v>Mandate mortgage</v>
          </cell>
          <cell r="E307">
            <v>31.70562</v>
          </cell>
        </row>
        <row r="308">
          <cell r="D308" t="str">
            <v>Mandate mortgage</v>
          </cell>
          <cell r="E308">
            <v>6938.6572800000004</v>
          </cell>
        </row>
        <row r="309">
          <cell r="D309" t="str">
            <v>Mandate mortgage</v>
          </cell>
          <cell r="E309">
            <v>2737.5302499999998</v>
          </cell>
        </row>
        <row r="310">
          <cell r="D310" t="str">
            <v>Mandate mortgage</v>
          </cell>
          <cell r="E310">
            <v>2318.1914299999999</v>
          </cell>
        </row>
        <row r="311">
          <cell r="D311" t="str">
            <v>Mandate mortgage</v>
          </cell>
          <cell r="E311">
            <v>2180.4549699999998</v>
          </cell>
        </row>
        <row r="312">
          <cell r="D312" t="str">
            <v>Mandate mortgage</v>
          </cell>
          <cell r="E312">
            <v>-287.09269</v>
          </cell>
        </row>
        <row r="313">
          <cell r="D313" t="str">
            <v>Mandate mortgage</v>
          </cell>
          <cell r="E313">
            <v>896104.71085000003</v>
          </cell>
        </row>
        <row r="314">
          <cell r="D314" t="str">
            <v>Mandate mortgage</v>
          </cell>
          <cell r="E314">
            <v>248403.90187999999</v>
          </cell>
        </row>
        <row r="315">
          <cell r="D315" t="str">
            <v>Mandate mortgage</v>
          </cell>
          <cell r="E315">
            <v>515360.19384000002</v>
          </cell>
        </row>
        <row r="316">
          <cell r="D316" t="str">
            <v>Mandate mortgage</v>
          </cell>
          <cell r="E316">
            <v>856226.10355999996</v>
          </cell>
        </row>
        <row r="317">
          <cell r="D317" t="str">
            <v>Mandate mortgage</v>
          </cell>
          <cell r="E317">
            <v>481455.44316999998</v>
          </cell>
        </row>
        <row r="318">
          <cell r="D318" t="str">
            <v>Mandate mortgage</v>
          </cell>
          <cell r="E318">
            <v>122551.67985</v>
          </cell>
        </row>
        <row r="319">
          <cell r="D319" t="str">
            <v>Mandate mortgage</v>
          </cell>
          <cell r="E319">
            <v>78668.445430000007</v>
          </cell>
        </row>
        <row r="320">
          <cell r="D320" t="str">
            <v>Mandate mortgage</v>
          </cell>
          <cell r="E320">
            <v>54.801209999999998</v>
          </cell>
        </row>
        <row r="321">
          <cell r="D321" t="str">
            <v>Mandate mortgage</v>
          </cell>
          <cell r="E321">
            <v>46307.497580000003</v>
          </cell>
        </row>
        <row r="322">
          <cell r="D322" t="str">
            <v>Mandate mortgage</v>
          </cell>
          <cell r="E322">
            <v>34233.062180000001</v>
          </cell>
        </row>
        <row r="323">
          <cell r="D323" t="str">
            <v>Mandate mortgage</v>
          </cell>
          <cell r="E323">
            <v>1773.8606400000001</v>
          </cell>
        </row>
        <row r="324">
          <cell r="D324" t="str">
            <v>Mandate mortgage</v>
          </cell>
          <cell r="E324">
            <v>1629.5409500000001</v>
          </cell>
        </row>
        <row r="325">
          <cell r="D325" t="str">
            <v>Mandate mortgage</v>
          </cell>
          <cell r="E325">
            <v>1356.30825</v>
          </cell>
        </row>
        <row r="326">
          <cell r="D326" t="str">
            <v>Mandate mortgage</v>
          </cell>
          <cell r="E326">
            <v>52557.672559999999</v>
          </cell>
        </row>
        <row r="327">
          <cell r="D327" t="str">
            <v>Mandate mortgage</v>
          </cell>
          <cell r="E327">
            <v>289324.43813000002</v>
          </cell>
        </row>
        <row r="328">
          <cell r="D328" t="str">
            <v>Mandate mortgage</v>
          </cell>
          <cell r="E328">
            <v>2905.61303</v>
          </cell>
        </row>
        <row r="329">
          <cell r="D329" t="str">
            <v>Mandate mortgage</v>
          </cell>
          <cell r="E329">
            <v>1742.97153</v>
          </cell>
        </row>
        <row r="330">
          <cell r="D330" t="str">
            <v>Mandate mortgage</v>
          </cell>
          <cell r="E330">
            <v>2605.9928799999998</v>
          </cell>
        </row>
        <row r="331">
          <cell r="D331" t="str">
            <v>Mandate mortgage</v>
          </cell>
          <cell r="E331">
            <v>140272.34348000001</v>
          </cell>
        </row>
        <row r="332">
          <cell r="D332" t="str">
            <v>Mandate mortgage</v>
          </cell>
          <cell r="E332">
            <v>66260.204110000006</v>
          </cell>
        </row>
        <row r="333">
          <cell r="D333" t="str">
            <v>Miscellaneous marketing - mortgage products</v>
          </cell>
          <cell r="E333">
            <v>146.28126</v>
          </cell>
        </row>
        <row r="334">
          <cell r="D334" t="str">
            <v>Miscellaneous marketing - mortgage products</v>
          </cell>
          <cell r="E334">
            <v>156.24762000000001</v>
          </cell>
        </row>
        <row r="335">
          <cell r="D335" t="str">
            <v>Miscellaneous marketing - mortgage products</v>
          </cell>
          <cell r="E335">
            <v>7605.2294899999997</v>
          </cell>
        </row>
        <row r="336">
          <cell r="D336" t="str">
            <v>Miscellaneous marketing - mortgage products</v>
          </cell>
          <cell r="E336">
            <v>2294.6427100000001</v>
          </cell>
        </row>
        <row r="337">
          <cell r="D337" t="str">
            <v>Miscellaneous marketing - mortgage products</v>
          </cell>
          <cell r="E337">
            <v>8408.3968499999992</v>
          </cell>
        </row>
        <row r="338">
          <cell r="D338" t="str">
            <v>Miscellaneous marketing - mortgage products</v>
          </cell>
          <cell r="E338">
            <v>7408.8659600000001</v>
          </cell>
        </row>
        <row r="339">
          <cell r="D339" t="str">
            <v>Miscellaneous marketing - mortgage products</v>
          </cell>
          <cell r="E339">
            <v>2422.5117100000002</v>
          </cell>
        </row>
        <row r="340">
          <cell r="D340" t="str">
            <v>Miscellaneous marketing - mortgage products</v>
          </cell>
          <cell r="E340">
            <v>132402.34390000001</v>
          </cell>
        </row>
        <row r="341">
          <cell r="D341" t="str">
            <v>Miscellaneous marketing - mortgage products</v>
          </cell>
          <cell r="E341">
            <v>993.89351999999997</v>
          </cell>
        </row>
        <row r="342">
          <cell r="D342" t="str">
            <v>Mortgage a/c queries &amp; financial rec's and support</v>
          </cell>
          <cell r="E342">
            <v>9.1486599999999996</v>
          </cell>
        </row>
        <row r="343">
          <cell r="D343" t="str">
            <v>Mortgage a/c queries &amp; financial rec's and support</v>
          </cell>
          <cell r="E343">
            <v>2002.40805</v>
          </cell>
        </row>
        <row r="344">
          <cell r="D344" t="str">
            <v>Mortgage a/c queries &amp; financial rec's and support</v>
          </cell>
          <cell r="E344">
            <v>725.87792999999999</v>
          </cell>
        </row>
        <row r="345">
          <cell r="D345" t="str">
            <v>Mortgage a/c queries &amp; financial rec's and support</v>
          </cell>
          <cell r="E345">
            <v>669.91872000000001</v>
          </cell>
        </row>
        <row r="346">
          <cell r="D346" t="str">
            <v>Mortgage a/c queries &amp; financial rec's and support</v>
          </cell>
          <cell r="E346">
            <v>705.73153000000002</v>
          </cell>
        </row>
        <row r="347">
          <cell r="D347" t="str">
            <v>Mortgage a/c queries &amp; financial rec's and support</v>
          </cell>
          <cell r="E347">
            <v>-101.59096</v>
          </cell>
        </row>
        <row r="348">
          <cell r="D348" t="str">
            <v>Mortgage a/c queries &amp; financial rec's and support</v>
          </cell>
          <cell r="E348">
            <v>189172.32182000001</v>
          </cell>
        </row>
        <row r="349">
          <cell r="D349" t="str">
            <v>Mortgage a/c queries &amp; financial rec's and support</v>
          </cell>
          <cell r="E349">
            <v>53938.59074</v>
          </cell>
        </row>
        <row r="350">
          <cell r="D350" t="str">
            <v>Mortgage a/c queries &amp; financial rec's and support</v>
          </cell>
          <cell r="E350">
            <v>102181.78922999999</v>
          </cell>
        </row>
        <row r="351">
          <cell r="D351" t="str">
            <v>Mortgage a/c queries &amp; financial rec's and support</v>
          </cell>
          <cell r="E351">
            <v>349652.51562999998</v>
          </cell>
        </row>
        <row r="352">
          <cell r="D352" t="str">
            <v>Mortgage a/c queries &amp; financial rec's and support</v>
          </cell>
          <cell r="E352">
            <v>165831.05614999999</v>
          </cell>
        </row>
        <row r="353">
          <cell r="D353" t="str">
            <v>Mortgage a/c queries &amp; financial rec's and support</v>
          </cell>
          <cell r="E353">
            <v>31848.62111</v>
          </cell>
        </row>
        <row r="354">
          <cell r="D354" t="str">
            <v>Mortgage a/c queries &amp; financial rec's and support</v>
          </cell>
          <cell r="E354">
            <v>18.528670000000002</v>
          </cell>
        </row>
        <row r="355">
          <cell r="D355" t="str">
            <v>Mortgage a/c queries &amp; financial rec's and support</v>
          </cell>
          <cell r="E355">
            <v>13337.761280000001</v>
          </cell>
        </row>
        <row r="356">
          <cell r="D356" t="str">
            <v>Mortgage a/c queries &amp; financial rec's and support</v>
          </cell>
          <cell r="E356">
            <v>9879.0321800000002</v>
          </cell>
        </row>
        <row r="357">
          <cell r="D357" t="str">
            <v>Mortgage a/c queries &amp; financial rec's and support</v>
          </cell>
          <cell r="E357">
            <v>45198.954440000001</v>
          </cell>
        </row>
        <row r="358">
          <cell r="D358" t="str">
            <v>Mortgage a/c queries &amp; financial rec's and support</v>
          </cell>
          <cell r="E358">
            <v>82002.130799999999</v>
          </cell>
        </row>
        <row r="359">
          <cell r="D359" t="str">
            <v>Mortgage a/c queries &amp; financial rec's and support</v>
          </cell>
          <cell r="E359">
            <v>28479.433089999999</v>
          </cell>
        </row>
        <row r="360">
          <cell r="D360" t="str">
            <v>Mortgage a/c queries &amp; financial rec's and support</v>
          </cell>
          <cell r="E360">
            <v>290.63965000000002</v>
          </cell>
        </row>
        <row r="361">
          <cell r="D361" t="str">
            <v>Mortgage a/c queries &amp; financial rec's and support</v>
          </cell>
          <cell r="E361">
            <v>0</v>
          </cell>
        </row>
        <row r="362">
          <cell r="D362" t="str">
            <v>Mortgage a/c queries &amp; financial rec's and support</v>
          </cell>
          <cell r="E362">
            <v>3090.3600099999999</v>
          </cell>
        </row>
        <row r="363">
          <cell r="D363" t="str">
            <v>Mortgage a/c queries &amp; financial rec's and support</v>
          </cell>
          <cell r="E363">
            <v>47205.862220000003</v>
          </cell>
        </row>
        <row r="364">
          <cell r="D364" t="str">
            <v>Mortgage accounting</v>
          </cell>
          <cell r="E364">
            <v>7228.6257400000004</v>
          </cell>
        </row>
        <row r="365">
          <cell r="D365" t="str">
            <v>Mortgage accounting</v>
          </cell>
          <cell r="E365">
            <v>5811.22606</v>
          </cell>
        </row>
        <row r="366">
          <cell r="D366" t="str">
            <v>Mortgage accounting</v>
          </cell>
          <cell r="E366">
            <v>252.02762000000001</v>
          </cell>
        </row>
        <row r="367">
          <cell r="D367" t="str">
            <v>Mortgage accounting</v>
          </cell>
          <cell r="E367">
            <v>414.48079999999999</v>
          </cell>
        </row>
        <row r="368">
          <cell r="D368" t="str">
            <v>Mortgage accounting</v>
          </cell>
          <cell r="E368">
            <v>5211.9857599999996</v>
          </cell>
        </row>
        <row r="369">
          <cell r="D369" t="str">
            <v>Mortgage accounting</v>
          </cell>
          <cell r="E369">
            <v>723288.44807000004</v>
          </cell>
        </row>
        <row r="370">
          <cell r="D370" t="str">
            <v>Mortgage accounting</v>
          </cell>
          <cell r="E370">
            <v>16908.028300000002</v>
          </cell>
        </row>
        <row r="371">
          <cell r="D371" t="str">
            <v>Mortgage accounting</v>
          </cell>
          <cell r="E371">
            <v>34.837020000000003</v>
          </cell>
        </row>
        <row r="372">
          <cell r="D372" t="str">
            <v>Mortgage accounting</v>
          </cell>
          <cell r="E372">
            <v>0</v>
          </cell>
        </row>
        <row r="373">
          <cell r="D373" t="str">
            <v>Mortgage accounting</v>
          </cell>
          <cell r="E373">
            <v>387838.57536000002</v>
          </cell>
        </row>
        <row r="374">
          <cell r="D374" t="str">
            <v>Mortgage accounting</v>
          </cell>
          <cell r="E374">
            <v>5023.9660100000001</v>
          </cell>
        </row>
        <row r="375">
          <cell r="D375" t="str">
            <v>Mortgage accounting</v>
          </cell>
          <cell r="E375">
            <v>29153.949639999999</v>
          </cell>
        </row>
        <row r="376">
          <cell r="D376" t="str">
            <v>Mortgage arrears collections (accounts &lt; 60 days)</v>
          </cell>
          <cell r="E376">
            <v>25163.48965</v>
          </cell>
        </row>
        <row r="377">
          <cell r="D377" t="str">
            <v>Mortgage arrears collections (accounts &lt; 60 days)</v>
          </cell>
          <cell r="E377">
            <v>-0.12285</v>
          </cell>
        </row>
        <row r="378">
          <cell r="D378" t="str">
            <v>Mortgage arrears collections (accounts &lt; 60 days)</v>
          </cell>
          <cell r="E378">
            <v>9514.5052099999994</v>
          </cell>
        </row>
        <row r="379">
          <cell r="D379" t="str">
            <v>Mortgage arrears collections (accounts &lt; 60 days)</v>
          </cell>
          <cell r="E379">
            <v>1551.5102999999999</v>
          </cell>
        </row>
        <row r="380">
          <cell r="D380" t="str">
            <v>Mortgage arrears collections (accounts &lt; 60 days)</v>
          </cell>
          <cell r="E380">
            <v>33145.658609999999</v>
          </cell>
        </row>
        <row r="381">
          <cell r="D381" t="str">
            <v>Mortgage arrears collections (accounts &lt; 60 days)</v>
          </cell>
          <cell r="E381">
            <v>886768.36702999996</v>
          </cell>
        </row>
        <row r="382">
          <cell r="D382" t="str">
            <v>Mortgage arrears control (accounts &gt; 60 days)</v>
          </cell>
          <cell r="E382">
            <v>334712.1029</v>
          </cell>
        </row>
        <row r="383">
          <cell r="D383" t="str">
            <v>Mortgage arrears control (accounts &gt; 60 days)</v>
          </cell>
          <cell r="E383">
            <v>13634</v>
          </cell>
        </row>
        <row r="384">
          <cell r="D384" t="str">
            <v>Mortgage arrears control (accounts &gt; 60 days)</v>
          </cell>
          <cell r="E384">
            <v>508.63</v>
          </cell>
        </row>
        <row r="385">
          <cell r="D385" t="str">
            <v>Mortgage arrears control (accounts &gt; 60 days)</v>
          </cell>
          <cell r="E385">
            <v>-37276.28</v>
          </cell>
        </row>
        <row r="386">
          <cell r="D386" t="str">
            <v>Mortgage arrears control (accounts &gt; 60 days)</v>
          </cell>
          <cell r="E386">
            <v>435814.18079000001</v>
          </cell>
        </row>
        <row r="387">
          <cell r="D387" t="str">
            <v>Mortgage arrears control (accounts &gt; 60 days)</v>
          </cell>
          <cell r="E387">
            <v>373626.92812</v>
          </cell>
        </row>
        <row r="388">
          <cell r="D388" t="str">
            <v>Mortgage arrears control (accounts &gt; 60 days)</v>
          </cell>
          <cell r="E388">
            <v>556324.60346999997</v>
          </cell>
        </row>
        <row r="389">
          <cell r="D389" t="str">
            <v>Mortgage arrears control (accounts &gt; 60 days)</v>
          </cell>
          <cell r="E389">
            <v>-6.615E-2</v>
          </cell>
        </row>
        <row r="390">
          <cell r="D390" t="str">
            <v>Mortgage arrears control (accounts &gt; 60 days)</v>
          </cell>
          <cell r="E390">
            <v>480420.27765</v>
          </cell>
        </row>
        <row r="391">
          <cell r="D391" t="str">
            <v>Mortgage arrears control (accounts &gt; 60 days)</v>
          </cell>
          <cell r="E391">
            <v>436410.98879999999</v>
          </cell>
        </row>
        <row r="392">
          <cell r="D392" t="str">
            <v>Mortgage arrears control (accounts &gt; 60 days)</v>
          </cell>
          <cell r="E392">
            <v>468732.52607999998</v>
          </cell>
        </row>
        <row r="393">
          <cell r="D393" t="str">
            <v>Mortgage arrears control (accounts &gt; 60 days)</v>
          </cell>
          <cell r="E393">
            <v>11400.884480000001</v>
          </cell>
        </row>
        <row r="394">
          <cell r="D394" t="str">
            <v>Mortgage arrears control (accounts &gt; 60 days)</v>
          </cell>
          <cell r="E394">
            <v>371065.37</v>
          </cell>
        </row>
        <row r="395">
          <cell r="D395" t="str">
            <v>Mortgage Litigation's</v>
          </cell>
          <cell r="E395">
            <v>42974.036079999998</v>
          </cell>
        </row>
        <row r="396">
          <cell r="D396" t="str">
            <v>Mortgage Litigation's</v>
          </cell>
          <cell r="E396">
            <v>31545.936669999999</v>
          </cell>
        </row>
        <row r="397">
          <cell r="D397" t="str">
            <v>Mortgage Litigation's</v>
          </cell>
          <cell r="E397">
            <v>996.00120000000004</v>
          </cell>
        </row>
        <row r="398">
          <cell r="D398" t="str">
            <v>Mortgage Litigation's</v>
          </cell>
          <cell r="E398">
            <v>98521.456600000005</v>
          </cell>
        </row>
        <row r="399">
          <cell r="D399" t="str">
            <v>Mortgage Litigation's</v>
          </cell>
          <cell r="E399">
            <v>150562.82159000001</v>
          </cell>
        </row>
        <row r="400">
          <cell r="D400" t="str">
            <v>Mortgage Litigation's</v>
          </cell>
          <cell r="E400">
            <v>84876.315300000002</v>
          </cell>
        </row>
        <row r="401">
          <cell r="D401" t="str">
            <v>Mortgage Litigation's</v>
          </cell>
          <cell r="E401">
            <v>113706.82506</v>
          </cell>
        </row>
        <row r="402">
          <cell r="D402" t="str">
            <v>Mortgage Litigation's</v>
          </cell>
          <cell r="E402">
            <v>108838.68923</v>
          </cell>
        </row>
        <row r="403">
          <cell r="D403" t="str">
            <v>Mortgage Litigation's</v>
          </cell>
          <cell r="E403">
            <v>28896.061160000001</v>
          </cell>
        </row>
        <row r="404">
          <cell r="D404" t="str">
            <v>Point of sale advertising - mortgage products</v>
          </cell>
          <cell r="E404">
            <v>396201.8</v>
          </cell>
        </row>
        <row r="405">
          <cell r="D405" t="str">
            <v>Point of sale advertising - mortgage products</v>
          </cell>
          <cell r="E405">
            <v>14595.722669999999</v>
          </cell>
        </row>
        <row r="406">
          <cell r="D406" t="str">
            <v>Point of sale advertising - mortgage products</v>
          </cell>
          <cell r="E406">
            <v>1739012.74593</v>
          </cell>
        </row>
        <row r="407">
          <cell r="D407" t="str">
            <v>Point of sale advertising - mortgage products</v>
          </cell>
          <cell r="E407">
            <v>993.89351999999997</v>
          </cell>
        </row>
        <row r="408">
          <cell r="D408" t="str">
            <v>Press / radio advertising - mortgage products</v>
          </cell>
          <cell r="E408">
            <v>152513.43</v>
          </cell>
        </row>
        <row r="409">
          <cell r="D409" t="str">
            <v>Press / radio advertising - mortgage products</v>
          </cell>
          <cell r="E409">
            <v>20013.508740000001</v>
          </cell>
        </row>
        <row r="410">
          <cell r="D410" t="str">
            <v>Press / radio advertising - mortgage products</v>
          </cell>
          <cell r="E410">
            <v>738365.12722999998</v>
          </cell>
        </row>
        <row r="411">
          <cell r="D411" t="str">
            <v>Press / radio advertising - mortgage products</v>
          </cell>
          <cell r="E411">
            <v>2981.6661100000001</v>
          </cell>
        </row>
        <row r="412">
          <cell r="D412" t="str">
            <v>Process mortgage offer</v>
          </cell>
          <cell r="E412">
            <v>18.565829999999998</v>
          </cell>
        </row>
        <row r="413">
          <cell r="D413" t="str">
            <v>Process mortgage offer</v>
          </cell>
          <cell r="E413">
            <v>4063.7840799999999</v>
          </cell>
        </row>
        <row r="414">
          <cell r="D414" t="str">
            <v>Process mortgage offer</v>
          </cell>
          <cell r="E414">
            <v>1423.73281</v>
          </cell>
        </row>
        <row r="415">
          <cell r="D415" t="str">
            <v>Process mortgage offer</v>
          </cell>
          <cell r="E415">
            <v>1360.27278</v>
          </cell>
        </row>
        <row r="416">
          <cell r="D416" t="str">
            <v>Process mortgage offer</v>
          </cell>
          <cell r="E416">
            <v>1491.1503700000001</v>
          </cell>
        </row>
        <row r="417">
          <cell r="D417" t="str">
            <v>Process mortgage offer</v>
          </cell>
          <cell r="E417">
            <v>-220.60683</v>
          </cell>
        </row>
        <row r="418">
          <cell r="D418" t="str">
            <v>Process mortgage offer</v>
          </cell>
          <cell r="E418">
            <v>406740.21571000002</v>
          </cell>
        </row>
        <row r="419">
          <cell r="D419" t="str">
            <v>Process mortgage offer</v>
          </cell>
          <cell r="E419">
            <v>115254.2583</v>
          </cell>
        </row>
        <row r="420">
          <cell r="D420" t="str">
            <v>Process mortgage offer</v>
          </cell>
          <cell r="E420">
            <v>292613.52471999999</v>
          </cell>
        </row>
        <row r="421">
          <cell r="D421" t="str">
            <v>Process mortgage offer</v>
          </cell>
          <cell r="E421">
            <v>562512.75176000001</v>
          </cell>
        </row>
        <row r="422">
          <cell r="D422" t="str">
            <v>Process mortgage offer</v>
          </cell>
          <cell r="E422">
            <v>352035.61622999999</v>
          </cell>
        </row>
        <row r="423">
          <cell r="D423" t="str">
            <v>Process mortgage offer</v>
          </cell>
          <cell r="E423">
            <v>55453.092259999998</v>
          </cell>
        </row>
        <row r="424">
          <cell r="D424" t="str">
            <v>Process mortgage offer</v>
          </cell>
          <cell r="E424">
            <v>39087.658320000002</v>
          </cell>
        </row>
        <row r="425">
          <cell r="D425" t="str">
            <v>Process mortgage offer</v>
          </cell>
          <cell r="E425">
            <v>214387.30054</v>
          </cell>
        </row>
        <row r="426">
          <cell r="D426" t="str">
            <v>Process mortgage offer</v>
          </cell>
          <cell r="E426">
            <v>1757.7114300000001</v>
          </cell>
        </row>
        <row r="427">
          <cell r="D427" t="str">
            <v>Process mortgage offer</v>
          </cell>
          <cell r="E427">
            <v>1023.38975</v>
          </cell>
        </row>
        <row r="428">
          <cell r="D428" t="str">
            <v>Process mortgage offer</v>
          </cell>
          <cell r="E428">
            <v>95811.406369999997</v>
          </cell>
        </row>
        <row r="429">
          <cell r="D429" t="str">
            <v>Process mortgage offer</v>
          </cell>
          <cell r="E429">
            <v>39.693100000000001</v>
          </cell>
        </row>
        <row r="430">
          <cell r="D430" t="str">
            <v>Process mortgage offer</v>
          </cell>
          <cell r="E430">
            <v>27125.093580000001</v>
          </cell>
        </row>
        <row r="431">
          <cell r="D431" t="str">
            <v>Process mortgage offer</v>
          </cell>
          <cell r="E431">
            <v>20048.838520000001</v>
          </cell>
        </row>
        <row r="432">
          <cell r="D432" t="str">
            <v>Process mortgage offer</v>
          </cell>
          <cell r="E432">
            <v>42517.626349999999</v>
          </cell>
        </row>
        <row r="433">
          <cell r="D433" t="str">
            <v>Process mortgage offer</v>
          </cell>
          <cell r="E433">
            <v>329965.04933000001</v>
          </cell>
        </row>
        <row r="434">
          <cell r="D434" t="str">
            <v>Process mortgage offer</v>
          </cell>
          <cell r="E434">
            <v>116799.82786</v>
          </cell>
        </row>
        <row r="435">
          <cell r="D435" t="str">
            <v>Procuration fees paid to intermediaries</v>
          </cell>
          <cell r="E435">
            <v>1.2385299999999999</v>
          </cell>
        </row>
        <row r="436">
          <cell r="D436" t="str">
            <v>Procuration fees paid to intermediaries</v>
          </cell>
          <cell r="E436">
            <v>271.03318999999999</v>
          </cell>
        </row>
        <row r="437">
          <cell r="D437" t="str">
            <v>Procuration fees paid to intermediaries</v>
          </cell>
          <cell r="E437">
            <v>110.77306</v>
          </cell>
        </row>
        <row r="438">
          <cell r="D438" t="str">
            <v>Procuration fees paid to intermediaries</v>
          </cell>
          <cell r="E438">
            <v>90.496650000000002</v>
          </cell>
        </row>
        <row r="439">
          <cell r="D439" t="str">
            <v>Procuration fees paid to intermediaries</v>
          </cell>
          <cell r="E439">
            <v>80.590810000000005</v>
          </cell>
        </row>
        <row r="440">
          <cell r="D440" t="str">
            <v>Procuration fees paid to intermediaries</v>
          </cell>
          <cell r="E440">
            <v>-10.091839999999999</v>
          </cell>
        </row>
        <row r="441">
          <cell r="D441" t="str">
            <v>Procuration fees paid to intermediaries</v>
          </cell>
          <cell r="E441">
            <v>78335.958740000002</v>
          </cell>
        </row>
        <row r="442">
          <cell r="D442" t="str">
            <v>Procuration fees paid to intermediaries</v>
          </cell>
          <cell r="E442">
            <v>9443.9610300000004</v>
          </cell>
        </row>
        <row r="443">
          <cell r="D443" t="str">
            <v>Procuration fees paid to intermediaries</v>
          </cell>
          <cell r="E443">
            <v>6635.0721700000004</v>
          </cell>
        </row>
        <row r="444">
          <cell r="D444" t="str">
            <v>Procuration fees paid to intermediaries</v>
          </cell>
          <cell r="E444">
            <v>21598.47406</v>
          </cell>
        </row>
        <row r="445">
          <cell r="D445" t="str">
            <v>Procuration fees paid to intermediaries</v>
          </cell>
          <cell r="E445">
            <v>7744.38933</v>
          </cell>
        </row>
        <row r="446">
          <cell r="D446" t="str">
            <v>Procuration fees paid to intermediaries</v>
          </cell>
          <cell r="E446">
            <v>92421.810790000003</v>
          </cell>
        </row>
        <row r="447">
          <cell r="D447" t="str">
            <v>Procuration fees paid to intermediaries</v>
          </cell>
          <cell r="E447">
            <v>1894.53369</v>
          </cell>
        </row>
        <row r="448">
          <cell r="D448" t="str">
            <v>Procuration fees paid to intermediaries</v>
          </cell>
          <cell r="E448">
            <v>8028.3918999999996</v>
          </cell>
        </row>
        <row r="449">
          <cell r="D449" t="str">
            <v>Procuration fees paid to intermediaries</v>
          </cell>
          <cell r="E449">
            <v>1.9780599999999999</v>
          </cell>
        </row>
        <row r="450">
          <cell r="D450" t="str">
            <v>Procuration fees paid to intermediaries</v>
          </cell>
          <cell r="E450">
            <v>1798.3425999999999</v>
          </cell>
        </row>
        <row r="451">
          <cell r="D451" t="str">
            <v>Procuration fees paid to intermediaries</v>
          </cell>
          <cell r="E451">
            <v>1337.20055</v>
          </cell>
        </row>
        <row r="452">
          <cell r="D452" t="str">
            <v>Procuration fees paid to intermediaries</v>
          </cell>
          <cell r="E452">
            <v>10658.92259</v>
          </cell>
        </row>
        <row r="453">
          <cell r="D453" t="str">
            <v>Procuration fees paid to intermediaries</v>
          </cell>
          <cell r="E453">
            <v>910.78396999999995</v>
          </cell>
        </row>
        <row r="454">
          <cell r="D454" t="str">
            <v>Procuration fees paid to intermediaries</v>
          </cell>
          <cell r="E454">
            <v>1020.96479</v>
          </cell>
        </row>
        <row r="455">
          <cell r="D455" t="str">
            <v>Recover debt post sale of property</v>
          </cell>
          <cell r="E455">
            <v>98732.70981</v>
          </cell>
        </row>
        <row r="456">
          <cell r="D456" t="str">
            <v>Recover debt post sale of property</v>
          </cell>
          <cell r="E456">
            <v>53508.755469999996</v>
          </cell>
        </row>
        <row r="457">
          <cell r="D457" t="str">
            <v>Recover debt post sale of property</v>
          </cell>
          <cell r="E457">
            <v>4736.6582799999996</v>
          </cell>
        </row>
        <row r="458">
          <cell r="D458" t="str">
            <v>Recover debt post sale of property</v>
          </cell>
          <cell r="E458">
            <v>7010.7361499999997</v>
          </cell>
        </row>
        <row r="459">
          <cell r="D459" t="str">
            <v>Recover debt post sale of property</v>
          </cell>
          <cell r="E459">
            <v>4909.7367599999998</v>
          </cell>
        </row>
        <row r="460">
          <cell r="D460" t="str">
            <v>Redeem mortgage</v>
          </cell>
          <cell r="E460">
            <v>4.90794</v>
          </cell>
        </row>
        <row r="461">
          <cell r="D461" t="str">
            <v>Redeem mortgage</v>
          </cell>
          <cell r="E461">
            <v>1074.2622799999999</v>
          </cell>
        </row>
        <row r="462">
          <cell r="D462" t="str">
            <v>Redeem mortgage</v>
          </cell>
          <cell r="E462">
            <v>379.73273999999998</v>
          </cell>
        </row>
        <row r="463">
          <cell r="D463" t="str">
            <v>Redeem mortgage</v>
          </cell>
          <cell r="E463">
            <v>359.54020000000003</v>
          </cell>
        </row>
        <row r="464">
          <cell r="D464" t="str">
            <v>Redeem mortgage</v>
          </cell>
          <cell r="E464">
            <v>390.16910999999999</v>
          </cell>
        </row>
        <row r="465">
          <cell r="D465" t="str">
            <v>Redeem mortgage</v>
          </cell>
          <cell r="E465">
            <v>-57.333240000000004</v>
          </cell>
        </row>
        <row r="466">
          <cell r="D466" t="str">
            <v>Redeem mortgage</v>
          </cell>
          <cell r="E466">
            <v>114913.95164</v>
          </cell>
        </row>
        <row r="467">
          <cell r="D467" t="str">
            <v>Redeem mortgage</v>
          </cell>
          <cell r="E467">
            <v>51328.128100000002</v>
          </cell>
        </row>
        <row r="468">
          <cell r="D468" t="str">
            <v>Redeem mortgage</v>
          </cell>
          <cell r="E468">
            <v>70198.654989999995</v>
          </cell>
        </row>
        <row r="469">
          <cell r="D469" t="str">
            <v>Redeem mortgage</v>
          </cell>
          <cell r="E469">
            <v>131210.41750000001</v>
          </cell>
        </row>
        <row r="470">
          <cell r="D470" t="str">
            <v>Redeem mortgage</v>
          </cell>
          <cell r="E470">
            <v>91210.710399999996</v>
          </cell>
        </row>
        <row r="471">
          <cell r="D471" t="str">
            <v>Redeem mortgage</v>
          </cell>
          <cell r="E471">
            <v>19190.575639999999</v>
          </cell>
        </row>
        <row r="472">
          <cell r="D472" t="str">
            <v>Redeem mortgage</v>
          </cell>
          <cell r="E472">
            <v>10.350350000000001</v>
          </cell>
        </row>
        <row r="473">
          <cell r="D473" t="str">
            <v>Redeem mortgage</v>
          </cell>
          <cell r="E473">
            <v>7193.3996699999998</v>
          </cell>
        </row>
        <row r="474">
          <cell r="D474" t="str">
            <v>Redeem mortgage</v>
          </cell>
          <cell r="E474">
            <v>5299.9253200000003</v>
          </cell>
        </row>
        <row r="475">
          <cell r="D475" t="str">
            <v>Redeem mortgage</v>
          </cell>
          <cell r="E475">
            <v>82002.130799999999</v>
          </cell>
        </row>
        <row r="476">
          <cell r="D476" t="str">
            <v>Redeem mortgage</v>
          </cell>
          <cell r="E476">
            <v>273968.30225000001</v>
          </cell>
        </row>
        <row r="477">
          <cell r="D477" t="str">
            <v>Redeem mortgage</v>
          </cell>
          <cell r="E477">
            <v>138115.91837</v>
          </cell>
        </row>
        <row r="478">
          <cell r="D478" t="str">
            <v>Repossession sales - residential</v>
          </cell>
          <cell r="E478">
            <v>25466.571660000001</v>
          </cell>
        </row>
        <row r="479">
          <cell r="D479" t="str">
            <v>Repossession sales - residential</v>
          </cell>
          <cell r="E479">
            <v>332.00040000000001</v>
          </cell>
        </row>
        <row r="480">
          <cell r="D480" t="str">
            <v>Repossession sales - residential</v>
          </cell>
          <cell r="E480">
            <v>102451.1715</v>
          </cell>
        </row>
        <row r="481">
          <cell r="D481" t="str">
            <v>Repossession sales - residential</v>
          </cell>
          <cell r="E481">
            <v>138962.32381999999</v>
          </cell>
        </row>
        <row r="482">
          <cell r="D482" t="str">
            <v>Repossession sales - residential</v>
          </cell>
          <cell r="E482">
            <v>614697.44791999995</v>
          </cell>
        </row>
        <row r="483">
          <cell r="D483" t="str">
            <v>Request and chase references and valuation reports</v>
          </cell>
          <cell r="E483">
            <v>15.982609999999999</v>
          </cell>
        </row>
        <row r="484">
          <cell r="D484" t="str">
            <v>Request and chase references and valuation reports</v>
          </cell>
          <cell r="E484">
            <v>3498.32825</v>
          </cell>
        </row>
        <row r="485">
          <cell r="D485" t="str">
            <v>Request and chase references and valuation reports</v>
          </cell>
          <cell r="E485">
            <v>1232.19021</v>
          </cell>
        </row>
        <row r="486">
          <cell r="D486" t="str">
            <v>Request and chase references and valuation reports</v>
          </cell>
          <cell r="E486">
            <v>1170.90347</v>
          </cell>
        </row>
        <row r="487">
          <cell r="D487" t="str">
            <v>Request and chase references and valuation reports</v>
          </cell>
          <cell r="E487">
            <v>1275.8382799999999</v>
          </cell>
        </row>
        <row r="488">
          <cell r="D488" t="str">
            <v>Request and chase references and valuation reports</v>
          </cell>
          <cell r="E488">
            <v>-187.99294</v>
          </cell>
        </row>
        <row r="489">
          <cell r="D489" t="str">
            <v>Request and chase references and valuation reports</v>
          </cell>
          <cell r="E489">
            <v>324648.35746000003</v>
          </cell>
        </row>
        <row r="490">
          <cell r="D490" t="str">
            <v>Request and chase references and valuation reports</v>
          </cell>
          <cell r="E490">
            <v>120459.5901</v>
          </cell>
        </row>
        <row r="491">
          <cell r="D491" t="str">
            <v>Request and chase references and valuation reports</v>
          </cell>
          <cell r="E491">
            <v>179087.79667000001</v>
          </cell>
        </row>
        <row r="492">
          <cell r="D492" t="str">
            <v>Request and chase references and valuation reports</v>
          </cell>
          <cell r="E492">
            <v>504381.91505000001</v>
          </cell>
        </row>
        <row r="493">
          <cell r="D493" t="str">
            <v>Request and chase references and valuation reports</v>
          </cell>
          <cell r="E493">
            <v>322425.46012</v>
          </cell>
        </row>
        <row r="494">
          <cell r="D494" t="str">
            <v>Request and chase references and valuation reports</v>
          </cell>
          <cell r="E494">
            <v>59154.411979999997</v>
          </cell>
        </row>
        <row r="495">
          <cell r="D495" t="str">
            <v>Request and chase references and valuation reports</v>
          </cell>
          <cell r="E495">
            <v>147283.57887999999</v>
          </cell>
        </row>
        <row r="496">
          <cell r="D496" t="str">
            <v>Request and chase references and valuation reports</v>
          </cell>
          <cell r="E496">
            <v>33.892319999999998</v>
          </cell>
        </row>
        <row r="497">
          <cell r="D497" t="str">
            <v>Request and chase references and valuation reports</v>
          </cell>
          <cell r="E497">
            <v>23378.54161</v>
          </cell>
        </row>
        <row r="498">
          <cell r="D498" t="str">
            <v>Request and chase references and valuation reports</v>
          </cell>
          <cell r="E498">
            <v>17259.159729999999</v>
          </cell>
        </row>
        <row r="499">
          <cell r="D499" t="str">
            <v>Request and chase references and valuation reports</v>
          </cell>
          <cell r="E499">
            <v>180.52153999999999</v>
          </cell>
        </row>
        <row r="500">
          <cell r="D500" t="str">
            <v>Request and chase references and valuation reports</v>
          </cell>
          <cell r="E500">
            <v>187.18733</v>
          </cell>
        </row>
        <row r="501">
          <cell r="D501" t="str">
            <v>Request and chase references and valuation reports</v>
          </cell>
          <cell r="E501">
            <v>140.3039</v>
          </cell>
        </row>
        <row r="502">
          <cell r="D502" t="str">
            <v>Request and chase references and valuation reports</v>
          </cell>
          <cell r="E502">
            <v>61813.768900000003</v>
          </cell>
        </row>
        <row r="503">
          <cell r="D503" t="str">
            <v>Request and chase references and valuation reports</v>
          </cell>
          <cell r="E503">
            <v>9726.6667899999993</v>
          </cell>
        </row>
        <row r="504">
          <cell r="D504" t="str">
            <v>Request and chase references and valuation reports</v>
          </cell>
          <cell r="E504">
            <v>164982.52466</v>
          </cell>
        </row>
        <row r="505">
          <cell r="D505" t="str">
            <v>Request and chase references and valuation reports</v>
          </cell>
          <cell r="E505">
            <v>32226.965619999999</v>
          </cell>
        </row>
      </sheetData>
      <sheetData sheetId="10" refreshError="1">
        <row r="30">
          <cell r="A30" t="str">
            <v>Design and develop mortgage products</v>
          </cell>
          <cell r="E30">
            <v>204.18173629999998</v>
          </cell>
          <cell r="U30">
            <v>204.18173629999998</v>
          </cell>
        </row>
        <row r="31">
          <cell r="A31" t="str">
            <v>Point of sale advertising - mortgage products</v>
          </cell>
          <cell r="E31">
            <v>2150.8040000000001</v>
          </cell>
          <cell r="U31">
            <v>2150.8040000000001</v>
          </cell>
        </row>
        <row r="32">
          <cell r="A32" t="str">
            <v>Press / radio advertising - mortgage products</v>
          </cell>
          <cell r="E32">
            <v>913.87373209999998</v>
          </cell>
          <cell r="U32">
            <v>913.87373209999998</v>
          </cell>
        </row>
        <row r="33">
          <cell r="A33" t="str">
            <v>Direct marketing - mortgage products</v>
          </cell>
          <cell r="E33">
            <v>698.05201</v>
          </cell>
          <cell r="U33">
            <v>698.05201</v>
          </cell>
        </row>
        <row r="34">
          <cell r="A34" t="str">
            <v>Miscellaneous marketing - mortgage products</v>
          </cell>
          <cell r="E34">
            <v>161.838413</v>
          </cell>
          <cell r="U34">
            <v>161.838413</v>
          </cell>
        </row>
        <row r="35">
          <cell r="A35" t="str">
            <v>Retail procuration fees</v>
          </cell>
          <cell r="G35">
            <v>10215</v>
          </cell>
          <cell r="U35">
            <v>10215</v>
          </cell>
        </row>
        <row r="36">
          <cell r="A36" t="str">
            <v>Deal with new mortgage enquiry</v>
          </cell>
          <cell r="G36">
            <v>5594.6548789999997</v>
          </cell>
          <cell r="U36">
            <v>5594.6548789999997</v>
          </cell>
        </row>
        <row r="37">
          <cell r="A37" t="str">
            <v>Managing relationships with intermediaries</v>
          </cell>
          <cell r="G37">
            <v>3193.352324</v>
          </cell>
          <cell r="U37">
            <v>3193.352324</v>
          </cell>
        </row>
        <row r="38">
          <cell r="A38" t="str">
            <v>Application form completion and prep of an AIP</v>
          </cell>
          <cell r="I38">
            <v>7088.9045059999999</v>
          </cell>
          <cell r="U38">
            <v>7088.9045059999999</v>
          </cell>
        </row>
        <row r="39">
          <cell r="A39" t="str">
            <v>Hambro Survey fees (Retail)</v>
          </cell>
          <cell r="K39">
            <v>20171</v>
          </cell>
          <cell r="U39">
            <v>20171</v>
          </cell>
        </row>
        <row r="40">
          <cell r="A40" t="str">
            <v>Abandoned properties / voluntary surrenders</v>
          </cell>
          <cell r="K40">
            <v>35.551339999999996</v>
          </cell>
          <cell r="U40">
            <v>35.551339999999996</v>
          </cell>
        </row>
        <row r="41">
          <cell r="A41" t="str">
            <v>Loan application processing and mandate approval</v>
          </cell>
          <cell r="K41">
            <v>236.28564</v>
          </cell>
          <cell r="U41">
            <v>236.28564</v>
          </cell>
        </row>
        <row r="42">
          <cell r="A42" t="str">
            <v>Carry out credit scoring-mortgages</v>
          </cell>
          <cell r="K42">
            <v>4532.5115300000007</v>
          </cell>
          <cell r="U42">
            <v>4532.5115300000007</v>
          </cell>
        </row>
        <row r="43">
          <cell r="A43" t="str">
            <v>Request and chase references and valuation reports</v>
          </cell>
          <cell r="K43">
            <v>1974.3758899999998</v>
          </cell>
          <cell r="U43">
            <v>1974.3758899999998</v>
          </cell>
        </row>
        <row r="44">
          <cell r="A44" t="str">
            <v>Lending risk analysis and management</v>
          </cell>
          <cell r="K44">
            <v>536.61097699999993</v>
          </cell>
          <cell r="U44">
            <v>536.61097699999993</v>
          </cell>
        </row>
        <row r="45">
          <cell r="A45" t="str">
            <v>Mandate mortgage</v>
          </cell>
          <cell r="K45">
            <v>3853.7142319999998</v>
          </cell>
          <cell r="U45">
            <v>3853.7142319999998</v>
          </cell>
        </row>
        <row r="46">
          <cell r="A46" t="str">
            <v>Process mortgage offer</v>
          </cell>
          <cell r="K46">
            <v>2681.3099500000003</v>
          </cell>
          <cell r="U46">
            <v>2681.3099500000003</v>
          </cell>
        </row>
        <row r="47">
          <cell r="A47" t="str">
            <v>Deal with mortgage completion</v>
          </cell>
          <cell r="M47">
            <v>1534.1279999999999</v>
          </cell>
          <cell r="U47">
            <v>1534.1279999999999</v>
          </cell>
        </row>
        <row r="48">
          <cell r="A48" t="str">
            <v>Procuration fees paid to intermediaries</v>
          </cell>
          <cell r="M48">
            <v>242.3748247</v>
          </cell>
          <cell r="U48">
            <v>242.3748247</v>
          </cell>
        </row>
        <row r="49">
          <cell r="A49" t="str">
            <v>Deal with post completion processing</v>
          </cell>
          <cell r="M49">
            <v>1827.723209</v>
          </cell>
          <cell r="U49">
            <v>1827.723209</v>
          </cell>
        </row>
        <row r="50">
          <cell r="A50" t="str">
            <v>Mortgage arrears collections (accounts &lt; 60 days)</v>
          </cell>
          <cell r="O50">
            <v>956</v>
          </cell>
          <cell r="U50">
            <v>956</v>
          </cell>
        </row>
        <row r="51">
          <cell r="A51" t="str">
            <v>Mortgage arrears control (accounts &gt; 60 days)</v>
          </cell>
          <cell r="O51">
            <v>3445.3741460000001</v>
          </cell>
          <cell r="U51">
            <v>3445.3741460000001</v>
          </cell>
        </row>
        <row r="52">
          <cell r="A52" t="str">
            <v>Document storage and registry of mortgage accounts</v>
          </cell>
          <cell r="O52">
            <v>347.42198999999999</v>
          </cell>
          <cell r="U52">
            <v>347.42198999999999</v>
          </cell>
        </row>
        <row r="53">
          <cell r="A53" t="str">
            <v>Mortgage accounting</v>
          </cell>
          <cell r="O53">
            <v>1181.16615</v>
          </cell>
          <cell r="U53">
            <v>1181.16615</v>
          </cell>
        </row>
        <row r="54">
          <cell r="A54" t="str">
            <v>Deal with mortgage complaints</v>
          </cell>
          <cell r="O54">
            <v>1185.9575300000001</v>
          </cell>
          <cell r="U54">
            <v>1185.9575300000001</v>
          </cell>
        </row>
        <row r="55">
          <cell r="A55" t="str">
            <v>Issue routine statements / notice of IR changes</v>
          </cell>
          <cell r="O55">
            <v>41.96069</v>
          </cell>
          <cell r="U55">
            <v>41.96069</v>
          </cell>
        </row>
        <row r="56">
          <cell r="A56" t="str">
            <v>Mortgage a/c queries &amp; financial rec's and support</v>
          </cell>
          <cell r="O56">
            <v>1126.139091</v>
          </cell>
          <cell r="U56">
            <v>1126.139091</v>
          </cell>
        </row>
        <row r="57">
          <cell r="A57" t="str">
            <v>Deeds storage and movement</v>
          </cell>
          <cell r="O57">
            <v>278.74345539999996</v>
          </cell>
          <cell r="U57">
            <v>278.74345539999996</v>
          </cell>
        </row>
        <row r="58">
          <cell r="A58" t="str">
            <v>Deeds audit and control</v>
          </cell>
          <cell r="O58">
            <v>74.806774000000004</v>
          </cell>
          <cell r="U58">
            <v>74.806774000000004</v>
          </cell>
        </row>
        <row r="59">
          <cell r="A59" t="str">
            <v>General deeds administration</v>
          </cell>
          <cell r="O59">
            <v>492.51432390000002</v>
          </cell>
          <cell r="U59">
            <v>492.51432390000002</v>
          </cell>
        </row>
        <row r="60">
          <cell r="A60" t="str">
            <v>Redeem mortgage</v>
          </cell>
          <cell r="Q60">
            <v>986.79374100000007</v>
          </cell>
          <cell r="U60">
            <v>986.79374100000007</v>
          </cell>
        </row>
        <row r="61">
          <cell r="A61" t="str">
            <v>Mortgage Litigation's</v>
          </cell>
          <cell r="Q61">
            <v>660.91814290000002</v>
          </cell>
          <cell r="U61">
            <v>660.91814290000002</v>
          </cell>
        </row>
        <row r="62">
          <cell r="A62" t="str">
            <v>Repossession sales - residential</v>
          </cell>
          <cell r="Q62">
            <v>881.90949999999998</v>
          </cell>
          <cell r="U62">
            <v>881.90949999999998</v>
          </cell>
        </row>
        <row r="63">
          <cell r="A63" t="str">
            <v>Recover debt post sale of property</v>
          </cell>
          <cell r="Q63">
            <v>168.89858999999998</v>
          </cell>
          <cell r="U63">
            <v>168.89858999999998</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port"/>
      <sheetName val="Data1"/>
      <sheetName val="Data2"/>
      <sheetName val="Costs"/>
      <sheetName val="ActDict"/>
      <sheetName val="Sheet1"/>
      <sheetName val="Temp"/>
    </sheetNames>
    <sheetDataSet>
      <sheetData sheetId="0" refreshError="1"/>
      <sheetData sheetId="1" refreshError="1"/>
      <sheetData sheetId="2" refreshError="1">
        <row r="4">
          <cell r="E4" t="str">
            <v>Sum of Department Activity Cost</v>
          </cell>
        </row>
        <row r="5">
          <cell r="E5" t="str">
            <v>Activity Name</v>
          </cell>
          <cell r="F5" t="str">
            <v>Total</v>
          </cell>
        </row>
        <row r="6">
          <cell r="E6">
            <v>1000</v>
          </cell>
          <cell r="F6">
            <v>31583.31321</v>
          </cell>
        </row>
        <row r="7">
          <cell r="E7">
            <v>1010</v>
          </cell>
          <cell r="F7">
            <v>54338.729650000001</v>
          </cell>
        </row>
        <row r="8">
          <cell r="E8">
            <v>1020</v>
          </cell>
          <cell r="F8">
            <v>38400.13435</v>
          </cell>
        </row>
        <row r="9">
          <cell r="E9">
            <v>1030</v>
          </cell>
          <cell r="F9">
            <v>192107.74906</v>
          </cell>
        </row>
        <row r="10">
          <cell r="E10">
            <v>1040</v>
          </cell>
          <cell r="F10">
            <v>274544.39125999995</v>
          </cell>
        </row>
        <row r="11">
          <cell r="E11">
            <v>1050</v>
          </cell>
          <cell r="F11">
            <v>24212.677000000003</v>
          </cell>
        </row>
        <row r="12">
          <cell r="E12">
            <v>1060</v>
          </cell>
          <cell r="F12">
            <v>95810.273210000014</v>
          </cell>
        </row>
        <row r="13">
          <cell r="E13">
            <v>1070</v>
          </cell>
          <cell r="F13">
            <v>29097.221580000001</v>
          </cell>
        </row>
        <row r="14">
          <cell r="E14">
            <v>1071</v>
          </cell>
          <cell r="F14">
            <v>59690.465199999999</v>
          </cell>
        </row>
        <row r="15">
          <cell r="E15">
            <v>1080</v>
          </cell>
          <cell r="F15">
            <v>189962.15575999999</v>
          </cell>
        </row>
        <row r="16">
          <cell r="E16">
            <v>1090</v>
          </cell>
          <cell r="F16">
            <v>129284.13229000001</v>
          </cell>
        </row>
        <row r="17">
          <cell r="E17">
            <v>1100</v>
          </cell>
          <cell r="F17">
            <v>390069.09317000001</v>
          </cell>
        </row>
        <row r="18">
          <cell r="E18">
            <v>1110</v>
          </cell>
          <cell r="F18">
            <v>125953.32137999999</v>
          </cell>
        </row>
        <row r="19">
          <cell r="E19">
            <v>1120</v>
          </cell>
          <cell r="F19">
            <v>197314.38845</v>
          </cell>
        </row>
        <row r="20">
          <cell r="E20">
            <v>1130</v>
          </cell>
          <cell r="F20">
            <v>63535.949310000004</v>
          </cell>
        </row>
        <row r="21">
          <cell r="E21">
            <v>1140</v>
          </cell>
          <cell r="F21">
            <v>155807.25963999997</v>
          </cell>
        </row>
        <row r="22">
          <cell r="E22">
            <v>1150</v>
          </cell>
          <cell r="F22">
            <v>138518.77218</v>
          </cell>
        </row>
        <row r="23">
          <cell r="E23">
            <v>1160</v>
          </cell>
          <cell r="F23">
            <v>198586.81679000001</v>
          </cell>
        </row>
        <row r="24">
          <cell r="E24">
            <v>1170</v>
          </cell>
          <cell r="F24">
            <v>94456.076189999992</v>
          </cell>
        </row>
        <row r="25">
          <cell r="E25">
            <v>1180</v>
          </cell>
          <cell r="F25">
            <v>70804.513250000004</v>
          </cell>
        </row>
        <row r="26">
          <cell r="E26">
            <v>1190</v>
          </cell>
          <cell r="F26">
            <v>7986.1264799999999</v>
          </cell>
        </row>
        <row r="27">
          <cell r="E27">
            <v>1200</v>
          </cell>
          <cell r="F27">
            <v>49918.618750000001</v>
          </cell>
        </row>
        <row r="28">
          <cell r="E28">
            <v>1210</v>
          </cell>
          <cell r="F28">
            <v>89343.187980000002</v>
          </cell>
        </row>
        <row r="29">
          <cell r="E29">
            <v>1220</v>
          </cell>
          <cell r="F29">
            <v>170202.58515</v>
          </cell>
        </row>
        <row r="30">
          <cell r="E30">
            <v>1230</v>
          </cell>
          <cell r="F30">
            <v>26837.474559999999</v>
          </cell>
        </row>
        <row r="31">
          <cell r="E31">
            <v>1240</v>
          </cell>
          <cell r="F31">
            <v>14277.0281</v>
          </cell>
        </row>
        <row r="32">
          <cell r="E32">
            <v>1250</v>
          </cell>
          <cell r="F32">
            <v>14549.2935</v>
          </cell>
        </row>
        <row r="33">
          <cell r="E33">
            <v>1260</v>
          </cell>
          <cell r="F33">
            <v>16205.33455</v>
          </cell>
        </row>
        <row r="34">
          <cell r="E34">
            <v>1270</v>
          </cell>
          <cell r="F34">
            <v>57977.152160000005</v>
          </cell>
        </row>
        <row r="35">
          <cell r="E35">
            <v>1280</v>
          </cell>
          <cell r="F35">
            <v>63017.652170000001</v>
          </cell>
        </row>
        <row r="36">
          <cell r="E36">
            <v>1290</v>
          </cell>
          <cell r="F36">
            <v>7254.3148600000004</v>
          </cell>
        </row>
        <row r="37">
          <cell r="E37">
            <v>1300</v>
          </cell>
          <cell r="F37">
            <v>14508.629650000001</v>
          </cell>
        </row>
        <row r="38">
          <cell r="E38">
            <v>1310</v>
          </cell>
          <cell r="F38">
            <v>3627.1580600000002</v>
          </cell>
        </row>
        <row r="39">
          <cell r="E39">
            <v>1320</v>
          </cell>
          <cell r="F39">
            <v>4836.2094900000002</v>
          </cell>
        </row>
        <row r="40">
          <cell r="E40">
            <v>1330</v>
          </cell>
          <cell r="F40">
            <v>14508.123</v>
          </cell>
        </row>
        <row r="41">
          <cell r="E41">
            <v>1340</v>
          </cell>
          <cell r="F41">
            <v>21762.951000000001</v>
          </cell>
        </row>
        <row r="42">
          <cell r="E42">
            <v>1350</v>
          </cell>
          <cell r="F42">
            <v>8463.36751</v>
          </cell>
        </row>
        <row r="43">
          <cell r="E43">
            <v>1360</v>
          </cell>
          <cell r="F43">
            <v>29164.18735</v>
          </cell>
        </row>
        <row r="44">
          <cell r="E44">
            <v>1370</v>
          </cell>
          <cell r="F44">
            <v>4836.2094900000002</v>
          </cell>
        </row>
        <row r="45">
          <cell r="E45">
            <v>1380</v>
          </cell>
          <cell r="F45">
            <v>26943.656999999999</v>
          </cell>
        </row>
        <row r="46">
          <cell r="E46">
            <v>1390</v>
          </cell>
          <cell r="F46">
            <v>58376.784070000002</v>
          </cell>
        </row>
        <row r="47">
          <cell r="E47">
            <v>1400</v>
          </cell>
          <cell r="F47">
            <v>37824.244149999999</v>
          </cell>
        </row>
        <row r="48">
          <cell r="E48">
            <v>1410</v>
          </cell>
          <cell r="F48">
            <v>13018.111580000001</v>
          </cell>
        </row>
        <row r="49">
          <cell r="E49">
            <v>1420</v>
          </cell>
          <cell r="F49">
            <v>2423.6007599999998</v>
          </cell>
        </row>
        <row r="50">
          <cell r="E50">
            <v>1430</v>
          </cell>
          <cell r="F50">
            <v>9688.2256500000003</v>
          </cell>
        </row>
        <row r="51">
          <cell r="E51">
            <v>1440</v>
          </cell>
          <cell r="F51">
            <v>57881.817919999994</v>
          </cell>
        </row>
        <row r="52">
          <cell r="E52">
            <v>1450</v>
          </cell>
          <cell r="F52">
            <v>121265.49394</v>
          </cell>
        </row>
        <row r="53">
          <cell r="E53">
            <v>1460</v>
          </cell>
          <cell r="F53">
            <v>142593.39623000001</v>
          </cell>
        </row>
        <row r="54">
          <cell r="E54">
            <v>1480</v>
          </cell>
          <cell r="F54">
            <v>14132.75821</v>
          </cell>
        </row>
        <row r="55">
          <cell r="E55">
            <v>1490</v>
          </cell>
          <cell r="F55">
            <v>102692.26036</v>
          </cell>
        </row>
        <row r="56">
          <cell r="E56">
            <v>1500</v>
          </cell>
          <cell r="F56">
            <v>41986.277499999997</v>
          </cell>
        </row>
        <row r="57">
          <cell r="E57">
            <v>1510</v>
          </cell>
          <cell r="F57">
            <v>74306.64546</v>
          </cell>
        </row>
        <row r="58">
          <cell r="E58">
            <v>1520</v>
          </cell>
          <cell r="F58">
            <v>78214.604040000006</v>
          </cell>
        </row>
        <row r="59">
          <cell r="E59">
            <v>1530</v>
          </cell>
          <cell r="F59">
            <v>241921.82414999997</v>
          </cell>
        </row>
        <row r="60">
          <cell r="E60">
            <v>1540</v>
          </cell>
          <cell r="F60">
            <v>12430.294740000001</v>
          </cell>
        </row>
        <row r="61">
          <cell r="E61">
            <v>1550</v>
          </cell>
          <cell r="F61">
            <v>52234.64155</v>
          </cell>
        </row>
        <row r="62">
          <cell r="E62">
            <v>1560</v>
          </cell>
          <cell r="F62">
            <v>880315.16816000012</v>
          </cell>
        </row>
        <row r="63">
          <cell r="E63">
            <v>1570</v>
          </cell>
          <cell r="F63">
            <v>401200.23855999997</v>
          </cell>
        </row>
        <row r="64">
          <cell r="E64">
            <v>1600</v>
          </cell>
          <cell r="F64">
            <v>52441.502540000001</v>
          </cell>
        </row>
        <row r="65">
          <cell r="E65">
            <v>1610</v>
          </cell>
          <cell r="F65">
            <v>302517.67558999994</v>
          </cell>
        </row>
        <row r="66">
          <cell r="E66">
            <v>1620</v>
          </cell>
          <cell r="F66">
            <v>163554.53405999998</v>
          </cell>
        </row>
        <row r="67">
          <cell r="E67">
            <v>1630</v>
          </cell>
          <cell r="F67">
            <v>55122.858650000002</v>
          </cell>
        </row>
        <row r="68">
          <cell r="E68">
            <v>1640</v>
          </cell>
          <cell r="F68">
            <v>140498.74848000001</v>
          </cell>
        </row>
        <row r="69">
          <cell r="E69">
            <v>1650</v>
          </cell>
          <cell r="F69">
            <v>196513.93096</v>
          </cell>
        </row>
        <row r="70">
          <cell r="E70">
            <v>1660</v>
          </cell>
          <cell r="F70">
            <v>256210.39391999997</v>
          </cell>
        </row>
        <row r="71">
          <cell r="E71">
            <v>1661</v>
          </cell>
          <cell r="F71">
            <v>29203.425579999999</v>
          </cell>
        </row>
        <row r="72">
          <cell r="E72">
            <v>1670</v>
          </cell>
          <cell r="F72">
            <v>28875.597099999999</v>
          </cell>
        </row>
        <row r="73">
          <cell r="E73">
            <v>1680</v>
          </cell>
          <cell r="F73">
            <v>52070.261510000004</v>
          </cell>
        </row>
        <row r="74">
          <cell r="E74">
            <v>1690</v>
          </cell>
          <cell r="F74">
            <v>57102.759119999995</v>
          </cell>
        </row>
        <row r="75">
          <cell r="E75">
            <v>1700</v>
          </cell>
          <cell r="F75">
            <v>70061.501680000001</v>
          </cell>
        </row>
        <row r="76">
          <cell r="E76">
            <v>1710</v>
          </cell>
          <cell r="F76">
            <v>49010.820070000002</v>
          </cell>
        </row>
        <row r="77">
          <cell r="E77">
            <v>1720</v>
          </cell>
          <cell r="F77">
            <v>9518.2390200000009</v>
          </cell>
        </row>
        <row r="78">
          <cell r="E78">
            <v>1730</v>
          </cell>
          <cell r="F78">
            <v>66969.28383</v>
          </cell>
        </row>
        <row r="79">
          <cell r="E79">
            <v>1740</v>
          </cell>
          <cell r="F79">
            <v>15433.37255</v>
          </cell>
        </row>
        <row r="80">
          <cell r="E80">
            <v>1750</v>
          </cell>
          <cell r="F80">
            <v>0</v>
          </cell>
        </row>
        <row r="81">
          <cell r="E81">
            <v>1760</v>
          </cell>
          <cell r="F81">
            <v>5012</v>
          </cell>
        </row>
        <row r="82">
          <cell r="E82">
            <v>1770</v>
          </cell>
          <cell r="F82">
            <v>16775.918730000001</v>
          </cell>
        </row>
        <row r="83">
          <cell r="E83">
            <v>1780</v>
          </cell>
          <cell r="F83">
            <v>0</v>
          </cell>
        </row>
        <row r="84">
          <cell r="E84">
            <v>1790</v>
          </cell>
          <cell r="F84">
            <v>0</v>
          </cell>
        </row>
        <row r="85">
          <cell r="E85">
            <v>1800</v>
          </cell>
          <cell r="F85">
            <v>0</v>
          </cell>
        </row>
        <row r="86">
          <cell r="E86">
            <v>1810</v>
          </cell>
          <cell r="F86">
            <v>57092.41575</v>
          </cell>
        </row>
        <row r="87">
          <cell r="E87">
            <v>1850</v>
          </cell>
          <cell r="F87">
            <v>36302.724410000003</v>
          </cell>
        </row>
        <row r="88">
          <cell r="E88">
            <v>1860</v>
          </cell>
          <cell r="F88">
            <v>6647.6042799999996</v>
          </cell>
        </row>
        <row r="89">
          <cell r="E89">
            <v>1870</v>
          </cell>
          <cell r="F89">
            <v>116116.31971</v>
          </cell>
        </row>
        <row r="90">
          <cell r="E90">
            <v>1880</v>
          </cell>
          <cell r="F90">
            <v>12195.214309999999</v>
          </cell>
        </row>
        <row r="91">
          <cell r="E91">
            <v>1890</v>
          </cell>
          <cell r="F91">
            <v>190894.98829999997</v>
          </cell>
        </row>
        <row r="92">
          <cell r="E92">
            <v>1900</v>
          </cell>
          <cell r="F92">
            <v>51830.473669999992</v>
          </cell>
        </row>
        <row r="93">
          <cell r="E93">
            <v>1901</v>
          </cell>
          <cell r="F93">
            <v>11704.93909</v>
          </cell>
        </row>
        <row r="94">
          <cell r="E94">
            <v>1902</v>
          </cell>
          <cell r="F94">
            <v>209337.44649</v>
          </cell>
        </row>
        <row r="95">
          <cell r="E95">
            <v>1903</v>
          </cell>
          <cell r="F95">
            <v>3006.8470900000002</v>
          </cell>
        </row>
        <row r="96">
          <cell r="E96">
            <v>1910</v>
          </cell>
          <cell r="F96">
            <v>4847.2015300000003</v>
          </cell>
        </row>
        <row r="97">
          <cell r="E97">
            <v>1920</v>
          </cell>
          <cell r="F97">
            <v>80717.57475</v>
          </cell>
        </row>
        <row r="98">
          <cell r="E98">
            <v>1930</v>
          </cell>
          <cell r="F98">
            <v>54708.088239999997</v>
          </cell>
        </row>
        <row r="99">
          <cell r="E99">
            <v>1940</v>
          </cell>
          <cell r="F99">
            <v>78400.279500000004</v>
          </cell>
        </row>
        <row r="100">
          <cell r="E100">
            <v>1950</v>
          </cell>
          <cell r="F100">
            <v>14580.74437</v>
          </cell>
        </row>
        <row r="101">
          <cell r="E101">
            <v>1960</v>
          </cell>
          <cell r="F101">
            <v>6389.3798100000004</v>
          </cell>
        </row>
        <row r="102">
          <cell r="E102">
            <v>1970</v>
          </cell>
          <cell r="F102">
            <v>1051.5809099999999</v>
          </cell>
        </row>
        <row r="103">
          <cell r="E103">
            <v>1981</v>
          </cell>
          <cell r="F103">
            <v>57000</v>
          </cell>
        </row>
        <row r="104">
          <cell r="E104">
            <v>1990</v>
          </cell>
          <cell r="F104">
            <v>13225.73544</v>
          </cell>
        </row>
        <row r="105">
          <cell r="E105">
            <v>2000</v>
          </cell>
          <cell r="F105">
            <v>1597.34464</v>
          </cell>
        </row>
        <row r="106">
          <cell r="E106">
            <v>2010</v>
          </cell>
          <cell r="F106">
            <v>4144.0913200000005</v>
          </cell>
        </row>
        <row r="107">
          <cell r="E107">
            <v>2020</v>
          </cell>
          <cell r="F107">
            <v>16910.38366</v>
          </cell>
        </row>
        <row r="108">
          <cell r="E108">
            <v>2030</v>
          </cell>
          <cell r="F108">
            <v>1697.83007</v>
          </cell>
        </row>
        <row r="109">
          <cell r="E109">
            <v>2040</v>
          </cell>
          <cell r="F109">
            <v>49297.816899999998</v>
          </cell>
        </row>
        <row r="110">
          <cell r="E110">
            <v>2050</v>
          </cell>
          <cell r="F110">
            <v>28855.636259999999</v>
          </cell>
        </row>
        <row r="111">
          <cell r="E111">
            <v>2060</v>
          </cell>
          <cell r="F111">
            <v>0</v>
          </cell>
        </row>
        <row r="112">
          <cell r="E112">
            <v>2070</v>
          </cell>
          <cell r="F112">
            <v>18087.240000000002</v>
          </cell>
        </row>
        <row r="113">
          <cell r="E113">
            <v>2080</v>
          </cell>
          <cell r="F113">
            <v>307030.12419</v>
          </cell>
        </row>
        <row r="114">
          <cell r="E114">
            <v>2090</v>
          </cell>
          <cell r="F114">
            <v>413989.34295999998</v>
          </cell>
        </row>
        <row r="115">
          <cell r="E115">
            <v>2100</v>
          </cell>
          <cell r="F115">
            <v>24515.515319999999</v>
          </cell>
        </row>
        <row r="116">
          <cell r="E116">
            <v>2110</v>
          </cell>
          <cell r="F116">
            <v>235604.88854000001</v>
          </cell>
        </row>
        <row r="117">
          <cell r="E117">
            <v>2120</v>
          </cell>
          <cell r="F117">
            <v>663920.51000999997</v>
          </cell>
        </row>
        <row r="118">
          <cell r="E118">
            <v>2130</v>
          </cell>
          <cell r="F118">
            <v>24531.02</v>
          </cell>
        </row>
        <row r="119">
          <cell r="E119">
            <v>2140</v>
          </cell>
          <cell r="F119">
            <v>224324.93823999999</v>
          </cell>
        </row>
        <row r="120">
          <cell r="E120">
            <v>2150</v>
          </cell>
          <cell r="F120">
            <v>115382.11069999999</v>
          </cell>
        </row>
        <row r="121">
          <cell r="E121">
            <v>2160</v>
          </cell>
          <cell r="F121">
            <v>191555.37461999999</v>
          </cell>
        </row>
        <row r="122">
          <cell r="E122">
            <v>2170</v>
          </cell>
          <cell r="F122">
            <v>50800.173569999999</v>
          </cell>
        </row>
        <row r="123">
          <cell r="E123">
            <v>2180</v>
          </cell>
          <cell r="F123">
            <v>96043.662630000006</v>
          </cell>
        </row>
        <row r="124">
          <cell r="E124">
            <v>2181</v>
          </cell>
          <cell r="F124">
            <v>72845.08</v>
          </cell>
        </row>
        <row r="125">
          <cell r="E125">
            <v>2182</v>
          </cell>
          <cell r="F125">
            <v>51023.92</v>
          </cell>
        </row>
        <row r="126">
          <cell r="E126">
            <v>2190</v>
          </cell>
          <cell r="F126">
            <v>86512.8</v>
          </cell>
        </row>
        <row r="127">
          <cell r="E127">
            <v>2200</v>
          </cell>
          <cell r="F127">
            <v>8749.92</v>
          </cell>
        </row>
        <row r="128">
          <cell r="E128">
            <v>2210</v>
          </cell>
          <cell r="F128">
            <v>1076357</v>
          </cell>
        </row>
        <row r="129">
          <cell r="E129">
            <v>2220</v>
          </cell>
          <cell r="F129">
            <v>52261.32</v>
          </cell>
        </row>
        <row r="130">
          <cell r="E130" t="str">
            <v>Dummy</v>
          </cell>
          <cell r="F130">
            <v>0</v>
          </cell>
        </row>
        <row r="131">
          <cell r="E131" t="str">
            <v>NHL</v>
          </cell>
          <cell r="F131">
            <v>9402.5600000000122</v>
          </cell>
        </row>
        <row r="132">
          <cell r="E132" t="str">
            <v>Grand Total</v>
          </cell>
          <cell r="F132">
            <v>11941186.065440008</v>
          </cell>
        </row>
      </sheetData>
      <sheetData sheetId="3" refreshError="1"/>
      <sheetData sheetId="4" refreshError="1"/>
      <sheetData sheetId="5" refreshError="1"/>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Information"/>
      <sheetName val="Review"/>
      <sheetName val="crystal"/>
      <sheetName val="Contents"/>
      <sheetName val="Procedures"/>
      <sheetName val="Checks"/>
      <sheetName val="Manual Inputs"/>
      <sheetName val="Int Swap"/>
      <sheetName val="ACT"/>
      <sheetName val="Waterfall"/>
      <sheetName val="Waterfall Inputs"/>
      <sheetName val="CBLD Inputs"/>
      <sheetName val="GroupedData"/>
      <sheetName val="CapArrears"/>
      <sheetName val="Bonds_Swaps"/>
      <sheetName val="Repurchases"/>
      <sheetName val="Other Workings"/>
      <sheetName val="Grouped _PVs"/>
      <sheetName val="PV by LTV"/>
      <sheetName val="PV by Region"/>
      <sheetName val="CBLD_Pvs"/>
      <sheetName val="OCT"/>
      <sheetName val="Comparatives"/>
      <sheetName val="Investor Report"/>
      <sheetName val="FSA APN workings"/>
      <sheetName val="FSA_APN"/>
      <sheetName val="NTT"/>
      <sheetName val="Tr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11">
          <cell r="B111" t="str">
            <v>Data</v>
          </cell>
          <cell r="D111">
            <v>0</v>
          </cell>
          <cell r="I111" t="str">
            <v>Current Loan Amount</v>
          </cell>
          <cell r="J111" t="str">
            <v>WeightedCurrent Interest Rate</v>
          </cell>
          <cell r="K111" t="str">
            <v>Weighted Current Margin</v>
          </cell>
          <cell r="L111" t="str">
            <v>Weighted Reversionary Margin</v>
          </cell>
          <cell r="M111" t="str">
            <v>Weighted Initial Interest Rate</v>
          </cell>
          <cell r="N111" t="str">
            <v>Weighted ReversionPeriod</v>
          </cell>
        </row>
        <row r="113">
          <cell r="A113" t="str">
            <v>Fixed at origination,reverting to SVR</v>
          </cell>
          <cell r="B113">
            <v>24405</v>
          </cell>
          <cell r="C113">
            <v>2418911915.3100033</v>
          </cell>
          <cell r="D113">
            <v>9850436538.9500484</v>
          </cell>
          <cell r="E113">
            <v>7185796274.4299974</v>
          </cell>
          <cell r="F113">
            <v>9747580538.8300228</v>
          </cell>
          <cell r="G113">
            <v>53402818795.540154</v>
          </cell>
          <cell r="H113">
            <v>10239448651.619999</v>
          </cell>
          <cell r="I113">
            <v>2418911915.3100033</v>
          </cell>
          <cell r="J113">
            <v>4.0722592983248977E-2</v>
          </cell>
          <cell r="K113">
            <v>2.9706729827361569E-2</v>
          </cell>
          <cell r="L113">
            <v>4.2330804138883786E-2</v>
          </cell>
          <cell r="M113">
            <v>4.029737700300174E-2</v>
          </cell>
          <cell r="N113">
            <v>22.077206886922191</v>
          </cell>
        </row>
        <row r="114">
          <cell r="A114" t="str">
            <v>Fixed at origination,reverting to Tracker</v>
          </cell>
          <cell r="B114">
            <v>3324</v>
          </cell>
          <cell r="C114">
            <v>273259523.04999995</v>
          </cell>
          <cell r="D114">
            <v>352789659.48999953</v>
          </cell>
          <cell r="E114">
            <v>215769993.04999983</v>
          </cell>
          <cell r="F114">
            <v>1453593601.3800013</v>
          </cell>
          <cell r="G114">
            <v>31092865.419999998</v>
          </cell>
          <cell r="H114">
            <v>215711489.08999982</v>
          </cell>
          <cell r="I114">
            <v>273259523.04999995</v>
          </cell>
          <cell r="J114">
            <v>1.2910425062311459E-2</v>
          </cell>
          <cell r="K114">
            <v>7.8961563952711384E-3</v>
          </cell>
          <cell r="L114">
            <v>7.8940154283490341E-3</v>
          </cell>
          <cell r="M114">
            <v>5.3194618257239236E-2</v>
          </cell>
          <cell r="N114">
            <v>0.11378511194396965</v>
          </cell>
        </row>
        <row r="115">
          <cell r="A115" t="str">
            <v>Fixed for life</v>
          </cell>
          <cell r="B115">
            <v>51</v>
          </cell>
          <cell r="C115">
            <v>0</v>
          </cell>
          <cell r="D115">
            <v>0</v>
          </cell>
          <cell r="E115">
            <v>0</v>
          </cell>
          <cell r="F115">
            <v>0</v>
          </cell>
          <cell r="G115">
            <v>0</v>
          </cell>
          <cell r="H115">
            <v>0</v>
          </cell>
          <cell r="I115">
            <v>0</v>
          </cell>
          <cell r="J115">
            <v>0</v>
          </cell>
          <cell r="K115">
            <v>0</v>
          </cell>
          <cell r="L115">
            <v>0</v>
          </cell>
          <cell r="M115">
            <v>0</v>
          </cell>
          <cell r="N115">
            <v>0</v>
          </cell>
        </row>
        <row r="116">
          <cell r="A116" t="str">
            <v>SVR, including discount to SVR</v>
          </cell>
          <cell r="B116">
            <v>14214</v>
          </cell>
          <cell r="C116">
            <v>1048377801.7399976</v>
          </cell>
          <cell r="D116">
            <v>3540769746.2500062</v>
          </cell>
          <cell r="E116">
            <v>3016580840.4600039</v>
          </cell>
          <cell r="F116">
            <v>4124463328.1700153</v>
          </cell>
          <cell r="G116">
            <v>16989572.499999996</v>
          </cell>
          <cell r="H116">
            <v>3028442249.1600046</v>
          </cell>
          <cell r="I116">
            <v>1048377801.7399976</v>
          </cell>
          <cell r="J116">
            <v>3.377379548072626E-2</v>
          </cell>
          <cell r="K116">
            <v>2.877379543379658E-2</v>
          </cell>
          <cell r="L116">
            <v>2.8886936027581703E-2</v>
          </cell>
          <cell r="M116">
            <v>3.9341383624535202E-2</v>
          </cell>
          <cell r="N116">
            <v>1.6205582063834548E-2</v>
          </cell>
        </row>
        <row r="117">
          <cell r="A117" t="str">
            <v>Tracker at origination,reverting to SVR</v>
          </cell>
          <cell r="B117">
            <v>3543</v>
          </cell>
          <cell r="C117">
            <v>387843696.11000174</v>
          </cell>
          <cell r="D117">
            <v>1305999236.6100006</v>
          </cell>
          <cell r="E117">
            <v>1112077388.6100018</v>
          </cell>
          <cell r="F117">
            <v>1223163627.5500002</v>
          </cell>
          <cell r="G117">
            <v>2945744890.1399984</v>
          </cell>
          <cell r="H117">
            <v>1608357222.3799996</v>
          </cell>
          <cell r="I117">
            <v>387843696.11000174</v>
          </cell>
          <cell r="J117">
            <v>3.3673339278398072E-2</v>
          </cell>
          <cell r="K117">
            <v>2.8673339279816221E-2</v>
          </cell>
          <cell r="L117">
            <v>4.1469211399115559E-2</v>
          </cell>
          <cell r="M117">
            <v>3.1537540504540822E-2</v>
          </cell>
          <cell r="N117">
            <v>7.5951856886814388</v>
          </cell>
        </row>
        <row r="118">
          <cell r="A118" t="str">
            <v>Tracker for life</v>
          </cell>
          <cell r="B118">
            <v>3395</v>
          </cell>
          <cell r="C118">
            <v>274753551.38000035</v>
          </cell>
          <cell r="D118">
            <v>356302090.38999933</v>
          </cell>
          <cell r="E118">
            <v>218925314.40000051</v>
          </cell>
          <cell r="F118">
            <v>1252842242.6999993</v>
          </cell>
          <cell r="G118">
            <v>6437915.9299999997</v>
          </cell>
          <cell r="H118">
            <v>218925314.40000051</v>
          </cell>
          <cell r="I118">
            <v>274753551.38000035</v>
          </cell>
          <cell r="J118">
            <v>1.2968061326246973E-2</v>
          </cell>
          <cell r="K118">
            <v>7.9680613153281458E-3</v>
          </cell>
          <cell r="L118">
            <v>7.9680613153281458E-3</v>
          </cell>
          <cell r="M118">
            <v>4.5598764289210031E-2</v>
          </cell>
          <cell r="N118">
            <v>2.3431602240132587E-2</v>
          </cell>
        </row>
        <row r="119">
          <cell r="A119" t="str">
            <v>Grand Total</v>
          </cell>
          <cell r="B119">
            <v>48932</v>
          </cell>
          <cell r="C119">
            <v>4403146487.5900135</v>
          </cell>
          <cell r="D119">
            <v>15406297271.689907</v>
          </cell>
          <cell r="E119">
            <v>11749149810.949991</v>
          </cell>
          <cell r="F119">
            <v>17801643338.629868</v>
          </cell>
          <cell r="G119">
            <v>56403084039.530144</v>
          </cell>
          <cell r="H119">
            <v>15310884926.649914</v>
          </cell>
          <cell r="I119">
            <v>4403146487.5900135</v>
          </cell>
          <cell r="J119">
            <v>3.4989290760849244E-2</v>
          </cell>
          <cell r="K119">
            <v>2.6683531524704474E-2</v>
          </cell>
          <cell r="L119">
            <v>3.4772599480400353E-2</v>
          </cell>
          <cell r="M119">
            <v>4.0429368836132663E-2</v>
          </cell>
          <cell r="N119">
            <v>12.809722365244632</v>
          </cell>
        </row>
        <row r="120">
          <cell r="D120">
            <v>0</v>
          </cell>
        </row>
      </sheetData>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area"/>
      <sheetName val="Moody to S&amp;P"/>
    </sheetNames>
    <sheetDataSet>
      <sheetData sheetId="0" refreshError="1"/>
      <sheetData sheetId="1" refreshError="1">
        <row r="1">
          <cell r="A1" t="str">
            <v>Moody</v>
          </cell>
          <cell r="B1" t="str">
            <v>S&amp;P</v>
          </cell>
          <cell r="D1" t="str">
            <v>S&amp;P</v>
          </cell>
          <cell r="E1" t="str">
            <v>Ranking</v>
          </cell>
          <cell r="G1" t="str">
            <v>Ranking</v>
          </cell>
          <cell r="H1" t="str">
            <v>S&amp;P</v>
          </cell>
        </row>
        <row r="2">
          <cell r="A2" t="str">
            <v>A1</v>
          </cell>
          <cell r="B2" t="str">
            <v>A+</v>
          </cell>
          <cell r="D2" t="str">
            <v>A</v>
          </cell>
          <cell r="E2">
            <v>6</v>
          </cell>
          <cell r="G2">
            <v>1</v>
          </cell>
          <cell r="H2" t="str">
            <v>AAA</v>
          </cell>
        </row>
        <row r="3">
          <cell r="A3" t="str">
            <v>A2</v>
          </cell>
          <cell r="B3" t="str">
            <v>A</v>
          </cell>
          <cell r="D3" t="str">
            <v>A-</v>
          </cell>
          <cell r="E3">
            <v>7</v>
          </cell>
          <cell r="G3">
            <v>2</v>
          </cell>
          <cell r="H3" t="str">
            <v>AA+</v>
          </cell>
        </row>
        <row r="4">
          <cell r="A4" t="str">
            <v>A3</v>
          </cell>
          <cell r="B4" t="str">
            <v>A-</v>
          </cell>
          <cell r="D4" t="str">
            <v>A+</v>
          </cell>
          <cell r="E4">
            <v>5</v>
          </cell>
          <cell r="G4">
            <v>3</v>
          </cell>
          <cell r="H4" t="str">
            <v>AA</v>
          </cell>
        </row>
        <row r="5">
          <cell r="A5" t="str">
            <v>Aa1</v>
          </cell>
          <cell r="B5" t="str">
            <v>AA+</v>
          </cell>
          <cell r="D5" t="str">
            <v>AA</v>
          </cell>
          <cell r="E5">
            <v>3</v>
          </cell>
          <cell r="G5">
            <v>4</v>
          </cell>
          <cell r="H5" t="str">
            <v>AA-</v>
          </cell>
        </row>
        <row r="6">
          <cell r="A6" t="str">
            <v>Aa2</v>
          </cell>
          <cell r="B6" t="str">
            <v>AA</v>
          </cell>
          <cell r="D6" t="str">
            <v>AA-</v>
          </cell>
          <cell r="E6">
            <v>4</v>
          </cell>
          <cell r="G6">
            <v>5</v>
          </cell>
          <cell r="H6" t="str">
            <v>A+</v>
          </cell>
        </row>
        <row r="7">
          <cell r="A7" t="str">
            <v>Aa3</v>
          </cell>
          <cell r="B7" t="str">
            <v>AA-</v>
          </cell>
          <cell r="D7" t="str">
            <v>AA+</v>
          </cell>
          <cell r="E7">
            <v>2</v>
          </cell>
          <cell r="G7">
            <v>6</v>
          </cell>
          <cell r="H7" t="str">
            <v>A</v>
          </cell>
        </row>
        <row r="8">
          <cell r="A8" t="str">
            <v>Aaa</v>
          </cell>
          <cell r="B8" t="str">
            <v>AAA</v>
          </cell>
          <cell r="D8" t="str">
            <v>AAA</v>
          </cell>
          <cell r="E8">
            <v>1</v>
          </cell>
          <cell r="G8">
            <v>7</v>
          </cell>
          <cell r="H8" t="str">
            <v>A-</v>
          </cell>
        </row>
        <row r="9">
          <cell r="A9" t="str">
            <v>Baa1</v>
          </cell>
          <cell r="B9" t="str">
            <v>BBB+</v>
          </cell>
          <cell r="D9" t="str">
            <v>BBB</v>
          </cell>
          <cell r="E9">
            <v>9</v>
          </cell>
          <cell r="G9">
            <v>8</v>
          </cell>
          <cell r="H9" t="str">
            <v>BBB+</v>
          </cell>
        </row>
        <row r="10">
          <cell r="A10" t="str">
            <v>Baa2</v>
          </cell>
          <cell r="B10" t="str">
            <v>BBB</v>
          </cell>
          <cell r="D10" t="str">
            <v>BBB-</v>
          </cell>
          <cell r="E10">
            <v>10</v>
          </cell>
          <cell r="G10">
            <v>9</v>
          </cell>
          <cell r="H10" t="str">
            <v>BBB</v>
          </cell>
        </row>
        <row r="11">
          <cell r="A11" t="str">
            <v>Baa3</v>
          </cell>
          <cell r="B11" t="str">
            <v>BBB-</v>
          </cell>
          <cell r="D11" t="str">
            <v>BBB+</v>
          </cell>
          <cell r="E11">
            <v>8</v>
          </cell>
          <cell r="G11">
            <v>10</v>
          </cell>
          <cell r="H11" t="str">
            <v>BBB-</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nfo"/>
      <sheetName val="Review"/>
      <sheetName val="Procedures"/>
      <sheetName val="Data"/>
      <sheetName val="pool info"/>
      <sheetName val="Sheet11"/>
      <sheetName val="Issuance Capacity PV"/>
      <sheetName val="Offset limit"/>
      <sheetName val="Eligible Assets Report"/>
      <sheetName val="Ineligible Assets Report"/>
      <sheetName val="Sheet1"/>
      <sheetName val="Sheet2"/>
      <sheetName val="Sheet3"/>
      <sheetName val="Sheet4"/>
      <sheetName val="Sheet5"/>
      <sheetName val="CB PV"/>
      <sheetName val="CB Repurchases"/>
      <sheetName val="CB Breaches"/>
      <sheetName val="CB Top Up"/>
      <sheetName val="Leofric PV"/>
      <sheetName val="Leofric Repurchases"/>
      <sheetName val="Leofric Breaches"/>
      <sheetName val="Leofric Substitutions"/>
      <sheetName val="Leofric BCAD"/>
      <sheetName val="CB BCAD"/>
      <sheetName val="Sheet6"/>
      <sheetName val="Sheet7"/>
      <sheetName val="Sheet8"/>
      <sheetName val="Mercia PV"/>
      <sheetName val="Mercia Repurchases"/>
      <sheetName val="Mercia Breaches"/>
      <sheetName val="Mercia Additions &amp; Subs"/>
      <sheetName val="Mercia BCAD"/>
      <sheetName val="Humphrey PV "/>
      <sheetName val="Humphrey working"/>
      <sheetName val="Humphrey product switch"/>
      <sheetName val="Humphrey FA"/>
      <sheetName val="Humphrey Repurchases"/>
      <sheetName val="Humphrey Breaches"/>
      <sheetName val="Humphrey Additions &amp; Subs"/>
      <sheetName val="Humphrey BCAD"/>
      <sheetName val="Sheet9"/>
      <sheetName val="Offa PV"/>
      <sheetName val="Offa Repurchases"/>
      <sheetName val="Offa Breaches"/>
      <sheetName val="Offa BCAD"/>
      <sheetName val="Sheet10"/>
      <sheetName val="DWF PV"/>
      <sheetName val="DWF Repurchases"/>
      <sheetName val="DWF BCAD"/>
      <sheetName val="Jack Repurchases"/>
      <sheetName val="Jack Breaches"/>
      <sheetName val="Jack BCAD"/>
      <sheetName val="Malt Hill PV"/>
      <sheetName val="Malt Hill R&amp;W Breaches"/>
      <sheetName val="Malt Hill Breaches"/>
      <sheetName val="Malt Hill BCAD"/>
      <sheetName val="Jill Repurchases"/>
      <sheetName val="Jill Breaches"/>
      <sheetName val="Malt Hill 2 PV"/>
      <sheetName val="Malt Hill 2 R&amp;W Breaches"/>
      <sheetName val="Malt Hill 2 Breaches"/>
      <sheetName val="Malt Hill 2 BCAD"/>
      <sheetName val="For Pool Summary"/>
      <sheetName val="Trend Analysis"/>
      <sheetName val="Master BCAD"/>
      <sheetName val="DWF Top Up Accs"/>
      <sheetName val="Master Pool Management ODBC 202"/>
    </sheetNames>
    <sheetDataSet>
      <sheetData sheetId="0"/>
      <sheetData sheetId="1"/>
      <sheetData sheetId="2"/>
      <sheetData sheetId="3"/>
      <sheetData sheetId="4">
        <row r="1">
          <cell r="A1" t="str">
            <v>ACCOUNT_NUMBER</v>
          </cell>
          <cell r="B1" t="str">
            <v>CURRENT_PERIOD</v>
          </cell>
          <cell r="C1" t="str">
            <v>SECURITISATION_POOL</v>
          </cell>
          <cell r="D1" t="str">
            <v>DETAILED_POOL</v>
          </cell>
          <cell r="E1" t="str">
            <v>SECURITISATION_DATE</v>
          </cell>
          <cell r="F1" t="str">
            <v>COMPANY</v>
          </cell>
          <cell r="G1" t="str">
            <v>DETAILED_COMPANY</v>
          </cell>
          <cell r="H1" t="str">
            <v>MIN_INCEPTION_DATE</v>
          </cell>
          <cell r="I1" t="str">
            <v>MAX_INCEPTION_DATE</v>
          </cell>
          <cell r="J1" t="str">
            <v>INCEPTION_CATEGORY</v>
          </cell>
          <cell r="K1" t="str">
            <v>CURRENT_LOAN_BALANCE</v>
          </cell>
          <cell r="L1" t="str">
            <v>DETAILED_REGION</v>
          </cell>
          <cell r="M1" t="str">
            <v>REGION</v>
          </cell>
          <cell r="N1" t="str">
            <v>PRODUCT_TYPE</v>
          </cell>
          <cell r="O1" t="str">
            <v>PRODUCT_CODE</v>
          </cell>
          <cell r="P1" t="str">
            <v>BTL_PROPERTY</v>
          </cell>
          <cell r="Q1" t="str">
            <v>CREDIT_IMPAIRED</v>
          </cell>
          <cell r="R1" t="str">
            <v>RIGHT_TO_BUY</v>
          </cell>
          <cell r="S1" t="str">
            <v>CONSENT_TO_LET</v>
          </cell>
          <cell r="T1" t="str">
            <v>SELF_CERTIFIED</v>
          </cell>
          <cell r="U1" t="str">
            <v>EQUITY_RELEASE</v>
          </cell>
          <cell r="V1" t="str">
            <v>DEEDSAFE</v>
          </cell>
          <cell r="W1" t="str">
            <v>OFF-SET</v>
          </cell>
          <cell r="X1" t="str">
            <v>MOREGAGE</v>
          </cell>
          <cell r="Y1" t="str">
            <v>PRIME</v>
          </cell>
          <cell r="Z1" t="str">
            <v>NUMBER_OF_PAYMENTS</v>
          </cell>
          <cell r="AA1" t="str">
            <v>LT_2_PAYMENTS</v>
          </cell>
          <cell r="AB1" t="str">
            <v>LT_6_PAYMENTS</v>
          </cell>
          <cell r="AC1" t="str">
            <v>LOAN_PURPOSE</v>
          </cell>
          <cell r="AD1" t="str">
            <v>PROPERTY_TENURE_CODE</v>
          </cell>
          <cell r="AE1" t="str">
            <v>PROPERTY_TYPE</v>
          </cell>
          <cell r="AF1" t="str">
            <v>NEW_BUILD</v>
          </cell>
          <cell r="AG1" t="str">
            <v>NEW_PROPERTY</v>
          </cell>
          <cell r="AH1" t="str">
            <v>CONSTRUCTION_YEAR</v>
          </cell>
          <cell r="AI1" t="str">
            <v>SUBSIDY</v>
          </cell>
          <cell r="AJ1" t="str">
            <v>HOMEWISE</v>
          </cell>
          <cell r="AK1" t="str">
            <v>POTENTIAL_STAFF</v>
          </cell>
          <cell r="AL1" t="str">
            <v>INSURANCE_SUB_ACCOUNT</v>
          </cell>
          <cell r="AM1" t="str">
            <v>POTENTIAL_FRAUD</v>
          </cell>
          <cell r="AN1" t="str">
            <v>EMPLOYMENT_TYPE</v>
          </cell>
          <cell r="AO1" t="str">
            <v>SECOND_HOME</v>
          </cell>
          <cell r="AP1" t="str">
            <v>CCJ</v>
          </cell>
          <cell r="AQ1" t="str">
            <v>BANKRUPTCY</v>
          </cell>
          <cell r="AR1" t="str">
            <v>ARREARS_IN_PRIOR_12M</v>
          </cell>
          <cell r="AS1" t="str">
            <v>ARREARS_MONTH_PAY</v>
          </cell>
          <cell r="AT1" t="str">
            <v>ARREARS_GTE_1M</v>
          </cell>
          <cell r="AU1" t="str">
            <v>ARREARS_GTE_1M_AT_CUT_OFF</v>
          </cell>
          <cell r="AV1" t="str">
            <v>BALANCE_OF_ARREARS_GT_3M</v>
          </cell>
          <cell r="AW1" t="str">
            <v>LITIGATION</v>
          </cell>
          <cell r="AX1" t="str">
            <v>PRIOR_BANKRUPTCY</v>
          </cell>
          <cell r="AY1" t="str">
            <v>MIN_MATURITY_DATE</v>
          </cell>
          <cell r="AZ1" t="str">
            <v>MAX_MATURITY_DATE</v>
          </cell>
          <cell r="BA1" t="str">
            <v>TERM</v>
          </cell>
          <cell r="BB1" t="str">
            <v>MIN_REMAINING_TERM</v>
          </cell>
          <cell r="BC1" t="str">
            <v>MAX_REMAINING_TERM</v>
          </cell>
          <cell r="BD1" t="str">
            <v>BALANCE</v>
          </cell>
          <cell r="BE1" t="str">
            <v>CURRENT_MARGIN</v>
          </cell>
          <cell r="BF1" t="str">
            <v>SAVINGS_BALANCE</v>
          </cell>
          <cell r="BG1" t="str">
            <v>SAVINGS_BAND</v>
          </cell>
          <cell r="BH1" t="str">
            <v>SAVINGS_HIGH_LOW</v>
          </cell>
          <cell r="BI1" t="str">
            <v>SAVINGS_CAPPED</v>
          </cell>
          <cell r="BJ1" t="str">
            <v>VARIABLE_FIXED</v>
          </cell>
          <cell r="BK1" t="str">
            <v>REPAYMENT_METHOD</v>
          </cell>
          <cell r="BL1" t="str">
            <v>INDEXED_LTV</v>
          </cell>
          <cell r="BM1" t="str">
            <v>ILTV_BAND</v>
          </cell>
          <cell r="BN1" t="str">
            <v>NON_INDEXED_LTV</v>
          </cell>
          <cell r="BO1" t="str">
            <v>WEIGHTED_NON_INDEXED_LTV</v>
          </cell>
          <cell r="BP1" t="str">
            <v>ORIGINAL_LTV</v>
          </cell>
          <cell r="BQ1" t="str">
            <v>WEIGHTED_OLTV</v>
          </cell>
          <cell r="BR1" t="str">
            <v>OLTV_BAND</v>
          </cell>
          <cell r="BS1" t="str">
            <v>PRODUCT_TERM_END_DATE</v>
          </cell>
          <cell r="BT1" t="str">
            <v>DEAL_END</v>
          </cell>
          <cell r="BU1" t="str">
            <v>PRIMARY_INCOME</v>
          </cell>
          <cell r="BV1" t="str">
            <v>SECONDARY_INCOME</v>
          </cell>
          <cell r="BW1" t="str">
            <v>DEBT_TO_INCOME</v>
          </cell>
          <cell r="BX1" t="str">
            <v>DTI_BAND</v>
          </cell>
          <cell r="BY1" t="str">
            <v>INTEREST_RATE_TYPE</v>
          </cell>
          <cell r="BZ1" t="str">
            <v>INTEREST_ONLY_FA</v>
          </cell>
          <cell r="CA1" t="str">
            <v>FA_OFFSET_DATE</v>
          </cell>
          <cell r="CB1" t="str">
            <v>SECOND_CHARGE_FA</v>
          </cell>
          <cell r="CC1" t="str">
            <v>FURTHER_LENDING</v>
          </cell>
          <cell r="CD1" t="str">
            <v>FURTHER_ADVANCE</v>
          </cell>
          <cell r="CE1" t="str">
            <v>OFFSET_FURTHER_LENDING</v>
          </cell>
          <cell r="CF1" t="str">
            <v>FURTHER_LENDING_FOR_RW</v>
          </cell>
          <cell r="CG1" t="str">
            <v>TEST</v>
          </cell>
          <cell r="CH1" t="str">
            <v>ELIGIBLE_COVERED_BOND</v>
          </cell>
          <cell r="CI1" t="str">
            <v>ELIGIBLE_LEOFRIC</v>
          </cell>
          <cell r="CJ1" t="str">
            <v>ELIGIBLE_MERCIA</v>
          </cell>
          <cell r="CK1" t="str">
            <v>ELIGIBLE</v>
          </cell>
          <cell r="CL1" t="str">
            <v>NON_ELIGIBLE</v>
          </cell>
          <cell r="CM1" t="str">
            <v>SELF_CERT_AT_ORIGINATION</v>
          </cell>
          <cell r="CN1" t="str">
            <v>RW_COVERED_BONDS</v>
          </cell>
          <cell r="CO1" t="str">
            <v>RW_LEOFRIC</v>
          </cell>
          <cell r="CP1" t="str">
            <v>RW_MERCIA</v>
          </cell>
          <cell r="CQ1" t="str">
            <v>RW_DWF</v>
          </cell>
          <cell r="CR1" t="str">
            <v>REPS_AND_WARRANTIES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6">
          <cell r="O26">
            <v>200460773.29999992</v>
          </cell>
        </row>
      </sheetData>
      <sheetData sheetId="20"/>
      <sheetData sheetId="21">
        <row r="4">
          <cell r="C4">
            <v>44196</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2">
          <cell r="F2" t="str">
            <v>Non-duplicate</v>
          </cell>
        </row>
      </sheetData>
      <sheetData sheetId="67"/>
      <sheetData sheetId="6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Journal upload"/>
      <sheetName val="NA"/>
      <sheetName val="Journals list"/>
      <sheetName val="Sheet1"/>
      <sheetName val="Justification"/>
      <sheetName val="Rec vs Pay"/>
      <sheetName val="Raw data account"/>
      <sheetName val="Raw data Sub Account"/>
      <sheetName val="Projected position"/>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4"/>
      <sheetName val="Jan05"/>
      <sheetName val="Feb05"/>
      <sheetName val="Mar05"/>
      <sheetName val="Mar05 (2)"/>
      <sheetName val="Apr05"/>
      <sheetName val="May05"/>
      <sheetName val="Jun 05"/>
      <sheetName val="Jul 05"/>
      <sheetName val="Aug05"/>
      <sheetName val="Sep 05"/>
      <sheetName val="Oct 05"/>
      <sheetName val="Nov 05"/>
      <sheetName val="Dec 05"/>
      <sheetName val="QFS 1"/>
      <sheetName val="Sum Dec05 FSA"/>
      <sheetName val="LEAVERS BEFORE 12TH"/>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sheetName val="Summary of Results"/>
      <sheetName val="Pivot of Results"/>
      <sheetName val="Dump of results"/>
    </sheetNames>
    <sheetDataSet>
      <sheetData sheetId="0" refreshError="1">
        <row r="1">
          <cell r="A1" t="str">
            <v>2200-CORE</v>
          </cell>
          <cell r="B1" t="str">
            <v>Attract to Nationwide</v>
          </cell>
          <cell r="C1" t="str">
            <v>Core</v>
          </cell>
        </row>
        <row r="2">
          <cell r="A2" t="str">
            <v>2640-CORE</v>
          </cell>
          <cell r="B2" t="str">
            <v>Attract to Nationwide</v>
          </cell>
          <cell r="C2" t="str">
            <v>Core</v>
          </cell>
        </row>
        <row r="3">
          <cell r="A3" t="str">
            <v>2740-OVHD</v>
          </cell>
          <cell r="B3" t="str">
            <v>Attract to Nationwide</v>
          </cell>
          <cell r="C3" t="str">
            <v>Core</v>
          </cell>
        </row>
        <row r="4">
          <cell r="A4" t="str">
            <v>4320-CORE</v>
          </cell>
          <cell r="B4" t="str">
            <v>Attract to Nationwide</v>
          </cell>
          <cell r="C4" t="str">
            <v>Core</v>
          </cell>
        </row>
        <row r="5">
          <cell r="A5" t="str">
            <v>3760-CORE</v>
          </cell>
          <cell r="B5" t="str">
            <v>Attract to Nationwide</v>
          </cell>
          <cell r="C5" t="str">
            <v>Core</v>
          </cell>
        </row>
        <row r="6">
          <cell r="A6" t="str">
            <v>3805-CORE</v>
          </cell>
          <cell r="B6" t="str">
            <v>Attract to Nationwide</v>
          </cell>
          <cell r="C6" t="str">
            <v>Core</v>
          </cell>
        </row>
        <row r="7">
          <cell r="A7" t="str">
            <v>3810-CORE</v>
          </cell>
          <cell r="B7" t="str">
            <v>Attract to Nationwide</v>
          </cell>
          <cell r="C7" t="str">
            <v>Core</v>
          </cell>
        </row>
        <row r="8">
          <cell r="A8" t="str">
            <v>2170-CORE</v>
          </cell>
          <cell r="B8" t="str">
            <v>Attract to Nationwide</v>
          </cell>
          <cell r="C8" t="str">
            <v>Core</v>
          </cell>
        </row>
        <row r="9">
          <cell r="A9" t="str">
            <v>2240-CORE</v>
          </cell>
          <cell r="B9" t="str">
            <v>Attract to Nationwide</v>
          </cell>
          <cell r="C9" t="str">
            <v>Core</v>
          </cell>
        </row>
        <row r="10">
          <cell r="A10" t="str">
            <v>2320-CORE</v>
          </cell>
          <cell r="B10" t="str">
            <v>Attract to Nationwide</v>
          </cell>
          <cell r="C10" t="str">
            <v>Core</v>
          </cell>
        </row>
        <row r="11">
          <cell r="A11" t="str">
            <v>2390-CORE</v>
          </cell>
          <cell r="B11" t="str">
            <v>Attract to Nationwide</v>
          </cell>
          <cell r="C11" t="str">
            <v>Core</v>
          </cell>
        </row>
        <row r="12">
          <cell r="A12" t="str">
            <v>2460-CORE</v>
          </cell>
          <cell r="B12" t="str">
            <v>Attract to Nationwide</v>
          </cell>
          <cell r="C12" t="str">
            <v>Core</v>
          </cell>
        </row>
        <row r="13">
          <cell r="A13" t="str">
            <v>2540-CORE</v>
          </cell>
          <cell r="B13" t="str">
            <v>Attract to Nationwide</v>
          </cell>
          <cell r="C13" t="str">
            <v>Core</v>
          </cell>
        </row>
        <row r="14">
          <cell r="A14" t="str">
            <v>2610-CORE</v>
          </cell>
          <cell r="B14" t="str">
            <v>Attract to Nationwide</v>
          </cell>
          <cell r="C14" t="str">
            <v>Core</v>
          </cell>
        </row>
        <row r="15">
          <cell r="A15" t="str">
            <v>4610-CORE</v>
          </cell>
          <cell r="B15" t="str">
            <v>Attract to Nationwide</v>
          </cell>
          <cell r="C15" t="str">
            <v>Core</v>
          </cell>
        </row>
        <row r="16">
          <cell r="A16" t="str">
            <v>4630-CORE</v>
          </cell>
          <cell r="B16" t="str">
            <v>Attract to Nationwide</v>
          </cell>
          <cell r="C16" t="str">
            <v>Core</v>
          </cell>
        </row>
        <row r="17">
          <cell r="A17" t="str">
            <v>1622-CORE</v>
          </cell>
          <cell r="B17" t="str">
            <v>Attract to Nationwide</v>
          </cell>
          <cell r="C17" t="str">
            <v>Core</v>
          </cell>
        </row>
        <row r="18">
          <cell r="A18" t="str">
            <v>2160-CORE</v>
          </cell>
          <cell r="B18" t="str">
            <v>Attract to Nationwide</v>
          </cell>
          <cell r="C18" t="str">
            <v>Core</v>
          </cell>
        </row>
        <row r="19">
          <cell r="A19" t="str">
            <v>2230-CORE</v>
          </cell>
          <cell r="B19" t="str">
            <v>Attract to Nationwide</v>
          </cell>
          <cell r="C19" t="str">
            <v>Core</v>
          </cell>
        </row>
        <row r="20">
          <cell r="A20" t="str">
            <v>2275-CORE</v>
          </cell>
          <cell r="B20" t="str">
            <v>Attract to Nationwide</v>
          </cell>
          <cell r="C20" t="str">
            <v>Core</v>
          </cell>
        </row>
        <row r="21">
          <cell r="A21" t="str">
            <v>2310-CORE</v>
          </cell>
          <cell r="B21" t="str">
            <v>Attract to Nationwide</v>
          </cell>
          <cell r="C21" t="str">
            <v>Core</v>
          </cell>
        </row>
        <row r="22">
          <cell r="A22" t="str">
            <v>2380-CORE</v>
          </cell>
          <cell r="B22" t="str">
            <v>Attract to Nationwide</v>
          </cell>
          <cell r="C22" t="str">
            <v>Core</v>
          </cell>
        </row>
        <row r="23">
          <cell r="A23" t="str">
            <v>2420-CORE</v>
          </cell>
          <cell r="B23" t="str">
            <v>Attract to Nationwide</v>
          </cell>
          <cell r="C23" t="str">
            <v>Core</v>
          </cell>
        </row>
        <row r="24">
          <cell r="A24" t="str">
            <v>2450-CORE</v>
          </cell>
          <cell r="B24" t="str">
            <v>Attract to Nationwide</v>
          </cell>
          <cell r="C24" t="str">
            <v>Core</v>
          </cell>
        </row>
        <row r="25">
          <cell r="A25" t="str">
            <v>2490-CORE</v>
          </cell>
          <cell r="B25" t="str">
            <v>Attract to Nationwide</v>
          </cell>
          <cell r="C25" t="str">
            <v>Core</v>
          </cell>
        </row>
        <row r="26">
          <cell r="A26" t="str">
            <v>2530-CORE</v>
          </cell>
          <cell r="B26" t="str">
            <v>Attract to Nationwide</v>
          </cell>
          <cell r="C26" t="str">
            <v>Core</v>
          </cell>
        </row>
        <row r="27">
          <cell r="A27" t="str">
            <v>2600-CORE</v>
          </cell>
          <cell r="B27" t="str">
            <v>Attract to Nationwide</v>
          </cell>
          <cell r="C27" t="str">
            <v>Core</v>
          </cell>
        </row>
        <row r="28">
          <cell r="A28" t="str">
            <v>3580-CORE</v>
          </cell>
          <cell r="B28" t="str">
            <v>Attract to Nationwide</v>
          </cell>
          <cell r="C28" t="str">
            <v>Core</v>
          </cell>
        </row>
        <row r="29">
          <cell r="A29" t="str">
            <v>2190-CORE</v>
          </cell>
          <cell r="B29" t="str">
            <v>Attract to Nationwide</v>
          </cell>
          <cell r="C29" t="str">
            <v>Core</v>
          </cell>
        </row>
        <row r="30">
          <cell r="A30" t="str">
            <v>2270-CORE</v>
          </cell>
          <cell r="B30" t="str">
            <v>Attract to Nationwide</v>
          </cell>
          <cell r="C30" t="str">
            <v>Core</v>
          </cell>
        </row>
        <row r="31">
          <cell r="A31" t="str">
            <v>2340-CORE</v>
          </cell>
          <cell r="B31" t="str">
            <v>Attract to Nationwide</v>
          </cell>
          <cell r="C31" t="str">
            <v>Core</v>
          </cell>
        </row>
        <row r="32">
          <cell r="A32" t="str">
            <v>2410-CORE</v>
          </cell>
          <cell r="B32" t="str">
            <v>Attract to Nationwide</v>
          </cell>
          <cell r="C32" t="str">
            <v>Core</v>
          </cell>
        </row>
        <row r="33">
          <cell r="A33" t="str">
            <v>2480-CORE</v>
          </cell>
          <cell r="B33" t="str">
            <v>Attract to Nationwide</v>
          </cell>
          <cell r="C33" t="str">
            <v>Core</v>
          </cell>
        </row>
        <row r="34">
          <cell r="A34" t="str">
            <v>2560-CORE</v>
          </cell>
          <cell r="B34" t="str">
            <v>Attract to Nationwide</v>
          </cell>
          <cell r="C34" t="str">
            <v>Core</v>
          </cell>
        </row>
        <row r="35">
          <cell r="A35" t="str">
            <v>2630-CORE</v>
          </cell>
          <cell r="B35" t="str">
            <v>Attract to Nationwide</v>
          </cell>
          <cell r="C35" t="str">
            <v>Core</v>
          </cell>
        </row>
        <row r="36">
          <cell r="A36" t="str">
            <v>4210-CORE</v>
          </cell>
          <cell r="B36" t="str">
            <v>Attract to Nationwide</v>
          </cell>
          <cell r="C36" t="str">
            <v>Core</v>
          </cell>
        </row>
        <row r="37">
          <cell r="A37" t="str">
            <v>4540-OVHD</v>
          </cell>
          <cell r="B37" t="str">
            <v>Attract to Nationwide</v>
          </cell>
          <cell r="C37" t="str">
            <v>Core</v>
          </cell>
        </row>
        <row r="38">
          <cell r="A38" t="str">
            <v>2180-CORE</v>
          </cell>
          <cell r="B38" t="str">
            <v>Attract to Nationwide</v>
          </cell>
          <cell r="C38" t="str">
            <v>Core</v>
          </cell>
        </row>
        <row r="39">
          <cell r="A39" t="str">
            <v>2250-CORE</v>
          </cell>
          <cell r="B39" t="str">
            <v>Attract to Nationwide</v>
          </cell>
          <cell r="C39" t="str">
            <v>Core</v>
          </cell>
        </row>
        <row r="40">
          <cell r="A40" t="str">
            <v>2330-CORE</v>
          </cell>
          <cell r="B40" t="str">
            <v>Attract to Nationwide</v>
          </cell>
          <cell r="C40" t="str">
            <v>Core</v>
          </cell>
        </row>
        <row r="41">
          <cell r="A41" t="str">
            <v>2470-CORE</v>
          </cell>
          <cell r="B41" t="str">
            <v>Attract to Nationwide</v>
          </cell>
          <cell r="C41" t="str">
            <v>Core</v>
          </cell>
        </row>
        <row r="42">
          <cell r="A42" t="str">
            <v>2550-CORE</v>
          </cell>
          <cell r="B42" t="str">
            <v>Attract to Nationwide</v>
          </cell>
          <cell r="C42" t="str">
            <v>Core</v>
          </cell>
        </row>
        <row r="43">
          <cell r="A43" t="str">
            <v>2620-CORE</v>
          </cell>
          <cell r="B43" t="str">
            <v>Attract to Nationwide</v>
          </cell>
          <cell r="C43" t="str">
            <v>Core</v>
          </cell>
        </row>
        <row r="44">
          <cell r="A44" t="str">
            <v>3930-CORE</v>
          </cell>
          <cell r="B44" t="str">
            <v>Attract to Nationwide</v>
          </cell>
          <cell r="C44" t="str">
            <v>Core</v>
          </cell>
        </row>
        <row r="45">
          <cell r="A45" t="str">
            <v>3990-CORE</v>
          </cell>
          <cell r="B45" t="str">
            <v>Attract to Nationwide</v>
          </cell>
          <cell r="C45" t="str">
            <v>Core</v>
          </cell>
        </row>
        <row r="46">
          <cell r="A46" t="str">
            <v>4050-CORE</v>
          </cell>
          <cell r="B46" t="str">
            <v>Attract to Nationwide</v>
          </cell>
          <cell r="C46" t="str">
            <v>Core</v>
          </cell>
        </row>
        <row r="47">
          <cell r="A47" t="str">
            <v>4110-CORE</v>
          </cell>
          <cell r="B47" t="str">
            <v>Attract to Nationwide</v>
          </cell>
          <cell r="C47" t="str">
            <v>Core</v>
          </cell>
        </row>
        <row r="48">
          <cell r="A48" t="str">
            <v>2140-CORE</v>
          </cell>
          <cell r="B48" t="str">
            <v>Attract to Nationwide</v>
          </cell>
          <cell r="C48" t="str">
            <v>Core</v>
          </cell>
        </row>
        <row r="49">
          <cell r="A49" t="str">
            <v>2210-CORE</v>
          </cell>
          <cell r="B49" t="str">
            <v>Attract to Nationwide</v>
          </cell>
          <cell r="C49" t="str">
            <v>Core</v>
          </cell>
        </row>
        <row r="50">
          <cell r="A50" t="str">
            <v>2290-CORE</v>
          </cell>
          <cell r="B50" t="str">
            <v>Attract to Nationwide</v>
          </cell>
          <cell r="C50" t="str">
            <v>Core</v>
          </cell>
        </row>
        <row r="51">
          <cell r="A51" t="str">
            <v>2360-CORE</v>
          </cell>
          <cell r="B51" t="str">
            <v>Attract to Nationwide</v>
          </cell>
          <cell r="C51" t="str">
            <v>Core</v>
          </cell>
        </row>
        <row r="52">
          <cell r="A52" t="str">
            <v>2430-CORE</v>
          </cell>
          <cell r="B52" t="str">
            <v>Attract to Nationwide</v>
          </cell>
          <cell r="C52" t="str">
            <v>Core</v>
          </cell>
        </row>
        <row r="53">
          <cell r="A53" t="str">
            <v>2510-CORE</v>
          </cell>
          <cell r="B53" t="str">
            <v>Attract to Nationwide</v>
          </cell>
          <cell r="C53" t="str">
            <v>Core</v>
          </cell>
        </row>
        <row r="54">
          <cell r="A54" t="str">
            <v>2580-CORE</v>
          </cell>
          <cell r="B54" t="str">
            <v>Attract to Nationwide</v>
          </cell>
          <cell r="C54" t="str">
            <v>Core</v>
          </cell>
        </row>
        <row r="55">
          <cell r="A55" t="str">
            <v>2740-OVHD</v>
          </cell>
          <cell r="B55" t="str">
            <v>Attract to Nationwide</v>
          </cell>
          <cell r="C55" t="str">
            <v>Core</v>
          </cell>
        </row>
        <row r="56">
          <cell r="A56" t="str">
            <v>2790-CORE</v>
          </cell>
          <cell r="B56" t="str">
            <v>Attract to Nationwide</v>
          </cell>
          <cell r="C56" t="str">
            <v>Core</v>
          </cell>
        </row>
        <row r="57">
          <cell r="A57" t="str">
            <v>4540-OVHD</v>
          </cell>
          <cell r="B57" t="str">
            <v>Attract to Nationwide</v>
          </cell>
          <cell r="C57" t="str">
            <v>Core</v>
          </cell>
        </row>
        <row r="58">
          <cell r="A58" t="str">
            <v>2740-OVHD</v>
          </cell>
          <cell r="B58" t="str">
            <v>Attract to Nationwide</v>
          </cell>
          <cell r="C58" t="str">
            <v>Core</v>
          </cell>
        </row>
        <row r="59">
          <cell r="A59" t="str">
            <v>2740-OVHD</v>
          </cell>
          <cell r="B59" t="str">
            <v>Attract to Nationwide</v>
          </cell>
          <cell r="C59" t="str">
            <v>Core</v>
          </cell>
        </row>
        <row r="60">
          <cell r="A60" t="str">
            <v>4400-CORE</v>
          </cell>
          <cell r="B60" t="str">
            <v>Attract to Nationwide</v>
          </cell>
          <cell r="C60" t="str">
            <v>Core</v>
          </cell>
        </row>
        <row r="61">
          <cell r="A61" t="str">
            <v>2150-CORE</v>
          </cell>
          <cell r="B61" t="str">
            <v>Attract to Nationwide</v>
          </cell>
          <cell r="C61" t="str">
            <v>Core</v>
          </cell>
        </row>
        <row r="62">
          <cell r="A62" t="str">
            <v>2220-CORE</v>
          </cell>
          <cell r="B62" t="str">
            <v>Attract to Nationwide</v>
          </cell>
          <cell r="C62" t="str">
            <v>Core</v>
          </cell>
        </row>
        <row r="63">
          <cell r="A63" t="str">
            <v>2300-CORE</v>
          </cell>
          <cell r="B63" t="str">
            <v>Attract to Nationwide</v>
          </cell>
          <cell r="C63" t="str">
            <v>Core</v>
          </cell>
        </row>
        <row r="64">
          <cell r="A64" t="str">
            <v>2370-CORE</v>
          </cell>
          <cell r="B64" t="str">
            <v>Attract to Nationwide</v>
          </cell>
          <cell r="C64" t="str">
            <v>Core</v>
          </cell>
        </row>
        <row r="65">
          <cell r="A65" t="str">
            <v>2440-CORE</v>
          </cell>
          <cell r="B65" t="str">
            <v>Attract to Nationwide</v>
          </cell>
          <cell r="C65" t="str">
            <v>Core</v>
          </cell>
        </row>
        <row r="66">
          <cell r="A66" t="str">
            <v>2520-CORE</v>
          </cell>
          <cell r="B66" t="str">
            <v>Attract to Nationwide</v>
          </cell>
          <cell r="C66" t="str">
            <v>Core</v>
          </cell>
        </row>
        <row r="67">
          <cell r="A67" t="str">
            <v>2590-CORE</v>
          </cell>
          <cell r="B67" t="str">
            <v>Attract to Nationwide</v>
          </cell>
          <cell r="C67" t="str">
            <v>Core</v>
          </cell>
        </row>
        <row r="68">
          <cell r="A68" t="str">
            <v>3390-CORE</v>
          </cell>
          <cell r="B68" t="str">
            <v>Attract to Nationwide</v>
          </cell>
          <cell r="C68" t="str">
            <v>Core</v>
          </cell>
        </row>
        <row r="69">
          <cell r="A69" t="str">
            <v>3520-CORE</v>
          </cell>
          <cell r="B69" t="str">
            <v>Attract to Nationwide</v>
          </cell>
          <cell r="C69" t="str">
            <v>Core</v>
          </cell>
        </row>
        <row r="70">
          <cell r="A70" t="str">
            <v>2740-OVHD</v>
          </cell>
          <cell r="B70" t="str">
            <v>Attract to Nationwide</v>
          </cell>
          <cell r="C70" t="str">
            <v>Core</v>
          </cell>
        </row>
        <row r="71">
          <cell r="A71" t="str">
            <v>1622-CORE</v>
          </cell>
          <cell r="B71" t="str">
            <v>Attract to Nationwide</v>
          </cell>
          <cell r="C71" t="str">
            <v>Core</v>
          </cell>
        </row>
        <row r="72">
          <cell r="A72" t="str">
            <v>2150-CORE</v>
          </cell>
          <cell r="B72" t="str">
            <v>Attract to Nationwide</v>
          </cell>
          <cell r="C72" t="str">
            <v>Core</v>
          </cell>
        </row>
        <row r="73">
          <cell r="A73" t="str">
            <v>2220-CORE</v>
          </cell>
          <cell r="B73" t="str">
            <v>Attract to Nationwide</v>
          </cell>
          <cell r="C73" t="str">
            <v>Core</v>
          </cell>
        </row>
        <row r="74">
          <cell r="A74" t="str">
            <v>2275-CORE</v>
          </cell>
          <cell r="B74" t="str">
            <v>Attract to Nationwide</v>
          </cell>
          <cell r="C74" t="str">
            <v>Core</v>
          </cell>
        </row>
        <row r="75">
          <cell r="A75" t="str">
            <v>2300-CORE</v>
          </cell>
          <cell r="B75" t="str">
            <v>Attract to Nationwide</v>
          </cell>
          <cell r="C75" t="str">
            <v>Core</v>
          </cell>
        </row>
        <row r="76">
          <cell r="A76" t="str">
            <v>2370-CORE</v>
          </cell>
          <cell r="B76" t="str">
            <v>Attract to Nationwide</v>
          </cell>
          <cell r="C76" t="str">
            <v>Core</v>
          </cell>
        </row>
        <row r="77">
          <cell r="A77" t="str">
            <v>2420-CORE</v>
          </cell>
          <cell r="B77" t="str">
            <v>Attract to Nationwide</v>
          </cell>
          <cell r="C77" t="str">
            <v>Core</v>
          </cell>
        </row>
        <row r="78">
          <cell r="A78" t="str">
            <v>2440-CORE</v>
          </cell>
          <cell r="B78" t="str">
            <v>Attract to Nationwide</v>
          </cell>
          <cell r="C78" t="str">
            <v>Core</v>
          </cell>
        </row>
        <row r="79">
          <cell r="A79" t="str">
            <v>2490-CORE</v>
          </cell>
          <cell r="B79" t="str">
            <v>Attract to Nationwide</v>
          </cell>
          <cell r="C79" t="str">
            <v>Core</v>
          </cell>
        </row>
        <row r="80">
          <cell r="A80" t="str">
            <v>2520-CORE</v>
          </cell>
          <cell r="B80" t="str">
            <v>Attract to Nationwide</v>
          </cell>
          <cell r="C80" t="str">
            <v>Core</v>
          </cell>
        </row>
        <row r="81">
          <cell r="A81" t="str">
            <v>2590-CORE</v>
          </cell>
          <cell r="B81" t="str">
            <v>Attract to Nationwide</v>
          </cell>
          <cell r="C81" t="str">
            <v>Core</v>
          </cell>
        </row>
        <row r="82">
          <cell r="A82" t="str">
            <v>2740-OVHD</v>
          </cell>
          <cell r="B82" t="str">
            <v>Attract to Nationwide</v>
          </cell>
          <cell r="C82" t="str">
            <v>Core</v>
          </cell>
        </row>
        <row r="83">
          <cell r="A83" t="str">
            <v>3080-CORE</v>
          </cell>
          <cell r="B83" t="str">
            <v>Attract to Nationwide</v>
          </cell>
          <cell r="C83" t="str">
            <v>Core</v>
          </cell>
        </row>
        <row r="84">
          <cell r="A84" t="str">
            <v>1250-BSUS</v>
          </cell>
          <cell r="B84" t="str">
            <v>Business</v>
          </cell>
          <cell r="C84" t="str">
            <v>Business</v>
          </cell>
        </row>
        <row r="85">
          <cell r="A85" t="str">
            <v>1940-BSUS</v>
          </cell>
          <cell r="B85" t="str">
            <v>Business</v>
          </cell>
          <cell r="C85" t="str">
            <v>Business</v>
          </cell>
        </row>
        <row r="86">
          <cell r="A86" t="str">
            <v>1950-BSUS</v>
          </cell>
          <cell r="B86" t="str">
            <v>Business</v>
          </cell>
          <cell r="C86" t="str">
            <v>Business</v>
          </cell>
        </row>
        <row r="87">
          <cell r="A87" t="str">
            <v>2260-BSUS</v>
          </cell>
          <cell r="B87" t="str">
            <v>Business</v>
          </cell>
          <cell r="C87" t="str">
            <v>Business</v>
          </cell>
        </row>
        <row r="88">
          <cell r="A88" t="str">
            <v>2280-BSUS</v>
          </cell>
          <cell r="B88" t="str">
            <v>Business</v>
          </cell>
          <cell r="C88" t="str">
            <v>Business</v>
          </cell>
        </row>
        <row r="89">
          <cell r="A89" t="str">
            <v>2350-BSUS</v>
          </cell>
          <cell r="B89" t="str">
            <v>Business</v>
          </cell>
          <cell r="C89" t="str">
            <v>Business</v>
          </cell>
        </row>
        <row r="90">
          <cell r="A90" t="str">
            <v>2570-BSUS</v>
          </cell>
          <cell r="B90" t="str">
            <v>Business</v>
          </cell>
          <cell r="C90" t="str">
            <v>Business</v>
          </cell>
        </row>
        <row r="91">
          <cell r="A91" t="str">
            <v>2650-BSUS</v>
          </cell>
          <cell r="B91" t="str">
            <v>Business</v>
          </cell>
          <cell r="C91" t="str">
            <v>Business</v>
          </cell>
        </row>
        <row r="92">
          <cell r="A92" t="str">
            <v>2660-BSUS</v>
          </cell>
          <cell r="B92" t="str">
            <v>Business</v>
          </cell>
          <cell r="C92" t="str">
            <v>Business</v>
          </cell>
        </row>
        <row r="93">
          <cell r="A93" t="str">
            <v>2670-BSUS</v>
          </cell>
          <cell r="B93" t="str">
            <v>Business</v>
          </cell>
          <cell r="C93" t="str">
            <v>Business</v>
          </cell>
        </row>
        <row r="94">
          <cell r="A94" t="str">
            <v>2680-BSUS</v>
          </cell>
          <cell r="B94" t="str">
            <v>Business</v>
          </cell>
          <cell r="C94" t="str">
            <v>Business</v>
          </cell>
        </row>
        <row r="95">
          <cell r="A95" t="str">
            <v>2690-BSUS</v>
          </cell>
          <cell r="B95" t="str">
            <v>Business</v>
          </cell>
          <cell r="C95" t="str">
            <v>Business</v>
          </cell>
        </row>
        <row r="96">
          <cell r="A96" t="str">
            <v>2700-BSUS</v>
          </cell>
          <cell r="B96" t="str">
            <v>Business</v>
          </cell>
          <cell r="C96" t="str">
            <v>Business</v>
          </cell>
        </row>
        <row r="97">
          <cell r="A97" t="str">
            <v>2710-BSUS</v>
          </cell>
          <cell r="B97" t="str">
            <v>Business</v>
          </cell>
          <cell r="C97" t="str">
            <v>Business</v>
          </cell>
        </row>
        <row r="98">
          <cell r="A98" t="str">
            <v>2730-BSUS</v>
          </cell>
          <cell r="B98" t="str">
            <v>Business</v>
          </cell>
          <cell r="C98" t="str">
            <v>Business</v>
          </cell>
        </row>
        <row r="99">
          <cell r="A99" t="str">
            <v>4590-BSUS</v>
          </cell>
          <cell r="B99" t="str">
            <v>Business</v>
          </cell>
          <cell r="C99" t="str">
            <v>Business</v>
          </cell>
        </row>
        <row r="100">
          <cell r="A100" t="str">
            <v>5060-BSUS</v>
          </cell>
          <cell r="B100" t="str">
            <v>Business</v>
          </cell>
          <cell r="C100" t="str">
            <v>Business</v>
          </cell>
        </row>
        <row r="101">
          <cell r="A101" t="str">
            <v>5070-BSUS</v>
          </cell>
          <cell r="B101" t="str">
            <v>Business</v>
          </cell>
          <cell r="C101" t="str">
            <v>Business</v>
          </cell>
        </row>
        <row r="102">
          <cell r="A102" t="str">
            <v>5080-BSUS</v>
          </cell>
          <cell r="B102" t="str">
            <v>Business</v>
          </cell>
          <cell r="C102" t="str">
            <v>Business</v>
          </cell>
        </row>
        <row r="103">
          <cell r="A103" t="str">
            <v>5090-BSUS</v>
          </cell>
          <cell r="B103" t="str">
            <v>Business</v>
          </cell>
          <cell r="C103" t="str">
            <v>Business</v>
          </cell>
        </row>
        <row r="104">
          <cell r="A104" t="str">
            <v>5100-BSUS</v>
          </cell>
          <cell r="B104" t="str">
            <v>Business</v>
          </cell>
          <cell r="C104" t="str">
            <v>Business</v>
          </cell>
        </row>
        <row r="105">
          <cell r="A105" t="str">
            <v>5110-BSUS</v>
          </cell>
          <cell r="B105" t="str">
            <v>Business</v>
          </cell>
          <cell r="C105" t="str">
            <v>Business</v>
          </cell>
        </row>
        <row r="106">
          <cell r="A106" t="str">
            <v>5120-BSUS</v>
          </cell>
          <cell r="B106" t="str">
            <v>Business</v>
          </cell>
          <cell r="C106" t="str">
            <v>Business</v>
          </cell>
        </row>
        <row r="107">
          <cell r="A107" t="str">
            <v>4370-CORE</v>
          </cell>
          <cell r="B107" t="str">
            <v>Close Product</v>
          </cell>
          <cell r="C107" t="str">
            <v>Core</v>
          </cell>
        </row>
        <row r="108">
          <cell r="A108" t="str">
            <v>3780-CORE</v>
          </cell>
          <cell r="B108" t="str">
            <v>Close Product</v>
          </cell>
          <cell r="C108" t="str">
            <v>Core</v>
          </cell>
        </row>
        <row r="109">
          <cell r="A109" t="str">
            <v>3830-CORE</v>
          </cell>
          <cell r="B109" t="str">
            <v>Close Product</v>
          </cell>
          <cell r="C109" t="str">
            <v>Core</v>
          </cell>
        </row>
        <row r="110">
          <cell r="A110" t="str">
            <v>3740-CORE</v>
          </cell>
          <cell r="B110" t="str">
            <v>Close Product</v>
          </cell>
          <cell r="C110" t="str">
            <v>Core</v>
          </cell>
        </row>
        <row r="111">
          <cell r="A111" t="str">
            <v>4280-CORE</v>
          </cell>
          <cell r="B111" t="str">
            <v>Close Product</v>
          </cell>
          <cell r="C111" t="str">
            <v>Core</v>
          </cell>
        </row>
        <row r="112">
          <cell r="A112" t="str">
            <v>3980-CORE</v>
          </cell>
          <cell r="B112" t="str">
            <v>Close Product</v>
          </cell>
          <cell r="C112" t="str">
            <v>Core</v>
          </cell>
        </row>
        <row r="113">
          <cell r="A113" t="str">
            <v>4040-CORE</v>
          </cell>
          <cell r="B113" t="str">
            <v>Close Product</v>
          </cell>
          <cell r="C113" t="str">
            <v>Core</v>
          </cell>
        </row>
        <row r="114">
          <cell r="A114" t="str">
            <v>2970-CORE</v>
          </cell>
          <cell r="B114" t="str">
            <v>Close Product</v>
          </cell>
          <cell r="C114" t="str">
            <v>Core</v>
          </cell>
        </row>
        <row r="115">
          <cell r="A115" t="str">
            <v>3380-CORE</v>
          </cell>
          <cell r="B115" t="str">
            <v>Close Product</v>
          </cell>
          <cell r="C115" t="str">
            <v>Core</v>
          </cell>
        </row>
        <row r="116">
          <cell r="A116" t="str">
            <v>3510-CORE</v>
          </cell>
          <cell r="B116" t="str">
            <v>Close Product</v>
          </cell>
          <cell r="C116" t="str">
            <v>Core</v>
          </cell>
        </row>
        <row r="117">
          <cell r="A117" t="str">
            <v>3560-CORE</v>
          </cell>
          <cell r="B117" t="str">
            <v>Close Product</v>
          </cell>
          <cell r="C117" t="str">
            <v>Core</v>
          </cell>
        </row>
        <row r="118">
          <cell r="A118" t="str">
            <v>3230-CORE</v>
          </cell>
          <cell r="B118" t="str">
            <v>Close Product</v>
          </cell>
          <cell r="C118" t="str">
            <v>Core</v>
          </cell>
        </row>
        <row r="119">
          <cell r="A119" t="str">
            <v>4380-CORE</v>
          </cell>
          <cell r="B119" t="str">
            <v>Default Management</v>
          </cell>
          <cell r="C119" t="str">
            <v>Core</v>
          </cell>
        </row>
        <row r="120">
          <cell r="A120" t="str">
            <v>2060-CORE</v>
          </cell>
          <cell r="B120" t="str">
            <v>Default Management</v>
          </cell>
          <cell r="C120" t="str">
            <v>Core</v>
          </cell>
        </row>
        <row r="121">
          <cell r="A121" t="str">
            <v>2050-CORE</v>
          </cell>
          <cell r="B121" t="str">
            <v>Default Management</v>
          </cell>
          <cell r="C121" t="str">
            <v>Core</v>
          </cell>
        </row>
        <row r="122">
          <cell r="A122" t="str">
            <v>2110-CORE</v>
          </cell>
          <cell r="B122" t="str">
            <v>Default Management</v>
          </cell>
          <cell r="C122" t="str">
            <v>Core</v>
          </cell>
        </row>
        <row r="123">
          <cell r="A123" t="str">
            <v>3750-CORE</v>
          </cell>
          <cell r="B123" t="str">
            <v>Default Management</v>
          </cell>
          <cell r="C123" t="str">
            <v>Core</v>
          </cell>
        </row>
        <row r="124">
          <cell r="A124" t="str">
            <v>2030-CORE</v>
          </cell>
          <cell r="B124" t="str">
            <v>Default Management</v>
          </cell>
          <cell r="C124" t="str">
            <v>Core</v>
          </cell>
        </row>
        <row r="125">
          <cell r="A125" t="str">
            <v>2040-CORE</v>
          </cell>
          <cell r="B125" t="str">
            <v>Default Management</v>
          </cell>
          <cell r="C125" t="str">
            <v>Core</v>
          </cell>
        </row>
        <row r="126">
          <cell r="A126" t="str">
            <v>2080-CORE</v>
          </cell>
          <cell r="B126" t="str">
            <v>Default Management</v>
          </cell>
          <cell r="C126" t="str">
            <v>Core</v>
          </cell>
        </row>
        <row r="127">
          <cell r="A127" t="str">
            <v>2100-CORE</v>
          </cell>
          <cell r="B127" t="str">
            <v>Default Management</v>
          </cell>
          <cell r="C127" t="str">
            <v>Core</v>
          </cell>
        </row>
        <row r="128">
          <cell r="A128" t="str">
            <v>2120-CORE</v>
          </cell>
          <cell r="B128" t="str">
            <v>Default Management</v>
          </cell>
          <cell r="C128" t="str">
            <v>Core</v>
          </cell>
        </row>
        <row r="129">
          <cell r="A129" t="str">
            <v>1280-OVHD</v>
          </cell>
          <cell r="B129" t="str">
            <v>Other</v>
          </cell>
          <cell r="C129" t="str">
            <v>Core</v>
          </cell>
        </row>
        <row r="130">
          <cell r="A130" t="str">
            <v>1630-OVHD</v>
          </cell>
          <cell r="B130" t="str">
            <v>Other</v>
          </cell>
          <cell r="C130" t="str">
            <v>Core</v>
          </cell>
        </row>
        <row r="131">
          <cell r="A131" t="str">
            <v>1640-OVHD</v>
          </cell>
          <cell r="B131" t="str">
            <v>Other</v>
          </cell>
          <cell r="C131" t="str">
            <v>Core</v>
          </cell>
        </row>
        <row r="132">
          <cell r="A132" t="str">
            <v>1650-OVHD</v>
          </cell>
          <cell r="B132" t="str">
            <v>Other</v>
          </cell>
          <cell r="C132" t="str">
            <v>Core</v>
          </cell>
        </row>
        <row r="133">
          <cell r="A133" t="str">
            <v>1670-OVHD</v>
          </cell>
          <cell r="B133" t="str">
            <v>Other</v>
          </cell>
          <cell r="C133" t="str">
            <v>Core</v>
          </cell>
        </row>
        <row r="134">
          <cell r="A134" t="str">
            <v>1680-OVHD</v>
          </cell>
          <cell r="B134" t="str">
            <v>Other</v>
          </cell>
          <cell r="C134" t="str">
            <v>Core</v>
          </cell>
        </row>
        <row r="135">
          <cell r="A135" t="str">
            <v>1780-OVHD</v>
          </cell>
          <cell r="B135" t="str">
            <v>Other</v>
          </cell>
          <cell r="C135" t="str">
            <v>Core</v>
          </cell>
        </row>
        <row r="136">
          <cell r="A136" t="str">
            <v>1790-OVHD</v>
          </cell>
          <cell r="B136" t="str">
            <v>Other</v>
          </cell>
          <cell r="C136" t="str">
            <v>Core</v>
          </cell>
        </row>
        <row r="137">
          <cell r="A137" t="str">
            <v>1800-OVHD</v>
          </cell>
          <cell r="B137" t="str">
            <v>Other</v>
          </cell>
          <cell r="C137" t="str">
            <v>Core</v>
          </cell>
        </row>
        <row r="138">
          <cell r="A138" t="str">
            <v>1820-OVHD</v>
          </cell>
          <cell r="B138" t="str">
            <v>Other</v>
          </cell>
          <cell r="C138" t="str">
            <v>Core</v>
          </cell>
        </row>
        <row r="139">
          <cell r="A139" t="str">
            <v>1980-OVHD</v>
          </cell>
          <cell r="B139" t="str">
            <v>Other</v>
          </cell>
          <cell r="C139" t="str">
            <v>Core</v>
          </cell>
        </row>
        <row r="140">
          <cell r="A140" t="str">
            <v>4396-CORE</v>
          </cell>
          <cell r="B140" t="str">
            <v>Other</v>
          </cell>
          <cell r="C140" t="str">
            <v>Core</v>
          </cell>
        </row>
        <row r="141">
          <cell r="A141" t="str">
            <v>4420-CORE</v>
          </cell>
          <cell r="B141" t="str">
            <v>Other</v>
          </cell>
          <cell r="C141" t="str">
            <v>Core</v>
          </cell>
        </row>
        <row r="142">
          <cell r="A142" t="str">
            <v>9085-OVHD</v>
          </cell>
          <cell r="B142" t="str">
            <v>Other</v>
          </cell>
          <cell r="C142" t="str">
            <v>Core</v>
          </cell>
        </row>
        <row r="143">
          <cell r="A143" t="str">
            <v>1320-OVHD</v>
          </cell>
          <cell r="B143" t="str">
            <v>Other</v>
          </cell>
          <cell r="C143" t="str">
            <v>Core</v>
          </cell>
        </row>
        <row r="144">
          <cell r="A144" t="str">
            <v>4480-OVHD</v>
          </cell>
          <cell r="B144" t="str">
            <v>Other</v>
          </cell>
          <cell r="C144" t="str">
            <v>Core</v>
          </cell>
        </row>
        <row r="145">
          <cell r="A145" t="str">
            <v>4490-OVHD</v>
          </cell>
          <cell r="B145" t="str">
            <v>Other</v>
          </cell>
          <cell r="C145" t="str">
            <v>Core</v>
          </cell>
        </row>
        <row r="146">
          <cell r="A146" t="str">
            <v>9085-OVHD</v>
          </cell>
          <cell r="B146" t="str">
            <v>Other</v>
          </cell>
          <cell r="C146" t="str">
            <v>Core</v>
          </cell>
        </row>
        <row r="147">
          <cell r="A147" t="str">
            <v>4480-OVHD</v>
          </cell>
          <cell r="B147" t="str">
            <v>Other</v>
          </cell>
          <cell r="C147" t="str">
            <v>Core</v>
          </cell>
        </row>
        <row r="148">
          <cell r="A148" t="str">
            <v>4490-OVHD</v>
          </cell>
          <cell r="B148" t="str">
            <v>Other</v>
          </cell>
          <cell r="C148" t="str">
            <v>Core</v>
          </cell>
        </row>
        <row r="149">
          <cell r="A149" t="str">
            <v>9085-OVHD</v>
          </cell>
          <cell r="B149" t="str">
            <v>Other</v>
          </cell>
          <cell r="C149" t="str">
            <v>Core</v>
          </cell>
        </row>
        <row r="150">
          <cell r="A150" t="str">
            <v>1630-OVHD</v>
          </cell>
          <cell r="B150" t="str">
            <v>Other</v>
          </cell>
          <cell r="C150" t="str">
            <v>Core</v>
          </cell>
        </row>
        <row r="151">
          <cell r="A151" t="str">
            <v>1640-OVHD</v>
          </cell>
          <cell r="B151" t="str">
            <v>Other</v>
          </cell>
          <cell r="C151" t="str">
            <v>Core</v>
          </cell>
        </row>
        <row r="152">
          <cell r="A152" t="str">
            <v>1650-OVHD</v>
          </cell>
          <cell r="B152" t="str">
            <v>Other</v>
          </cell>
          <cell r="C152" t="str">
            <v>Core</v>
          </cell>
        </row>
        <row r="153">
          <cell r="A153" t="str">
            <v>1660-OVHD</v>
          </cell>
          <cell r="B153" t="str">
            <v>Other</v>
          </cell>
          <cell r="C153" t="str">
            <v>Core</v>
          </cell>
        </row>
        <row r="154">
          <cell r="A154" t="str">
            <v>1670-OVHD</v>
          </cell>
          <cell r="B154" t="str">
            <v>Other</v>
          </cell>
          <cell r="C154" t="str">
            <v>Core</v>
          </cell>
        </row>
        <row r="155">
          <cell r="A155" t="str">
            <v>1780-OVHD</v>
          </cell>
          <cell r="B155" t="str">
            <v>Other</v>
          </cell>
          <cell r="C155" t="str">
            <v>Core</v>
          </cell>
        </row>
        <row r="156">
          <cell r="A156" t="str">
            <v>1790-OVHD</v>
          </cell>
          <cell r="B156" t="str">
            <v>Other</v>
          </cell>
          <cell r="C156" t="str">
            <v>Core</v>
          </cell>
        </row>
        <row r="157">
          <cell r="A157" t="str">
            <v>1800-OVHD</v>
          </cell>
          <cell r="B157" t="str">
            <v>Other</v>
          </cell>
          <cell r="C157" t="str">
            <v>Core</v>
          </cell>
        </row>
        <row r="158">
          <cell r="A158" t="str">
            <v>1820-OVHD</v>
          </cell>
          <cell r="B158" t="str">
            <v>Other</v>
          </cell>
          <cell r="C158" t="str">
            <v>Core</v>
          </cell>
        </row>
        <row r="159">
          <cell r="A159" t="str">
            <v>2500-OVHD</v>
          </cell>
          <cell r="B159" t="str">
            <v>Other</v>
          </cell>
          <cell r="C159" t="str">
            <v>Core</v>
          </cell>
        </row>
        <row r="160">
          <cell r="A160" t="str">
            <v>4480-OVHD</v>
          </cell>
          <cell r="B160" t="str">
            <v>Other</v>
          </cell>
          <cell r="C160" t="str">
            <v>Core</v>
          </cell>
        </row>
        <row r="161">
          <cell r="A161" t="str">
            <v>4490-OVHD</v>
          </cell>
          <cell r="B161" t="str">
            <v>Other</v>
          </cell>
          <cell r="C161" t="str">
            <v>Core</v>
          </cell>
        </row>
        <row r="162">
          <cell r="A162" t="str">
            <v>9085-OVHD</v>
          </cell>
          <cell r="B162" t="str">
            <v>Other</v>
          </cell>
          <cell r="C162" t="str">
            <v>Core</v>
          </cell>
        </row>
        <row r="163">
          <cell r="A163" t="str">
            <v>1320-OVHD</v>
          </cell>
          <cell r="B163" t="str">
            <v>Other</v>
          </cell>
          <cell r="C163" t="str">
            <v>Core</v>
          </cell>
        </row>
        <row r="164">
          <cell r="A164" t="str">
            <v>1630-OVHD</v>
          </cell>
          <cell r="B164" t="str">
            <v>Other</v>
          </cell>
          <cell r="C164" t="str">
            <v>Core</v>
          </cell>
        </row>
        <row r="165">
          <cell r="A165" t="str">
            <v>1640-OVHD</v>
          </cell>
          <cell r="B165" t="str">
            <v>Other</v>
          </cell>
          <cell r="C165" t="str">
            <v>Core</v>
          </cell>
        </row>
        <row r="166">
          <cell r="A166" t="str">
            <v>1650-OVHD</v>
          </cell>
          <cell r="B166" t="str">
            <v>Other</v>
          </cell>
          <cell r="C166" t="str">
            <v>Core</v>
          </cell>
        </row>
        <row r="167">
          <cell r="A167" t="str">
            <v>1660-OVHD</v>
          </cell>
          <cell r="B167" t="str">
            <v>Other</v>
          </cell>
          <cell r="C167" t="str">
            <v>Core</v>
          </cell>
        </row>
        <row r="168">
          <cell r="A168" t="str">
            <v>1670-OVHD</v>
          </cell>
          <cell r="B168" t="str">
            <v>Other</v>
          </cell>
          <cell r="C168" t="str">
            <v>Core</v>
          </cell>
        </row>
        <row r="169">
          <cell r="A169" t="str">
            <v>1780-OVHD</v>
          </cell>
          <cell r="B169" t="str">
            <v>Other</v>
          </cell>
          <cell r="C169" t="str">
            <v>Core</v>
          </cell>
        </row>
        <row r="170">
          <cell r="A170" t="str">
            <v>1790-OVHD</v>
          </cell>
          <cell r="B170" t="str">
            <v>Other</v>
          </cell>
          <cell r="C170" t="str">
            <v>Core</v>
          </cell>
        </row>
        <row r="171">
          <cell r="A171" t="str">
            <v>1800-OVHD</v>
          </cell>
          <cell r="B171" t="str">
            <v>Other</v>
          </cell>
          <cell r="C171" t="str">
            <v>Core</v>
          </cell>
        </row>
        <row r="172">
          <cell r="A172" t="str">
            <v>1820-OVHD</v>
          </cell>
          <cell r="B172" t="str">
            <v>Other</v>
          </cell>
          <cell r="C172" t="str">
            <v>Core</v>
          </cell>
        </row>
        <row r="173">
          <cell r="A173" t="str">
            <v>2500-OVHD</v>
          </cell>
          <cell r="B173" t="str">
            <v>Other</v>
          </cell>
          <cell r="C173" t="str">
            <v>Core</v>
          </cell>
        </row>
        <row r="174">
          <cell r="A174" t="str">
            <v>3870-OVHD</v>
          </cell>
          <cell r="B174" t="str">
            <v>Other</v>
          </cell>
          <cell r="C174" t="str">
            <v>Core</v>
          </cell>
        </row>
        <row r="175">
          <cell r="A175" t="str">
            <v>3880-OVHD</v>
          </cell>
          <cell r="B175" t="str">
            <v>Other</v>
          </cell>
          <cell r="C175" t="str">
            <v>Core</v>
          </cell>
        </row>
        <row r="176">
          <cell r="A176" t="str">
            <v>3890-OVHD</v>
          </cell>
          <cell r="B176" t="str">
            <v>Other</v>
          </cell>
          <cell r="C176" t="str">
            <v>Core</v>
          </cell>
        </row>
        <row r="177">
          <cell r="A177" t="str">
            <v>3900-OVHD</v>
          </cell>
          <cell r="B177" t="str">
            <v>Other</v>
          </cell>
          <cell r="C177" t="str">
            <v>Core</v>
          </cell>
        </row>
        <row r="178">
          <cell r="A178" t="str">
            <v>3910-OVHD</v>
          </cell>
          <cell r="B178" t="str">
            <v>Other</v>
          </cell>
          <cell r="C178" t="str">
            <v>Core</v>
          </cell>
        </row>
        <row r="179">
          <cell r="A179" t="str">
            <v>3920-OVHD</v>
          </cell>
          <cell r="B179" t="str">
            <v>Other</v>
          </cell>
          <cell r="C179" t="str">
            <v>Core</v>
          </cell>
        </row>
        <row r="180">
          <cell r="A180" t="str">
            <v>4480-OVHD</v>
          </cell>
          <cell r="B180" t="str">
            <v>Other</v>
          </cell>
          <cell r="C180" t="str">
            <v>Core</v>
          </cell>
        </row>
        <row r="181">
          <cell r="A181" t="str">
            <v>4490-OVHD</v>
          </cell>
          <cell r="B181" t="str">
            <v>Other</v>
          </cell>
          <cell r="C181" t="str">
            <v>Core</v>
          </cell>
        </row>
        <row r="182">
          <cell r="A182" t="str">
            <v>4760-OVHD</v>
          </cell>
          <cell r="B182" t="str">
            <v>Other</v>
          </cell>
          <cell r="C182" t="str">
            <v>Core</v>
          </cell>
        </row>
        <row r="183">
          <cell r="A183" t="str">
            <v>4780-OVHD</v>
          </cell>
          <cell r="B183" t="str">
            <v>Other</v>
          </cell>
          <cell r="C183" t="str">
            <v>Core</v>
          </cell>
        </row>
        <row r="184">
          <cell r="A184" t="str">
            <v>4900-OVHD</v>
          </cell>
          <cell r="B184" t="str">
            <v>Other</v>
          </cell>
          <cell r="C184" t="str">
            <v>Core</v>
          </cell>
        </row>
        <row r="185">
          <cell r="A185" t="str">
            <v>9085-OVHD</v>
          </cell>
          <cell r="B185" t="str">
            <v>Other</v>
          </cell>
          <cell r="C185" t="str">
            <v>Core</v>
          </cell>
        </row>
        <row r="186">
          <cell r="A186" t="str">
            <v>1780-OVHD</v>
          </cell>
          <cell r="B186" t="str">
            <v>Other</v>
          </cell>
          <cell r="C186" t="str">
            <v>Core</v>
          </cell>
        </row>
        <row r="187">
          <cell r="A187" t="str">
            <v>1790-OVHD</v>
          </cell>
          <cell r="B187" t="str">
            <v>Other</v>
          </cell>
          <cell r="C187" t="str">
            <v>Core</v>
          </cell>
        </row>
        <row r="188">
          <cell r="A188" t="str">
            <v>1800-OVHD</v>
          </cell>
          <cell r="B188" t="str">
            <v>Other</v>
          </cell>
          <cell r="C188" t="str">
            <v>Core</v>
          </cell>
        </row>
        <row r="189">
          <cell r="A189" t="str">
            <v>1820-OVHD</v>
          </cell>
          <cell r="B189" t="str">
            <v>Other</v>
          </cell>
          <cell r="C189" t="str">
            <v>Core</v>
          </cell>
        </row>
        <row r="190">
          <cell r="A190" t="str">
            <v>2500-OVHD</v>
          </cell>
          <cell r="B190" t="str">
            <v>Other</v>
          </cell>
          <cell r="C190" t="str">
            <v>Core</v>
          </cell>
        </row>
        <row r="191">
          <cell r="A191" t="str">
            <v>4480-OVHD</v>
          </cell>
          <cell r="B191" t="str">
            <v>Other</v>
          </cell>
          <cell r="C191" t="str">
            <v>Core</v>
          </cell>
        </row>
        <row r="192">
          <cell r="A192" t="str">
            <v>4490-OVHD</v>
          </cell>
          <cell r="B192" t="str">
            <v>Other</v>
          </cell>
          <cell r="C192" t="str">
            <v>Core</v>
          </cell>
        </row>
        <row r="193">
          <cell r="A193" t="str">
            <v>9085-OVHD</v>
          </cell>
          <cell r="B193" t="str">
            <v>Other</v>
          </cell>
          <cell r="C193" t="str">
            <v>Core</v>
          </cell>
        </row>
        <row r="194">
          <cell r="A194" t="str">
            <v>1500-CORE</v>
          </cell>
          <cell r="B194" t="str">
            <v>Other</v>
          </cell>
          <cell r="C194" t="str">
            <v>Core</v>
          </cell>
        </row>
        <row r="195">
          <cell r="A195" t="str">
            <v>1780-OVHD</v>
          </cell>
          <cell r="B195" t="str">
            <v>Other</v>
          </cell>
          <cell r="C195" t="str">
            <v>Core</v>
          </cell>
        </row>
        <row r="196">
          <cell r="A196" t="str">
            <v>1790-OVHD</v>
          </cell>
          <cell r="B196" t="str">
            <v>Other</v>
          </cell>
          <cell r="C196" t="str">
            <v>Core</v>
          </cell>
        </row>
        <row r="197">
          <cell r="A197" t="str">
            <v>1800-OVHD</v>
          </cell>
          <cell r="B197" t="str">
            <v>Other</v>
          </cell>
          <cell r="C197" t="str">
            <v>Core</v>
          </cell>
        </row>
        <row r="198">
          <cell r="A198" t="str">
            <v>1820-OVHD</v>
          </cell>
          <cell r="B198" t="str">
            <v>Other</v>
          </cell>
          <cell r="C198" t="str">
            <v>Core</v>
          </cell>
        </row>
        <row r="199">
          <cell r="A199" t="str">
            <v>1830-CORE</v>
          </cell>
          <cell r="B199" t="str">
            <v>Other</v>
          </cell>
          <cell r="C199" t="str">
            <v>Core</v>
          </cell>
        </row>
        <row r="200">
          <cell r="A200" t="str">
            <v>1840-CORE</v>
          </cell>
          <cell r="B200" t="str">
            <v>Other</v>
          </cell>
          <cell r="C200" t="str">
            <v>Core</v>
          </cell>
        </row>
        <row r="201">
          <cell r="A201" t="str">
            <v>1850-CORE</v>
          </cell>
          <cell r="B201" t="str">
            <v>Other</v>
          </cell>
          <cell r="C201" t="str">
            <v>Core</v>
          </cell>
        </row>
        <row r="202">
          <cell r="A202" t="str">
            <v>1860-CORE</v>
          </cell>
          <cell r="B202" t="str">
            <v>Other</v>
          </cell>
          <cell r="C202" t="str">
            <v>Core</v>
          </cell>
        </row>
        <row r="203">
          <cell r="A203" t="str">
            <v>1870-CORE</v>
          </cell>
          <cell r="B203" t="str">
            <v>Other</v>
          </cell>
          <cell r="C203" t="str">
            <v>Core</v>
          </cell>
        </row>
        <row r="204">
          <cell r="A204" t="str">
            <v>2500-OVHD</v>
          </cell>
          <cell r="B204" t="str">
            <v>Other</v>
          </cell>
          <cell r="C204" t="str">
            <v>Core</v>
          </cell>
        </row>
        <row r="205">
          <cell r="A205" t="str">
            <v>4480-OVHD</v>
          </cell>
          <cell r="B205" t="str">
            <v>Other</v>
          </cell>
          <cell r="C205" t="str">
            <v>Core</v>
          </cell>
        </row>
        <row r="206">
          <cell r="A206" t="str">
            <v>4490-OVHD</v>
          </cell>
          <cell r="B206" t="str">
            <v>Other</v>
          </cell>
          <cell r="C206" t="str">
            <v>Core</v>
          </cell>
        </row>
        <row r="207">
          <cell r="A207" t="str">
            <v>9085-OVHD</v>
          </cell>
          <cell r="B207" t="str">
            <v>Other</v>
          </cell>
          <cell r="C207" t="str">
            <v>Core</v>
          </cell>
        </row>
        <row r="208">
          <cell r="A208" t="str">
            <v>9088-OVHD</v>
          </cell>
          <cell r="B208" t="str">
            <v>Other</v>
          </cell>
          <cell r="C208" t="str">
            <v>Core</v>
          </cell>
        </row>
        <row r="209">
          <cell r="A209" t="str">
            <v>9089-OVHD</v>
          </cell>
          <cell r="B209" t="str">
            <v>Other</v>
          </cell>
          <cell r="C209" t="str">
            <v>Core</v>
          </cell>
        </row>
        <row r="210">
          <cell r="A210" t="str">
            <v>1280-OVHD</v>
          </cell>
          <cell r="B210" t="str">
            <v>Other</v>
          </cell>
          <cell r="C210" t="str">
            <v>Core</v>
          </cell>
        </row>
        <row r="211">
          <cell r="A211" t="str">
            <v>1320-OVHD</v>
          </cell>
          <cell r="B211" t="str">
            <v>Other</v>
          </cell>
          <cell r="C211" t="str">
            <v>Core</v>
          </cell>
        </row>
        <row r="212">
          <cell r="A212" t="str">
            <v>1630-OVHD</v>
          </cell>
          <cell r="B212" t="str">
            <v>Other</v>
          </cell>
          <cell r="C212" t="str">
            <v>Core</v>
          </cell>
        </row>
        <row r="213">
          <cell r="A213" t="str">
            <v>1640-OVHD</v>
          </cell>
          <cell r="B213" t="str">
            <v>Other</v>
          </cell>
          <cell r="C213" t="str">
            <v>Core</v>
          </cell>
        </row>
        <row r="214">
          <cell r="A214" t="str">
            <v>1650-OVHD</v>
          </cell>
          <cell r="B214" t="str">
            <v>Other</v>
          </cell>
          <cell r="C214" t="str">
            <v>Core</v>
          </cell>
        </row>
        <row r="215">
          <cell r="A215" t="str">
            <v>1670-OVHD</v>
          </cell>
          <cell r="B215" t="str">
            <v>Other</v>
          </cell>
          <cell r="C215" t="str">
            <v>Core</v>
          </cell>
        </row>
        <row r="216">
          <cell r="A216" t="str">
            <v>1680-OVHD</v>
          </cell>
          <cell r="B216" t="str">
            <v>Other</v>
          </cell>
          <cell r="C216" t="str">
            <v>Core</v>
          </cell>
        </row>
        <row r="217">
          <cell r="A217" t="str">
            <v>1780-OVHD</v>
          </cell>
          <cell r="B217" t="str">
            <v>Other</v>
          </cell>
          <cell r="C217" t="str">
            <v>Core</v>
          </cell>
        </row>
        <row r="218">
          <cell r="A218" t="str">
            <v>1790-OVHD</v>
          </cell>
          <cell r="B218" t="str">
            <v>Other</v>
          </cell>
          <cell r="C218" t="str">
            <v>Core</v>
          </cell>
        </row>
        <row r="219">
          <cell r="A219" t="str">
            <v>1800-OVHD</v>
          </cell>
          <cell r="B219" t="str">
            <v>Other</v>
          </cell>
          <cell r="C219" t="str">
            <v>Core</v>
          </cell>
        </row>
        <row r="220">
          <cell r="A220" t="str">
            <v>1820-OVHD</v>
          </cell>
          <cell r="B220" t="str">
            <v>Other</v>
          </cell>
          <cell r="C220" t="str">
            <v>Core</v>
          </cell>
        </row>
        <row r="221">
          <cell r="A221" t="str">
            <v>1980-OVHD</v>
          </cell>
          <cell r="B221" t="str">
            <v>Other</v>
          </cell>
          <cell r="C221" t="str">
            <v>Core</v>
          </cell>
        </row>
        <row r="222">
          <cell r="A222" t="str">
            <v>2500-OVHD</v>
          </cell>
          <cell r="B222" t="str">
            <v>Other</v>
          </cell>
          <cell r="C222" t="str">
            <v>Core</v>
          </cell>
        </row>
        <row r="223">
          <cell r="A223" t="str">
            <v>2720-OVHD</v>
          </cell>
          <cell r="B223" t="str">
            <v>Other</v>
          </cell>
          <cell r="C223" t="str">
            <v>Core</v>
          </cell>
        </row>
        <row r="224">
          <cell r="A224" t="str">
            <v>2990-CORE</v>
          </cell>
          <cell r="B224" t="str">
            <v>Other</v>
          </cell>
          <cell r="C224" t="str">
            <v>Core</v>
          </cell>
        </row>
        <row r="225">
          <cell r="A225" t="str">
            <v>4480-OVHD</v>
          </cell>
          <cell r="B225" t="str">
            <v>Other</v>
          </cell>
          <cell r="C225" t="str">
            <v>Core</v>
          </cell>
        </row>
        <row r="226">
          <cell r="A226" t="str">
            <v>4490-OVHD</v>
          </cell>
          <cell r="B226" t="str">
            <v>Other</v>
          </cell>
          <cell r="C226" t="str">
            <v>Core</v>
          </cell>
        </row>
        <row r="227">
          <cell r="A227" t="str">
            <v>9085-OVHD</v>
          </cell>
          <cell r="B227" t="str">
            <v>Other</v>
          </cell>
          <cell r="C227" t="str">
            <v>Core</v>
          </cell>
        </row>
        <row r="228">
          <cell r="A228" t="str">
            <v>1780-OVHD</v>
          </cell>
          <cell r="B228" t="str">
            <v>Other</v>
          </cell>
          <cell r="C228" t="str">
            <v>Core</v>
          </cell>
        </row>
        <row r="229">
          <cell r="A229" t="str">
            <v>1790-OVHD</v>
          </cell>
          <cell r="B229" t="str">
            <v>Other</v>
          </cell>
          <cell r="C229" t="str">
            <v>Core</v>
          </cell>
        </row>
        <row r="230">
          <cell r="A230" t="str">
            <v>1800-OVHD</v>
          </cell>
          <cell r="B230" t="str">
            <v>Other</v>
          </cell>
          <cell r="C230" t="str">
            <v>Core</v>
          </cell>
        </row>
        <row r="231">
          <cell r="A231" t="str">
            <v>1820-OVHD</v>
          </cell>
          <cell r="B231" t="str">
            <v>Other</v>
          </cell>
          <cell r="C231" t="str">
            <v>Core</v>
          </cell>
        </row>
        <row r="232">
          <cell r="A232" t="str">
            <v>1280-OVHD</v>
          </cell>
          <cell r="B232" t="str">
            <v>Other</v>
          </cell>
          <cell r="C232" t="str">
            <v>Core</v>
          </cell>
        </row>
        <row r="233">
          <cell r="A233" t="str">
            <v>1300-OVHD</v>
          </cell>
          <cell r="B233" t="str">
            <v>Other</v>
          </cell>
          <cell r="C233" t="str">
            <v>Core</v>
          </cell>
        </row>
        <row r="234">
          <cell r="A234" t="str">
            <v>1630-OVHD</v>
          </cell>
          <cell r="B234" t="str">
            <v>Other</v>
          </cell>
          <cell r="C234" t="str">
            <v>Core</v>
          </cell>
        </row>
        <row r="235">
          <cell r="A235" t="str">
            <v>1640-OVHD</v>
          </cell>
          <cell r="B235" t="str">
            <v>Other</v>
          </cell>
          <cell r="C235" t="str">
            <v>Core</v>
          </cell>
        </row>
        <row r="236">
          <cell r="A236" t="str">
            <v>1650-OVHD</v>
          </cell>
          <cell r="B236" t="str">
            <v>Other</v>
          </cell>
          <cell r="C236" t="str">
            <v>Core</v>
          </cell>
        </row>
        <row r="237">
          <cell r="A237" t="str">
            <v>1670-OVHD</v>
          </cell>
          <cell r="B237" t="str">
            <v>Other</v>
          </cell>
          <cell r="C237" t="str">
            <v>Core</v>
          </cell>
        </row>
        <row r="238">
          <cell r="A238" t="str">
            <v>1760-OVHD</v>
          </cell>
          <cell r="B238" t="str">
            <v>Other</v>
          </cell>
          <cell r="C238" t="str">
            <v>Core</v>
          </cell>
        </row>
        <row r="239">
          <cell r="A239" t="str">
            <v>1780-OVHD</v>
          </cell>
          <cell r="B239" t="str">
            <v>Other</v>
          </cell>
          <cell r="C239" t="str">
            <v>Core</v>
          </cell>
        </row>
        <row r="240">
          <cell r="A240" t="str">
            <v>1790-OVHD</v>
          </cell>
          <cell r="B240" t="str">
            <v>Other</v>
          </cell>
          <cell r="C240" t="str">
            <v>Core</v>
          </cell>
        </row>
        <row r="241">
          <cell r="A241" t="str">
            <v>1800-OVHD</v>
          </cell>
          <cell r="B241" t="str">
            <v>Other</v>
          </cell>
          <cell r="C241" t="str">
            <v>Core</v>
          </cell>
        </row>
        <row r="242">
          <cell r="A242" t="str">
            <v>1820-OVHD</v>
          </cell>
          <cell r="B242" t="str">
            <v>Other</v>
          </cell>
          <cell r="C242" t="str">
            <v>Core</v>
          </cell>
        </row>
        <row r="243">
          <cell r="A243" t="str">
            <v>1980-OVHD</v>
          </cell>
          <cell r="B243" t="str">
            <v>Other</v>
          </cell>
          <cell r="C243" t="str">
            <v>Core</v>
          </cell>
        </row>
        <row r="244">
          <cell r="A244" t="str">
            <v>2500-OVHD</v>
          </cell>
          <cell r="B244" t="str">
            <v>Other</v>
          </cell>
          <cell r="C244" t="str">
            <v>Core</v>
          </cell>
        </row>
        <row r="245">
          <cell r="A245" t="str">
            <v>3860-CORE</v>
          </cell>
          <cell r="B245" t="str">
            <v>Other</v>
          </cell>
          <cell r="C245" t="str">
            <v>Core</v>
          </cell>
        </row>
        <row r="246">
          <cell r="A246" t="str">
            <v>9086-OVHD</v>
          </cell>
          <cell r="B246" t="str">
            <v>Other</v>
          </cell>
          <cell r="C246" t="str">
            <v>Core</v>
          </cell>
        </row>
        <row r="247">
          <cell r="A247" t="str">
            <v>9087-OVHD</v>
          </cell>
          <cell r="B247" t="str">
            <v>Other</v>
          </cell>
          <cell r="C247" t="str">
            <v>Core</v>
          </cell>
        </row>
        <row r="248">
          <cell r="A248" t="str">
            <v>9090-OVHD</v>
          </cell>
          <cell r="B248" t="str">
            <v>Other</v>
          </cell>
          <cell r="C248" t="str">
            <v>Core</v>
          </cell>
        </row>
        <row r="249">
          <cell r="A249" t="str">
            <v>1280-OVHD</v>
          </cell>
          <cell r="B249" t="str">
            <v>Other</v>
          </cell>
          <cell r="C249" t="str">
            <v>Core</v>
          </cell>
        </row>
        <row r="250">
          <cell r="A250" t="str">
            <v>1630-OVHD</v>
          </cell>
          <cell r="B250" t="str">
            <v>Other</v>
          </cell>
          <cell r="C250" t="str">
            <v>Core</v>
          </cell>
        </row>
        <row r="251">
          <cell r="A251" t="str">
            <v>1640-OVHD</v>
          </cell>
          <cell r="B251" t="str">
            <v>Other</v>
          </cell>
          <cell r="C251" t="str">
            <v>Core</v>
          </cell>
        </row>
        <row r="252">
          <cell r="A252" t="str">
            <v>1650-OVHD</v>
          </cell>
          <cell r="B252" t="str">
            <v>Other</v>
          </cell>
          <cell r="C252" t="str">
            <v>Core</v>
          </cell>
        </row>
        <row r="253">
          <cell r="A253" t="str">
            <v>1780-OVHD</v>
          </cell>
          <cell r="B253" t="str">
            <v>Other</v>
          </cell>
          <cell r="C253" t="str">
            <v>Core</v>
          </cell>
        </row>
        <row r="254">
          <cell r="A254" t="str">
            <v>1790-OVHD</v>
          </cell>
          <cell r="B254" t="str">
            <v>Other</v>
          </cell>
          <cell r="C254" t="str">
            <v>Core</v>
          </cell>
        </row>
        <row r="255">
          <cell r="A255" t="str">
            <v>1800-OVHD</v>
          </cell>
          <cell r="B255" t="str">
            <v>Other</v>
          </cell>
          <cell r="C255" t="str">
            <v>Core</v>
          </cell>
        </row>
        <row r="256">
          <cell r="A256" t="str">
            <v>1820-OVHD</v>
          </cell>
          <cell r="B256" t="str">
            <v>Other</v>
          </cell>
          <cell r="C256" t="str">
            <v>Core</v>
          </cell>
        </row>
        <row r="257">
          <cell r="A257" t="str">
            <v>1980-OVHD</v>
          </cell>
          <cell r="B257" t="str">
            <v>Other</v>
          </cell>
          <cell r="C257" t="str">
            <v>Core</v>
          </cell>
        </row>
        <row r="258">
          <cell r="A258" t="str">
            <v>2500-OVHD</v>
          </cell>
          <cell r="B258" t="str">
            <v>Other</v>
          </cell>
          <cell r="C258" t="str">
            <v>Core</v>
          </cell>
        </row>
        <row r="259">
          <cell r="A259" t="str">
            <v>4480-OVHD</v>
          </cell>
          <cell r="B259" t="str">
            <v>Other</v>
          </cell>
          <cell r="C259" t="str">
            <v>Core</v>
          </cell>
        </row>
        <row r="260">
          <cell r="A260" t="str">
            <v>4490-OVHD</v>
          </cell>
          <cell r="B260" t="str">
            <v>Other</v>
          </cell>
          <cell r="C260" t="str">
            <v>Core</v>
          </cell>
        </row>
        <row r="261">
          <cell r="A261" t="str">
            <v>9085-OVHD</v>
          </cell>
          <cell r="B261" t="str">
            <v>Other</v>
          </cell>
          <cell r="C261" t="str">
            <v>Core</v>
          </cell>
        </row>
        <row r="262">
          <cell r="A262" t="str">
            <v>1320-OVHD</v>
          </cell>
          <cell r="B262" t="str">
            <v>Other</v>
          </cell>
          <cell r="C262" t="str">
            <v>Core</v>
          </cell>
        </row>
        <row r="263">
          <cell r="A263" t="str">
            <v>1630-OVHD</v>
          </cell>
          <cell r="B263" t="str">
            <v>Other</v>
          </cell>
          <cell r="C263" t="str">
            <v>Core</v>
          </cell>
        </row>
        <row r="264">
          <cell r="A264" t="str">
            <v>1640-OVHD</v>
          </cell>
          <cell r="B264" t="str">
            <v>Other</v>
          </cell>
          <cell r="C264" t="str">
            <v>Core</v>
          </cell>
        </row>
        <row r="265">
          <cell r="A265" t="str">
            <v>1650-OVHD</v>
          </cell>
          <cell r="B265" t="str">
            <v>Other</v>
          </cell>
          <cell r="C265" t="str">
            <v>Core</v>
          </cell>
        </row>
        <row r="266">
          <cell r="A266" t="str">
            <v>1780-OVHD</v>
          </cell>
          <cell r="B266" t="str">
            <v>Other</v>
          </cell>
          <cell r="C266" t="str">
            <v>Core</v>
          </cell>
        </row>
        <row r="267">
          <cell r="A267" t="str">
            <v>1790-OVHD</v>
          </cell>
          <cell r="B267" t="str">
            <v>Other</v>
          </cell>
          <cell r="C267" t="str">
            <v>Core</v>
          </cell>
        </row>
        <row r="268">
          <cell r="A268" t="str">
            <v>1800-OVHD</v>
          </cell>
          <cell r="B268" t="str">
            <v>Other</v>
          </cell>
          <cell r="C268" t="str">
            <v>Core</v>
          </cell>
        </row>
        <row r="269">
          <cell r="A269" t="str">
            <v>1820-OVHD</v>
          </cell>
          <cell r="B269" t="str">
            <v>Other</v>
          </cell>
          <cell r="C269" t="str">
            <v>Core</v>
          </cell>
        </row>
        <row r="270">
          <cell r="A270" t="str">
            <v>3870-OVHD</v>
          </cell>
          <cell r="B270" t="str">
            <v>Other</v>
          </cell>
          <cell r="C270" t="str">
            <v>Core</v>
          </cell>
        </row>
        <row r="271">
          <cell r="A271" t="str">
            <v>3880-OVHD</v>
          </cell>
          <cell r="B271" t="str">
            <v>Other</v>
          </cell>
          <cell r="C271" t="str">
            <v>Core</v>
          </cell>
        </row>
        <row r="272">
          <cell r="A272" t="str">
            <v>3890-OVHD</v>
          </cell>
          <cell r="B272" t="str">
            <v>Other</v>
          </cell>
          <cell r="C272" t="str">
            <v>Core</v>
          </cell>
        </row>
        <row r="273">
          <cell r="A273" t="str">
            <v>3900-OVHD</v>
          </cell>
          <cell r="B273" t="str">
            <v>Other</v>
          </cell>
          <cell r="C273" t="str">
            <v>Core</v>
          </cell>
        </row>
        <row r="274">
          <cell r="A274" t="str">
            <v>3910-OVHD</v>
          </cell>
          <cell r="B274" t="str">
            <v>Other</v>
          </cell>
          <cell r="C274" t="str">
            <v>Core</v>
          </cell>
        </row>
        <row r="275">
          <cell r="A275" t="str">
            <v>3920-OVHD</v>
          </cell>
          <cell r="B275" t="str">
            <v>Other</v>
          </cell>
          <cell r="C275" t="str">
            <v>Core</v>
          </cell>
        </row>
        <row r="276">
          <cell r="A276" t="str">
            <v>4480-OVHD</v>
          </cell>
          <cell r="B276" t="str">
            <v>Other</v>
          </cell>
          <cell r="C276" t="str">
            <v>Core</v>
          </cell>
        </row>
        <row r="277">
          <cell r="A277" t="str">
            <v>4490-OVHD</v>
          </cell>
          <cell r="B277" t="str">
            <v>Other</v>
          </cell>
          <cell r="C277" t="str">
            <v>Core</v>
          </cell>
        </row>
        <row r="278">
          <cell r="A278" t="str">
            <v>4780-OVHD</v>
          </cell>
          <cell r="B278" t="str">
            <v>Other</v>
          </cell>
          <cell r="C278" t="str">
            <v>Core</v>
          </cell>
        </row>
        <row r="279">
          <cell r="A279" t="str">
            <v>9085-OVHD</v>
          </cell>
          <cell r="B279" t="str">
            <v>Other</v>
          </cell>
          <cell r="C279" t="str">
            <v>Core</v>
          </cell>
        </row>
        <row r="280">
          <cell r="A280" t="str">
            <v>1280-OVHD</v>
          </cell>
          <cell r="B280" t="str">
            <v>Other</v>
          </cell>
          <cell r="C280" t="str">
            <v>Core</v>
          </cell>
        </row>
        <row r="281">
          <cell r="A281" t="str">
            <v>1780-OVHD</v>
          </cell>
          <cell r="B281" t="str">
            <v>Other</v>
          </cell>
          <cell r="C281" t="str">
            <v>Core</v>
          </cell>
        </row>
        <row r="282">
          <cell r="A282" t="str">
            <v>1790-OVHD</v>
          </cell>
          <cell r="B282" t="str">
            <v>Other</v>
          </cell>
          <cell r="C282" t="str">
            <v>Core</v>
          </cell>
        </row>
        <row r="283">
          <cell r="A283" t="str">
            <v>1800-OVHD</v>
          </cell>
          <cell r="B283" t="str">
            <v>Other</v>
          </cell>
          <cell r="C283" t="str">
            <v>Core</v>
          </cell>
        </row>
        <row r="284">
          <cell r="A284" t="str">
            <v>1820-OVHD</v>
          </cell>
          <cell r="B284" t="str">
            <v>Other</v>
          </cell>
          <cell r="C284" t="str">
            <v>Core</v>
          </cell>
        </row>
        <row r="285">
          <cell r="A285" t="str">
            <v>1980-OVHD</v>
          </cell>
          <cell r="B285" t="str">
            <v>Other</v>
          </cell>
          <cell r="C285" t="str">
            <v>Core</v>
          </cell>
        </row>
        <row r="286">
          <cell r="A286" t="str">
            <v>1280-OVHD</v>
          </cell>
          <cell r="B286" t="str">
            <v>Other</v>
          </cell>
          <cell r="C286" t="str">
            <v>Core</v>
          </cell>
        </row>
        <row r="287">
          <cell r="A287" t="str">
            <v>1320-OVHD</v>
          </cell>
          <cell r="B287" t="str">
            <v>Other</v>
          </cell>
          <cell r="C287" t="str">
            <v>Core</v>
          </cell>
        </row>
        <row r="288">
          <cell r="A288" t="str">
            <v>1630-OVHD</v>
          </cell>
          <cell r="B288" t="str">
            <v>Other</v>
          </cell>
          <cell r="C288" t="str">
            <v>Core</v>
          </cell>
        </row>
        <row r="289">
          <cell r="A289" t="str">
            <v>1640-OVHD</v>
          </cell>
          <cell r="B289" t="str">
            <v>Other</v>
          </cell>
          <cell r="C289" t="str">
            <v>Core</v>
          </cell>
        </row>
        <row r="290">
          <cell r="A290" t="str">
            <v>1650-OVHD</v>
          </cell>
          <cell r="B290" t="str">
            <v>Other</v>
          </cell>
          <cell r="C290" t="str">
            <v>Core</v>
          </cell>
        </row>
        <row r="291">
          <cell r="A291" t="str">
            <v>1660-OVHD</v>
          </cell>
          <cell r="B291" t="str">
            <v>Other</v>
          </cell>
          <cell r="C291" t="str">
            <v>Core</v>
          </cell>
        </row>
        <row r="292">
          <cell r="A292" t="str">
            <v>1670-OVHD</v>
          </cell>
          <cell r="B292" t="str">
            <v>Other</v>
          </cell>
          <cell r="C292" t="str">
            <v>Core</v>
          </cell>
        </row>
        <row r="293">
          <cell r="A293" t="str">
            <v>1780-OVHD</v>
          </cell>
          <cell r="B293" t="str">
            <v>Other</v>
          </cell>
          <cell r="C293" t="str">
            <v>Core</v>
          </cell>
        </row>
        <row r="294">
          <cell r="A294" t="str">
            <v>1790-OVHD</v>
          </cell>
          <cell r="B294" t="str">
            <v>Other</v>
          </cell>
          <cell r="C294" t="str">
            <v>Core</v>
          </cell>
        </row>
        <row r="295">
          <cell r="A295" t="str">
            <v>1800-OVHD</v>
          </cell>
          <cell r="B295" t="str">
            <v>Other</v>
          </cell>
          <cell r="C295" t="str">
            <v>Core</v>
          </cell>
        </row>
        <row r="296">
          <cell r="A296" t="str">
            <v>1820-OVHD</v>
          </cell>
          <cell r="B296" t="str">
            <v>Other</v>
          </cell>
          <cell r="C296" t="str">
            <v>Core</v>
          </cell>
        </row>
        <row r="297">
          <cell r="A297" t="str">
            <v>1980-OVHD</v>
          </cell>
          <cell r="B297" t="str">
            <v>Other</v>
          </cell>
          <cell r="C297" t="str">
            <v>Core</v>
          </cell>
        </row>
        <row r="298">
          <cell r="A298" t="str">
            <v>2500-OVHD</v>
          </cell>
          <cell r="B298" t="str">
            <v>Other</v>
          </cell>
          <cell r="C298" t="str">
            <v>Core</v>
          </cell>
        </row>
        <row r="299">
          <cell r="A299" t="str">
            <v>3870-OVHD</v>
          </cell>
          <cell r="B299" t="str">
            <v>Other</v>
          </cell>
          <cell r="C299" t="str">
            <v>Core</v>
          </cell>
        </row>
        <row r="300">
          <cell r="A300" t="str">
            <v>3880-OVHD</v>
          </cell>
          <cell r="B300" t="str">
            <v>Other</v>
          </cell>
          <cell r="C300" t="str">
            <v>Core</v>
          </cell>
        </row>
        <row r="301">
          <cell r="A301" t="str">
            <v>3890-OVHD</v>
          </cell>
          <cell r="B301" t="str">
            <v>Other</v>
          </cell>
          <cell r="C301" t="str">
            <v>Core</v>
          </cell>
        </row>
        <row r="302">
          <cell r="A302" t="str">
            <v>3900-OVHD</v>
          </cell>
          <cell r="B302" t="str">
            <v>Other</v>
          </cell>
          <cell r="C302" t="str">
            <v>Core</v>
          </cell>
        </row>
        <row r="303">
          <cell r="A303" t="str">
            <v>3910-OVHD</v>
          </cell>
          <cell r="B303" t="str">
            <v>Other</v>
          </cell>
          <cell r="C303" t="str">
            <v>Core</v>
          </cell>
        </row>
        <row r="304">
          <cell r="A304" t="str">
            <v>3920-OVHD</v>
          </cell>
          <cell r="B304" t="str">
            <v>Other</v>
          </cell>
          <cell r="C304" t="str">
            <v>Core</v>
          </cell>
        </row>
        <row r="305">
          <cell r="A305" t="str">
            <v>4480-OVHD</v>
          </cell>
          <cell r="B305" t="str">
            <v>Other</v>
          </cell>
          <cell r="C305" t="str">
            <v>Core</v>
          </cell>
        </row>
        <row r="306">
          <cell r="A306" t="str">
            <v>4490-OVHD</v>
          </cell>
          <cell r="B306" t="str">
            <v>Other</v>
          </cell>
          <cell r="C306" t="str">
            <v>Core</v>
          </cell>
        </row>
        <row r="307">
          <cell r="A307" t="str">
            <v>4760-OVHD</v>
          </cell>
          <cell r="B307" t="str">
            <v>Other</v>
          </cell>
          <cell r="C307" t="str">
            <v>Core</v>
          </cell>
        </row>
        <row r="308">
          <cell r="A308" t="str">
            <v>4780-OVHD</v>
          </cell>
          <cell r="B308" t="str">
            <v>Other</v>
          </cell>
          <cell r="C308" t="str">
            <v>Core</v>
          </cell>
        </row>
        <row r="309">
          <cell r="A309" t="str">
            <v>4900-OVHD</v>
          </cell>
          <cell r="B309" t="str">
            <v>Other</v>
          </cell>
          <cell r="C309" t="str">
            <v>Core</v>
          </cell>
        </row>
        <row r="310">
          <cell r="A310" t="str">
            <v>9085-OVHD</v>
          </cell>
          <cell r="B310" t="str">
            <v>Other</v>
          </cell>
          <cell r="C310" t="str">
            <v>Core</v>
          </cell>
        </row>
        <row r="311">
          <cell r="A311" t="str">
            <v>1780-OVHD</v>
          </cell>
          <cell r="B311" t="str">
            <v>Other</v>
          </cell>
          <cell r="C311" t="str">
            <v>Core</v>
          </cell>
        </row>
        <row r="312">
          <cell r="A312" t="str">
            <v>1790-OVHD</v>
          </cell>
          <cell r="B312" t="str">
            <v>Other</v>
          </cell>
          <cell r="C312" t="str">
            <v>Core</v>
          </cell>
        </row>
        <row r="313">
          <cell r="A313" t="str">
            <v>1800-OVHD</v>
          </cell>
          <cell r="B313" t="str">
            <v>Other</v>
          </cell>
          <cell r="C313" t="str">
            <v>Core</v>
          </cell>
        </row>
        <row r="314">
          <cell r="A314" t="str">
            <v>1820-OVHD</v>
          </cell>
          <cell r="B314" t="str">
            <v>Other</v>
          </cell>
          <cell r="C314" t="str">
            <v>Core</v>
          </cell>
        </row>
        <row r="315">
          <cell r="A315" t="str">
            <v>9085-OVHD</v>
          </cell>
          <cell r="B315" t="str">
            <v>Other</v>
          </cell>
          <cell r="C315" t="str">
            <v>Core</v>
          </cell>
        </row>
        <row r="316">
          <cell r="A316" t="str">
            <v>1000-OVHD</v>
          </cell>
          <cell r="B316" t="str">
            <v>Overhead</v>
          </cell>
          <cell r="C316" t="str">
            <v>Overhead</v>
          </cell>
        </row>
        <row r="317">
          <cell r="A317" t="str">
            <v>1010-OVHD</v>
          </cell>
          <cell r="B317" t="str">
            <v>Overhead</v>
          </cell>
          <cell r="C317" t="str">
            <v>Overhead</v>
          </cell>
        </row>
        <row r="318">
          <cell r="A318" t="str">
            <v>1015-OVHD</v>
          </cell>
          <cell r="B318" t="str">
            <v>Overhead</v>
          </cell>
          <cell r="C318" t="str">
            <v>Overhead</v>
          </cell>
        </row>
        <row r="319">
          <cell r="A319" t="str">
            <v>1016-OVHD</v>
          </cell>
          <cell r="B319" t="str">
            <v>Overhead</v>
          </cell>
          <cell r="C319" t="str">
            <v>Overhead</v>
          </cell>
        </row>
        <row r="320">
          <cell r="A320" t="str">
            <v>1030-OVHD</v>
          </cell>
          <cell r="B320" t="str">
            <v>Overhead</v>
          </cell>
          <cell r="C320" t="str">
            <v>Overhead</v>
          </cell>
        </row>
        <row r="321">
          <cell r="A321" t="str">
            <v>1050-OVHD</v>
          </cell>
          <cell r="B321" t="str">
            <v>Overhead</v>
          </cell>
          <cell r="C321" t="str">
            <v>Overhead</v>
          </cell>
        </row>
        <row r="322">
          <cell r="A322" t="str">
            <v>1070-OVHD</v>
          </cell>
          <cell r="B322" t="str">
            <v>Overhead</v>
          </cell>
          <cell r="C322" t="str">
            <v>Overhead</v>
          </cell>
        </row>
        <row r="323">
          <cell r="A323" t="str">
            <v>1100-OVHD</v>
          </cell>
          <cell r="B323" t="str">
            <v>Overhead</v>
          </cell>
          <cell r="C323" t="str">
            <v>Overhead</v>
          </cell>
        </row>
        <row r="324">
          <cell r="A324" t="str">
            <v>1110-OVHD</v>
          </cell>
          <cell r="B324" t="str">
            <v>Overhead</v>
          </cell>
          <cell r="C324" t="str">
            <v>Overhead</v>
          </cell>
        </row>
        <row r="325">
          <cell r="A325" t="str">
            <v>1130-OVHD</v>
          </cell>
          <cell r="B325" t="str">
            <v>Overhead</v>
          </cell>
          <cell r="C325" t="str">
            <v>Overhead</v>
          </cell>
        </row>
        <row r="326">
          <cell r="A326" t="str">
            <v>1140-OVHD</v>
          </cell>
          <cell r="B326" t="str">
            <v>Overhead</v>
          </cell>
          <cell r="C326" t="str">
            <v>Overhead</v>
          </cell>
        </row>
        <row r="327">
          <cell r="A327" t="str">
            <v>1170-OVHD</v>
          </cell>
          <cell r="B327" t="str">
            <v>Overhead</v>
          </cell>
          <cell r="C327" t="str">
            <v>Overhead</v>
          </cell>
        </row>
        <row r="328">
          <cell r="A328" t="str">
            <v>1180-OVHD</v>
          </cell>
          <cell r="B328" t="str">
            <v>Overhead</v>
          </cell>
          <cell r="C328" t="str">
            <v>Overhead</v>
          </cell>
        </row>
        <row r="329">
          <cell r="A329" t="str">
            <v>1190-OVHD</v>
          </cell>
          <cell r="B329" t="str">
            <v>Overhead</v>
          </cell>
          <cell r="C329" t="str">
            <v>Overhead</v>
          </cell>
        </row>
        <row r="330">
          <cell r="A330" t="str">
            <v>1200-OVHD</v>
          </cell>
          <cell r="B330" t="str">
            <v>Overhead</v>
          </cell>
          <cell r="C330" t="str">
            <v>Overhead</v>
          </cell>
        </row>
        <row r="331">
          <cell r="A331" t="str">
            <v>1210-OVHD</v>
          </cell>
          <cell r="B331" t="str">
            <v>Overhead</v>
          </cell>
          <cell r="C331" t="str">
            <v>Overhead</v>
          </cell>
        </row>
        <row r="332">
          <cell r="A332" t="str">
            <v>1220-OVHD</v>
          </cell>
          <cell r="B332" t="str">
            <v>Overhead</v>
          </cell>
          <cell r="C332" t="str">
            <v>Overhead</v>
          </cell>
        </row>
        <row r="333">
          <cell r="A333" t="str">
            <v>1230-OVHD</v>
          </cell>
          <cell r="B333" t="str">
            <v>Overhead</v>
          </cell>
          <cell r="C333" t="str">
            <v>Overhead</v>
          </cell>
        </row>
        <row r="334">
          <cell r="A334" t="str">
            <v>1270-OVHD</v>
          </cell>
          <cell r="B334" t="str">
            <v>Overhead</v>
          </cell>
          <cell r="C334" t="str">
            <v>Overhead</v>
          </cell>
        </row>
        <row r="335">
          <cell r="A335" t="str">
            <v>1290-OVHD</v>
          </cell>
          <cell r="B335" t="str">
            <v>Overhead</v>
          </cell>
          <cell r="C335" t="str">
            <v>Overhead</v>
          </cell>
        </row>
        <row r="336">
          <cell r="A336" t="str">
            <v>1310-OVHD</v>
          </cell>
          <cell r="B336" t="str">
            <v>Overhead</v>
          </cell>
          <cell r="C336" t="str">
            <v>Overhead</v>
          </cell>
        </row>
        <row r="337">
          <cell r="A337" t="str">
            <v>1330-OVHD</v>
          </cell>
          <cell r="B337" t="str">
            <v>Overhead</v>
          </cell>
          <cell r="C337" t="str">
            <v>Overhead</v>
          </cell>
        </row>
        <row r="338">
          <cell r="A338" t="str">
            <v>1340-OVHD</v>
          </cell>
          <cell r="B338" t="str">
            <v>Overhead</v>
          </cell>
          <cell r="C338" t="str">
            <v>Overhead</v>
          </cell>
        </row>
        <row r="339">
          <cell r="A339" t="str">
            <v>1350-OVHD</v>
          </cell>
          <cell r="B339" t="str">
            <v>Overhead</v>
          </cell>
          <cell r="C339" t="str">
            <v>Overhead</v>
          </cell>
        </row>
        <row r="340">
          <cell r="A340" t="str">
            <v>1370-OVHD</v>
          </cell>
          <cell r="B340" t="str">
            <v>Overhead</v>
          </cell>
          <cell r="C340" t="str">
            <v>Overhead</v>
          </cell>
        </row>
        <row r="341">
          <cell r="A341" t="str">
            <v>1380-OVHD</v>
          </cell>
          <cell r="B341" t="str">
            <v>Overhead</v>
          </cell>
          <cell r="C341" t="str">
            <v>Overhead</v>
          </cell>
        </row>
        <row r="342">
          <cell r="A342" t="str">
            <v>1400-OVHD</v>
          </cell>
          <cell r="B342" t="str">
            <v>Overhead</v>
          </cell>
          <cell r="C342" t="str">
            <v>Overhead</v>
          </cell>
        </row>
        <row r="343">
          <cell r="A343" t="str">
            <v>1410-A</v>
          </cell>
          <cell r="B343" t="str">
            <v>Overhead</v>
          </cell>
          <cell r="C343" t="str">
            <v>Overhead</v>
          </cell>
        </row>
        <row r="344">
          <cell r="A344" t="str">
            <v>1420-A</v>
          </cell>
          <cell r="B344" t="str">
            <v>Overhead</v>
          </cell>
          <cell r="C344" t="str">
            <v>Overhead</v>
          </cell>
        </row>
        <row r="345">
          <cell r="A345" t="str">
            <v>1430-OVHD</v>
          </cell>
          <cell r="B345" t="str">
            <v>Overhead</v>
          </cell>
          <cell r="C345" t="str">
            <v>Overhead</v>
          </cell>
        </row>
        <row r="346">
          <cell r="A346" t="str">
            <v>1440-OVHD</v>
          </cell>
          <cell r="B346" t="str">
            <v>Overhead</v>
          </cell>
          <cell r="C346" t="str">
            <v>Overhead</v>
          </cell>
        </row>
        <row r="347">
          <cell r="A347" t="str">
            <v>1450-A</v>
          </cell>
          <cell r="B347" t="str">
            <v>Overhead</v>
          </cell>
          <cell r="C347" t="str">
            <v>Overhead</v>
          </cell>
        </row>
        <row r="348">
          <cell r="A348" t="str">
            <v>1460-OVHD</v>
          </cell>
          <cell r="B348" t="str">
            <v>Overhead</v>
          </cell>
          <cell r="C348" t="str">
            <v>Overhead</v>
          </cell>
        </row>
        <row r="349">
          <cell r="A349" t="str">
            <v>1510-A</v>
          </cell>
          <cell r="B349" t="str">
            <v>Overhead</v>
          </cell>
          <cell r="C349" t="str">
            <v>Overhead</v>
          </cell>
        </row>
        <row r="350">
          <cell r="A350" t="str">
            <v>1520-A</v>
          </cell>
          <cell r="B350" t="str">
            <v>Overhead</v>
          </cell>
          <cell r="C350" t="str">
            <v>Overhead</v>
          </cell>
        </row>
        <row r="351">
          <cell r="A351" t="str">
            <v>1570-A</v>
          </cell>
          <cell r="B351" t="str">
            <v>Overhead</v>
          </cell>
          <cell r="C351" t="str">
            <v>Overhead</v>
          </cell>
        </row>
        <row r="352">
          <cell r="A352" t="str">
            <v>1610-OVHD</v>
          </cell>
          <cell r="B352" t="str">
            <v>Overhead</v>
          </cell>
          <cell r="C352" t="str">
            <v>Overhead</v>
          </cell>
        </row>
        <row r="353">
          <cell r="A353" t="str">
            <v>1620-OVHD</v>
          </cell>
          <cell r="B353" t="str">
            <v>Overhead</v>
          </cell>
          <cell r="C353" t="str">
            <v>Overhead</v>
          </cell>
        </row>
        <row r="354">
          <cell r="A354" t="str">
            <v>1621-OVHD</v>
          </cell>
          <cell r="B354" t="str">
            <v>Overhead</v>
          </cell>
          <cell r="C354" t="str">
            <v>Overhead</v>
          </cell>
        </row>
        <row r="355">
          <cell r="A355" t="str">
            <v>1623-OVHD</v>
          </cell>
          <cell r="B355" t="str">
            <v>Overhead</v>
          </cell>
          <cell r="C355" t="str">
            <v>Overhead</v>
          </cell>
        </row>
        <row r="356">
          <cell r="A356" t="str">
            <v>1690-A</v>
          </cell>
          <cell r="B356" t="str">
            <v>Overhead</v>
          </cell>
          <cell r="C356" t="str">
            <v>Overhead</v>
          </cell>
        </row>
        <row r="357">
          <cell r="A357" t="str">
            <v>1710-A</v>
          </cell>
          <cell r="B357" t="str">
            <v>Overhead</v>
          </cell>
          <cell r="C357" t="str">
            <v>Overhead</v>
          </cell>
        </row>
        <row r="358">
          <cell r="A358" t="str">
            <v>1720-OVHD</v>
          </cell>
          <cell r="B358" t="str">
            <v>Overhead</v>
          </cell>
          <cell r="C358" t="str">
            <v>Overhead</v>
          </cell>
        </row>
        <row r="359">
          <cell r="A359" t="str">
            <v>1730-OVHD</v>
          </cell>
          <cell r="B359" t="str">
            <v>Overhead</v>
          </cell>
          <cell r="C359" t="str">
            <v>Overhead</v>
          </cell>
        </row>
        <row r="360">
          <cell r="A360" t="str">
            <v>1740-OVHD</v>
          </cell>
          <cell r="B360" t="str">
            <v>Overhead</v>
          </cell>
          <cell r="C360" t="str">
            <v>Overhead</v>
          </cell>
        </row>
        <row r="361">
          <cell r="A361" t="str">
            <v>1750-OVHD</v>
          </cell>
          <cell r="B361" t="str">
            <v>Overhead</v>
          </cell>
          <cell r="C361" t="str">
            <v>Overhead</v>
          </cell>
        </row>
        <row r="362">
          <cell r="A362" t="str">
            <v>1770-OVHD</v>
          </cell>
          <cell r="B362" t="str">
            <v>Overhead</v>
          </cell>
          <cell r="C362" t="str">
            <v>Overhead</v>
          </cell>
        </row>
        <row r="363">
          <cell r="A363" t="str">
            <v>1810-OVHD</v>
          </cell>
          <cell r="B363" t="str">
            <v>Overhead</v>
          </cell>
          <cell r="C363" t="str">
            <v>Overhead</v>
          </cell>
        </row>
        <row r="364">
          <cell r="A364" t="str">
            <v>1900-OVHD</v>
          </cell>
          <cell r="B364" t="str">
            <v>Overhead</v>
          </cell>
          <cell r="C364" t="str">
            <v>Overhead</v>
          </cell>
        </row>
        <row r="365">
          <cell r="A365" t="str">
            <v>1910-A</v>
          </cell>
          <cell r="B365" t="str">
            <v>Overhead</v>
          </cell>
          <cell r="C365" t="str">
            <v>Overhead</v>
          </cell>
        </row>
        <row r="366">
          <cell r="A366" t="str">
            <v>1920-A</v>
          </cell>
          <cell r="B366" t="str">
            <v>Overhead</v>
          </cell>
          <cell r="C366" t="str">
            <v>Overhead</v>
          </cell>
        </row>
        <row r="367">
          <cell r="A367" t="str">
            <v>1970-OVHD</v>
          </cell>
          <cell r="B367" t="str">
            <v>Overhead</v>
          </cell>
          <cell r="C367" t="str">
            <v>Overhead</v>
          </cell>
        </row>
        <row r="368">
          <cell r="A368" t="str">
            <v>1990-OVHD</v>
          </cell>
          <cell r="B368" t="str">
            <v>Overhead</v>
          </cell>
          <cell r="C368" t="str">
            <v>Overhead</v>
          </cell>
        </row>
        <row r="369">
          <cell r="A369" t="str">
            <v>2000-OVHD</v>
          </cell>
          <cell r="B369" t="str">
            <v>Overhead</v>
          </cell>
          <cell r="C369" t="str">
            <v>Overhead</v>
          </cell>
        </row>
        <row r="370">
          <cell r="A370" t="str">
            <v>2010-OVHD</v>
          </cell>
          <cell r="B370" t="str">
            <v>Overhead</v>
          </cell>
          <cell r="C370" t="str">
            <v>Overhead</v>
          </cell>
        </row>
        <row r="371">
          <cell r="A371" t="str">
            <v>2020-OVHD</v>
          </cell>
          <cell r="B371" t="str">
            <v>Overhead</v>
          </cell>
          <cell r="C371" t="str">
            <v>Overhead</v>
          </cell>
        </row>
        <row r="372">
          <cell r="A372" t="str">
            <v>4500-OVHD</v>
          </cell>
          <cell r="B372" t="str">
            <v>Overhead</v>
          </cell>
          <cell r="C372" t="str">
            <v>Overhead</v>
          </cell>
        </row>
        <row r="373">
          <cell r="A373" t="str">
            <v>4505-OVHD</v>
          </cell>
          <cell r="B373" t="str">
            <v>Overhead</v>
          </cell>
          <cell r="C373" t="str">
            <v>Overhead</v>
          </cell>
        </row>
        <row r="374">
          <cell r="A374" t="str">
            <v>4520-OVHD</v>
          </cell>
          <cell r="B374" t="str">
            <v>Overhead</v>
          </cell>
          <cell r="C374" t="str">
            <v>Overhead</v>
          </cell>
        </row>
        <row r="375">
          <cell r="A375" t="str">
            <v>4550-OVHD</v>
          </cell>
          <cell r="B375" t="str">
            <v>Overhead</v>
          </cell>
          <cell r="C375" t="str">
            <v>Overhead</v>
          </cell>
        </row>
        <row r="376">
          <cell r="A376" t="str">
            <v>4560-OVHD</v>
          </cell>
          <cell r="B376" t="str">
            <v>Overhead</v>
          </cell>
          <cell r="C376" t="str">
            <v>Overhead</v>
          </cell>
        </row>
        <row r="377">
          <cell r="A377" t="str">
            <v>4580-OVHD</v>
          </cell>
          <cell r="B377" t="str">
            <v>Overhead</v>
          </cell>
          <cell r="C377" t="str">
            <v>Overhead</v>
          </cell>
        </row>
        <row r="378">
          <cell r="A378" t="str">
            <v>4660-OVHD</v>
          </cell>
          <cell r="B378" t="str">
            <v>Overhead</v>
          </cell>
          <cell r="C378" t="str">
            <v>Overhead</v>
          </cell>
        </row>
        <row r="379">
          <cell r="A379" t="str">
            <v>4670-OVHD</v>
          </cell>
          <cell r="B379" t="str">
            <v>Overhead</v>
          </cell>
          <cell r="C379" t="str">
            <v>Overhead</v>
          </cell>
        </row>
        <row r="380">
          <cell r="A380" t="str">
            <v>4710-OVHD</v>
          </cell>
          <cell r="B380" t="str">
            <v>Overhead</v>
          </cell>
          <cell r="C380" t="str">
            <v>Overhead</v>
          </cell>
        </row>
        <row r="381">
          <cell r="A381" t="str">
            <v>4730-OVHD</v>
          </cell>
          <cell r="B381" t="str">
            <v>Overhead</v>
          </cell>
          <cell r="C381" t="str">
            <v>Overhead</v>
          </cell>
        </row>
        <row r="382">
          <cell r="A382" t="str">
            <v>4740-OVHD</v>
          </cell>
          <cell r="B382" t="str">
            <v>Overhead</v>
          </cell>
          <cell r="C382" t="str">
            <v>Overhead</v>
          </cell>
        </row>
        <row r="383">
          <cell r="A383" t="str">
            <v>4750-OVHD</v>
          </cell>
          <cell r="B383" t="str">
            <v>Overhead</v>
          </cell>
          <cell r="C383" t="str">
            <v>Overhead</v>
          </cell>
        </row>
        <row r="384">
          <cell r="A384" t="str">
            <v>4765-OVHD</v>
          </cell>
          <cell r="B384" t="str">
            <v>Overhead</v>
          </cell>
          <cell r="C384" t="str">
            <v>Overhead</v>
          </cell>
        </row>
        <row r="385">
          <cell r="A385" t="str">
            <v>4770-OVHD</v>
          </cell>
          <cell r="B385" t="str">
            <v>Overhead</v>
          </cell>
          <cell r="C385" t="str">
            <v>Overhead</v>
          </cell>
        </row>
        <row r="386">
          <cell r="A386" t="str">
            <v>4790-OVHD</v>
          </cell>
          <cell r="B386" t="str">
            <v>Overhead</v>
          </cell>
          <cell r="C386" t="str">
            <v>Overhead</v>
          </cell>
        </row>
        <row r="387">
          <cell r="A387" t="str">
            <v>4800-OVHD</v>
          </cell>
          <cell r="B387" t="str">
            <v>Overhead</v>
          </cell>
          <cell r="C387" t="str">
            <v>Overhead</v>
          </cell>
        </row>
        <row r="388">
          <cell r="A388" t="str">
            <v>4810-OVHD</v>
          </cell>
          <cell r="B388" t="str">
            <v>Overhead</v>
          </cell>
          <cell r="C388" t="str">
            <v>Overhead</v>
          </cell>
        </row>
        <row r="389">
          <cell r="A389" t="str">
            <v>4815-OVHD</v>
          </cell>
          <cell r="B389" t="str">
            <v>Overhead</v>
          </cell>
          <cell r="C389" t="str">
            <v>Overhead</v>
          </cell>
        </row>
        <row r="390">
          <cell r="A390" t="str">
            <v>4850-OVHD</v>
          </cell>
          <cell r="B390" t="str">
            <v>Overhead</v>
          </cell>
          <cell r="C390" t="str">
            <v>Overhead</v>
          </cell>
        </row>
        <row r="391">
          <cell r="A391" t="str">
            <v>4870-OVHD</v>
          </cell>
          <cell r="B391" t="str">
            <v>Overhead</v>
          </cell>
          <cell r="C391" t="str">
            <v>Overhead</v>
          </cell>
        </row>
        <row r="392">
          <cell r="A392" t="str">
            <v>4880-OVHD</v>
          </cell>
          <cell r="B392" t="str">
            <v>Overhead</v>
          </cell>
          <cell r="C392" t="str">
            <v>Overhead</v>
          </cell>
        </row>
        <row r="393">
          <cell r="A393" t="str">
            <v>4890-OVHD</v>
          </cell>
          <cell r="B393" t="str">
            <v>Overhead</v>
          </cell>
          <cell r="C393" t="str">
            <v>Overhead</v>
          </cell>
        </row>
        <row r="394">
          <cell r="A394" t="str">
            <v>4940-OVHD</v>
          </cell>
          <cell r="B394" t="str">
            <v>Overhead</v>
          </cell>
          <cell r="C394" t="str">
            <v>Overhead</v>
          </cell>
        </row>
        <row r="395">
          <cell r="A395" t="str">
            <v>4960-OVHD</v>
          </cell>
          <cell r="B395" t="str">
            <v>Overhead</v>
          </cell>
          <cell r="C395" t="str">
            <v>Overhead</v>
          </cell>
        </row>
        <row r="396">
          <cell r="A396" t="str">
            <v>4970-OVHD</v>
          </cell>
          <cell r="B396" t="str">
            <v>Overhead</v>
          </cell>
          <cell r="C396" t="str">
            <v>Overhead</v>
          </cell>
        </row>
        <row r="397">
          <cell r="A397" t="str">
            <v>4975-OVHD</v>
          </cell>
          <cell r="B397" t="str">
            <v>Overhead</v>
          </cell>
          <cell r="C397" t="str">
            <v>Overhead</v>
          </cell>
        </row>
        <row r="398">
          <cell r="A398" t="str">
            <v>4980-OVHD</v>
          </cell>
          <cell r="B398" t="str">
            <v>Overhead</v>
          </cell>
          <cell r="C398" t="str">
            <v>Overhead</v>
          </cell>
        </row>
        <row r="399">
          <cell r="A399" t="str">
            <v>5000-OVHD</v>
          </cell>
          <cell r="B399" t="str">
            <v>Overhead</v>
          </cell>
          <cell r="C399" t="str">
            <v>Overhead</v>
          </cell>
        </row>
        <row r="400">
          <cell r="A400" t="str">
            <v>5010-OVHD</v>
          </cell>
          <cell r="B400" t="str">
            <v>Overhead</v>
          </cell>
          <cell r="C400" t="str">
            <v>Overhead</v>
          </cell>
        </row>
        <row r="401">
          <cell r="A401" t="str">
            <v>5020-OVHD</v>
          </cell>
          <cell r="B401" t="str">
            <v>Overhead</v>
          </cell>
          <cell r="C401" t="str">
            <v>Overhead</v>
          </cell>
        </row>
        <row r="402">
          <cell r="A402" t="str">
            <v>5030-OVHD</v>
          </cell>
          <cell r="B402" t="str">
            <v>Overhead</v>
          </cell>
          <cell r="C402" t="str">
            <v>Overhead</v>
          </cell>
        </row>
        <row r="403">
          <cell r="A403" t="str">
            <v>5040-OVHD</v>
          </cell>
          <cell r="B403" t="str">
            <v>Overhead</v>
          </cell>
          <cell r="C403" t="str">
            <v>Overhead</v>
          </cell>
        </row>
        <row r="404">
          <cell r="A404" t="str">
            <v>9000-OVHD</v>
          </cell>
          <cell r="B404" t="str">
            <v>Overhead</v>
          </cell>
          <cell r="C404" t="str">
            <v>Overhead</v>
          </cell>
        </row>
        <row r="405">
          <cell r="A405" t="str">
            <v>9010-OVHD</v>
          </cell>
          <cell r="B405" t="str">
            <v>Overhead</v>
          </cell>
          <cell r="C405" t="str">
            <v>Overhead</v>
          </cell>
        </row>
        <row r="406">
          <cell r="A406" t="str">
            <v>9020-OVHD</v>
          </cell>
          <cell r="B406" t="str">
            <v>Overhead</v>
          </cell>
          <cell r="C406" t="str">
            <v>Overhead</v>
          </cell>
        </row>
        <row r="407">
          <cell r="A407" t="str">
            <v>9030-OVHD</v>
          </cell>
          <cell r="B407" t="str">
            <v>Overhead</v>
          </cell>
          <cell r="C407" t="str">
            <v>Overhead</v>
          </cell>
        </row>
        <row r="408">
          <cell r="A408" t="str">
            <v>9040-OVHD</v>
          </cell>
          <cell r="B408" t="str">
            <v>Overhead</v>
          </cell>
          <cell r="C408" t="str">
            <v>Overhead</v>
          </cell>
        </row>
        <row r="409">
          <cell r="A409" t="str">
            <v>9050-OVHD</v>
          </cell>
          <cell r="B409" t="str">
            <v>Overhead</v>
          </cell>
          <cell r="C409" t="str">
            <v>Overhead</v>
          </cell>
        </row>
        <row r="410">
          <cell r="A410" t="str">
            <v>9070-OVHD</v>
          </cell>
          <cell r="B410" t="str">
            <v>Overhead</v>
          </cell>
          <cell r="C410" t="str">
            <v>Overhead</v>
          </cell>
        </row>
        <row r="411">
          <cell r="A411" t="str">
            <v>9080-OVHD</v>
          </cell>
          <cell r="B411" t="str">
            <v>Overhead</v>
          </cell>
          <cell r="C411" t="str">
            <v>Overhead</v>
          </cell>
        </row>
        <row r="412">
          <cell r="A412" t="str">
            <v>1000-OVHD</v>
          </cell>
          <cell r="B412" t="str">
            <v>Overhead</v>
          </cell>
          <cell r="C412" t="str">
            <v>Overhead</v>
          </cell>
        </row>
        <row r="413">
          <cell r="A413" t="str">
            <v>1010-OVHD</v>
          </cell>
          <cell r="B413" t="str">
            <v>Overhead</v>
          </cell>
          <cell r="C413" t="str">
            <v>Overhead</v>
          </cell>
        </row>
        <row r="414">
          <cell r="A414" t="str">
            <v>1015-OVHD</v>
          </cell>
          <cell r="B414" t="str">
            <v>Overhead</v>
          </cell>
          <cell r="C414" t="str">
            <v>Overhead</v>
          </cell>
        </row>
        <row r="415">
          <cell r="A415" t="str">
            <v>1016-OVHD</v>
          </cell>
          <cell r="B415" t="str">
            <v>Overhead</v>
          </cell>
          <cell r="C415" t="str">
            <v>Overhead</v>
          </cell>
        </row>
        <row r="416">
          <cell r="A416" t="str">
            <v>1020-OVHD</v>
          </cell>
          <cell r="B416" t="str">
            <v>Overhead</v>
          </cell>
          <cell r="C416" t="str">
            <v>Overhead</v>
          </cell>
        </row>
        <row r="417">
          <cell r="A417" t="str">
            <v>1030-OVHD</v>
          </cell>
          <cell r="B417" t="str">
            <v>Overhead</v>
          </cell>
          <cell r="C417" t="str">
            <v>Overhead</v>
          </cell>
        </row>
        <row r="418">
          <cell r="A418" t="str">
            <v>1040-OVHD</v>
          </cell>
          <cell r="B418" t="str">
            <v>Overhead</v>
          </cell>
          <cell r="C418" t="str">
            <v>Overhead</v>
          </cell>
        </row>
        <row r="419">
          <cell r="A419" t="str">
            <v>1050-OVHD</v>
          </cell>
          <cell r="B419" t="str">
            <v>Overhead</v>
          </cell>
          <cell r="C419" t="str">
            <v>Overhead</v>
          </cell>
        </row>
        <row r="420">
          <cell r="A420" t="str">
            <v>1070-OVHD</v>
          </cell>
          <cell r="B420" t="str">
            <v>Overhead</v>
          </cell>
          <cell r="C420" t="str">
            <v>Overhead</v>
          </cell>
        </row>
        <row r="421">
          <cell r="A421" t="str">
            <v>1090-OVHD</v>
          </cell>
          <cell r="B421" t="str">
            <v>Overhead</v>
          </cell>
          <cell r="C421" t="str">
            <v>Overhead</v>
          </cell>
        </row>
        <row r="422">
          <cell r="A422" t="str">
            <v>1100-OVHD</v>
          </cell>
          <cell r="B422" t="str">
            <v>Overhead</v>
          </cell>
          <cell r="C422" t="str">
            <v>Overhead</v>
          </cell>
        </row>
        <row r="423">
          <cell r="A423" t="str">
            <v>1110-OVHD</v>
          </cell>
          <cell r="B423" t="str">
            <v>Overhead</v>
          </cell>
          <cell r="C423" t="str">
            <v>Overhead</v>
          </cell>
        </row>
        <row r="424">
          <cell r="A424" t="str">
            <v>1120-OVHD</v>
          </cell>
          <cell r="B424" t="str">
            <v>Overhead</v>
          </cell>
          <cell r="C424" t="str">
            <v>Overhead</v>
          </cell>
        </row>
        <row r="425">
          <cell r="A425" t="str">
            <v>1130-OVHD</v>
          </cell>
          <cell r="B425" t="str">
            <v>Overhead</v>
          </cell>
          <cell r="C425" t="str">
            <v>Overhead</v>
          </cell>
        </row>
        <row r="426">
          <cell r="A426" t="str">
            <v>1140-OVHD</v>
          </cell>
          <cell r="B426" t="str">
            <v>Overhead</v>
          </cell>
          <cell r="C426" t="str">
            <v>Overhead</v>
          </cell>
        </row>
        <row r="427">
          <cell r="A427" t="str">
            <v>1150-OVHD</v>
          </cell>
          <cell r="B427" t="str">
            <v>Overhead</v>
          </cell>
          <cell r="C427" t="str">
            <v>Overhead</v>
          </cell>
        </row>
        <row r="428">
          <cell r="A428" t="str">
            <v>1160-OVHD</v>
          </cell>
          <cell r="B428" t="str">
            <v>Overhead</v>
          </cell>
          <cell r="C428" t="str">
            <v>Overhead</v>
          </cell>
        </row>
        <row r="429">
          <cell r="A429" t="str">
            <v>1170-OVHD</v>
          </cell>
          <cell r="B429" t="str">
            <v>Overhead</v>
          </cell>
          <cell r="C429" t="str">
            <v>Overhead</v>
          </cell>
        </row>
        <row r="430">
          <cell r="A430" t="str">
            <v>1180-OVHD</v>
          </cell>
          <cell r="B430" t="str">
            <v>Overhead</v>
          </cell>
          <cell r="C430" t="str">
            <v>Overhead</v>
          </cell>
        </row>
        <row r="431">
          <cell r="A431" t="str">
            <v>1190-OVHD</v>
          </cell>
          <cell r="B431" t="str">
            <v>Overhead</v>
          </cell>
          <cell r="C431" t="str">
            <v>Overhead</v>
          </cell>
        </row>
        <row r="432">
          <cell r="A432" t="str">
            <v>1200-OVHD</v>
          </cell>
          <cell r="B432" t="str">
            <v>Overhead</v>
          </cell>
          <cell r="C432" t="str">
            <v>Overhead</v>
          </cell>
        </row>
        <row r="433">
          <cell r="A433" t="str">
            <v>1210-OVHD</v>
          </cell>
          <cell r="B433" t="str">
            <v>Overhead</v>
          </cell>
          <cell r="C433" t="str">
            <v>Overhead</v>
          </cell>
        </row>
        <row r="434">
          <cell r="A434" t="str">
            <v>1230-OVHD</v>
          </cell>
          <cell r="B434" t="str">
            <v>Overhead</v>
          </cell>
          <cell r="C434" t="str">
            <v>Overhead</v>
          </cell>
        </row>
        <row r="435">
          <cell r="A435" t="str">
            <v>1240-OVHD</v>
          </cell>
          <cell r="B435" t="str">
            <v>Overhead</v>
          </cell>
          <cell r="C435" t="str">
            <v>Overhead</v>
          </cell>
        </row>
        <row r="436">
          <cell r="A436" t="str">
            <v>1270-OVHD</v>
          </cell>
          <cell r="B436" t="str">
            <v>Overhead</v>
          </cell>
          <cell r="C436" t="str">
            <v>Overhead</v>
          </cell>
        </row>
        <row r="437">
          <cell r="A437" t="str">
            <v>1290-OVHD</v>
          </cell>
          <cell r="B437" t="str">
            <v>Overhead</v>
          </cell>
          <cell r="C437" t="str">
            <v>Overhead</v>
          </cell>
        </row>
        <row r="438">
          <cell r="A438" t="str">
            <v>1310-OVHD</v>
          </cell>
          <cell r="B438" t="str">
            <v>Overhead</v>
          </cell>
          <cell r="C438" t="str">
            <v>Overhead</v>
          </cell>
        </row>
        <row r="439">
          <cell r="A439" t="str">
            <v>1330-OVHD</v>
          </cell>
          <cell r="B439" t="str">
            <v>Overhead</v>
          </cell>
          <cell r="C439" t="str">
            <v>Overhead</v>
          </cell>
        </row>
        <row r="440">
          <cell r="A440" t="str">
            <v>1340-OVHD</v>
          </cell>
          <cell r="B440" t="str">
            <v>Overhead</v>
          </cell>
          <cell r="C440" t="str">
            <v>Overhead</v>
          </cell>
        </row>
        <row r="441">
          <cell r="A441" t="str">
            <v>1350-OVHD</v>
          </cell>
          <cell r="B441" t="str">
            <v>Overhead</v>
          </cell>
          <cell r="C441" t="str">
            <v>Overhead</v>
          </cell>
        </row>
        <row r="442">
          <cell r="A442" t="str">
            <v>1370-OVHD</v>
          </cell>
          <cell r="B442" t="str">
            <v>Overhead</v>
          </cell>
          <cell r="C442" t="str">
            <v>Overhead</v>
          </cell>
        </row>
        <row r="443">
          <cell r="A443" t="str">
            <v>1380-OVHD</v>
          </cell>
          <cell r="B443" t="str">
            <v>Overhead</v>
          </cell>
          <cell r="C443" t="str">
            <v>Overhead</v>
          </cell>
        </row>
        <row r="444">
          <cell r="A444" t="str">
            <v>1400-OVHD</v>
          </cell>
          <cell r="B444" t="str">
            <v>Overhead</v>
          </cell>
          <cell r="C444" t="str">
            <v>Overhead</v>
          </cell>
        </row>
        <row r="445">
          <cell r="A445" t="str">
            <v>1410-A</v>
          </cell>
          <cell r="B445" t="str">
            <v>Overhead</v>
          </cell>
          <cell r="C445" t="str">
            <v>Overhead</v>
          </cell>
        </row>
        <row r="446">
          <cell r="A446" t="str">
            <v>1420-A</v>
          </cell>
          <cell r="B446" t="str">
            <v>Overhead</v>
          </cell>
          <cell r="C446" t="str">
            <v>Overhead</v>
          </cell>
        </row>
        <row r="447">
          <cell r="A447" t="str">
            <v>1430-OVHD</v>
          </cell>
          <cell r="B447" t="str">
            <v>Overhead</v>
          </cell>
          <cell r="C447" t="str">
            <v>Overhead</v>
          </cell>
        </row>
        <row r="448">
          <cell r="A448" t="str">
            <v>1440-OVHD</v>
          </cell>
          <cell r="B448" t="str">
            <v>Overhead</v>
          </cell>
          <cell r="C448" t="str">
            <v>Overhead</v>
          </cell>
        </row>
        <row r="449">
          <cell r="A449" t="str">
            <v>1450-A</v>
          </cell>
          <cell r="B449" t="str">
            <v>Overhead</v>
          </cell>
          <cell r="C449" t="str">
            <v>Overhead</v>
          </cell>
        </row>
        <row r="450">
          <cell r="A450" t="str">
            <v>1460-OVHD</v>
          </cell>
          <cell r="B450" t="str">
            <v>Overhead</v>
          </cell>
          <cell r="C450" t="str">
            <v>Overhead</v>
          </cell>
        </row>
        <row r="451">
          <cell r="A451" t="str">
            <v>1510-A</v>
          </cell>
          <cell r="B451" t="str">
            <v>Overhead</v>
          </cell>
          <cell r="C451" t="str">
            <v>Overhead</v>
          </cell>
        </row>
        <row r="452">
          <cell r="A452" t="str">
            <v>1520-A</v>
          </cell>
          <cell r="B452" t="str">
            <v>Overhead</v>
          </cell>
          <cell r="C452" t="str">
            <v>Overhead</v>
          </cell>
        </row>
        <row r="453">
          <cell r="A453" t="str">
            <v>1570-A</v>
          </cell>
          <cell r="B453" t="str">
            <v>Overhead</v>
          </cell>
          <cell r="C453" t="str">
            <v>Overhead</v>
          </cell>
        </row>
        <row r="454">
          <cell r="A454" t="str">
            <v>1610-OVHD</v>
          </cell>
          <cell r="B454" t="str">
            <v>Overhead</v>
          </cell>
          <cell r="C454" t="str">
            <v>Overhead</v>
          </cell>
        </row>
        <row r="455">
          <cell r="A455" t="str">
            <v>1620-OVHD</v>
          </cell>
          <cell r="B455" t="str">
            <v>Overhead</v>
          </cell>
          <cell r="C455" t="str">
            <v>Overhead</v>
          </cell>
        </row>
        <row r="456">
          <cell r="A456" t="str">
            <v>1621-OVHD</v>
          </cell>
          <cell r="B456" t="str">
            <v>Overhead</v>
          </cell>
          <cell r="C456" t="str">
            <v>Overhead</v>
          </cell>
        </row>
        <row r="457">
          <cell r="A457" t="str">
            <v>1623-OVHD</v>
          </cell>
          <cell r="B457" t="str">
            <v>Overhead</v>
          </cell>
          <cell r="C457" t="str">
            <v>Overhead</v>
          </cell>
        </row>
        <row r="458">
          <cell r="A458" t="str">
            <v>1690-A</v>
          </cell>
          <cell r="B458" t="str">
            <v>Overhead</v>
          </cell>
          <cell r="C458" t="str">
            <v>Overhead</v>
          </cell>
        </row>
        <row r="459">
          <cell r="A459" t="str">
            <v>1710-A</v>
          </cell>
          <cell r="B459" t="str">
            <v>Overhead</v>
          </cell>
          <cell r="C459" t="str">
            <v>Overhead</v>
          </cell>
        </row>
        <row r="460">
          <cell r="A460" t="str">
            <v>1720-OVHD</v>
          </cell>
          <cell r="B460" t="str">
            <v>Overhead</v>
          </cell>
          <cell r="C460" t="str">
            <v>Overhead</v>
          </cell>
        </row>
        <row r="461">
          <cell r="A461" t="str">
            <v>1730-OVHD</v>
          </cell>
          <cell r="B461" t="str">
            <v>Overhead</v>
          </cell>
          <cell r="C461" t="str">
            <v>Overhead</v>
          </cell>
        </row>
        <row r="462">
          <cell r="A462" t="str">
            <v>1740-OVHD</v>
          </cell>
          <cell r="B462" t="str">
            <v>Overhead</v>
          </cell>
          <cell r="C462" t="str">
            <v>Overhead</v>
          </cell>
        </row>
        <row r="463">
          <cell r="A463" t="str">
            <v>1750-OVHD</v>
          </cell>
          <cell r="B463" t="str">
            <v>Overhead</v>
          </cell>
          <cell r="C463" t="str">
            <v>Overhead</v>
          </cell>
        </row>
        <row r="464">
          <cell r="A464" t="str">
            <v>1770-OVHD</v>
          </cell>
          <cell r="B464" t="str">
            <v>Overhead</v>
          </cell>
          <cell r="C464" t="str">
            <v>Overhead</v>
          </cell>
        </row>
        <row r="465">
          <cell r="A465" t="str">
            <v>1810-OVHD</v>
          </cell>
          <cell r="B465" t="str">
            <v>Overhead</v>
          </cell>
          <cell r="C465" t="str">
            <v>Overhead</v>
          </cell>
        </row>
        <row r="466">
          <cell r="A466" t="str">
            <v>1900-OVHD</v>
          </cell>
          <cell r="B466" t="str">
            <v>Overhead</v>
          </cell>
          <cell r="C466" t="str">
            <v>Overhead</v>
          </cell>
        </row>
        <row r="467">
          <cell r="A467" t="str">
            <v>1910-A</v>
          </cell>
          <cell r="B467" t="str">
            <v>Overhead</v>
          </cell>
          <cell r="C467" t="str">
            <v>Overhead</v>
          </cell>
        </row>
        <row r="468">
          <cell r="A468" t="str">
            <v>1920-A</v>
          </cell>
          <cell r="B468" t="str">
            <v>Overhead</v>
          </cell>
          <cell r="C468" t="str">
            <v>Overhead</v>
          </cell>
        </row>
        <row r="469">
          <cell r="A469" t="str">
            <v>1970-OVHD</v>
          </cell>
          <cell r="B469" t="str">
            <v>Overhead</v>
          </cell>
          <cell r="C469" t="str">
            <v>Overhead</v>
          </cell>
        </row>
        <row r="470">
          <cell r="A470" t="str">
            <v>1990-OVHD</v>
          </cell>
          <cell r="B470" t="str">
            <v>Overhead</v>
          </cell>
          <cell r="C470" t="str">
            <v>Overhead</v>
          </cell>
        </row>
        <row r="471">
          <cell r="A471" t="str">
            <v>2000-OVHD</v>
          </cell>
          <cell r="B471" t="str">
            <v>Overhead</v>
          </cell>
          <cell r="C471" t="str">
            <v>Overhead</v>
          </cell>
        </row>
        <row r="472">
          <cell r="A472" t="str">
            <v>2010-OVHD</v>
          </cell>
          <cell r="B472" t="str">
            <v>Overhead</v>
          </cell>
          <cell r="C472" t="str">
            <v>Overhead</v>
          </cell>
        </row>
        <row r="473">
          <cell r="A473" t="str">
            <v>2020-OVHD</v>
          </cell>
          <cell r="B473" t="str">
            <v>Overhead</v>
          </cell>
          <cell r="C473" t="str">
            <v>Overhead</v>
          </cell>
        </row>
        <row r="474">
          <cell r="A474" t="str">
            <v>4460-OVHD</v>
          </cell>
          <cell r="B474" t="str">
            <v>Overhead</v>
          </cell>
          <cell r="C474" t="str">
            <v>Overhead</v>
          </cell>
        </row>
        <row r="475">
          <cell r="A475" t="str">
            <v>4470-OVHD</v>
          </cell>
          <cell r="B475" t="str">
            <v>Overhead</v>
          </cell>
          <cell r="C475" t="str">
            <v>Overhead</v>
          </cell>
        </row>
        <row r="476">
          <cell r="A476" t="str">
            <v>4500-OVHD</v>
          </cell>
          <cell r="B476" t="str">
            <v>Overhead</v>
          </cell>
          <cell r="C476" t="str">
            <v>Overhead</v>
          </cell>
        </row>
        <row r="477">
          <cell r="A477" t="str">
            <v>4505-OVHD</v>
          </cell>
          <cell r="B477" t="str">
            <v>Overhead</v>
          </cell>
          <cell r="C477" t="str">
            <v>Overhead</v>
          </cell>
        </row>
        <row r="478">
          <cell r="A478" t="str">
            <v>4520-OVHD</v>
          </cell>
          <cell r="B478" t="str">
            <v>Overhead</v>
          </cell>
          <cell r="C478" t="str">
            <v>Overhead</v>
          </cell>
        </row>
        <row r="479">
          <cell r="A479" t="str">
            <v>4550-OVHD</v>
          </cell>
          <cell r="B479" t="str">
            <v>Overhead</v>
          </cell>
          <cell r="C479" t="str">
            <v>Overhead</v>
          </cell>
        </row>
        <row r="480">
          <cell r="A480" t="str">
            <v>4560-OVHD</v>
          </cell>
          <cell r="B480" t="str">
            <v>Overhead</v>
          </cell>
          <cell r="C480" t="str">
            <v>Overhead</v>
          </cell>
        </row>
        <row r="481">
          <cell r="A481" t="str">
            <v>4580-OVHD</v>
          </cell>
          <cell r="B481" t="str">
            <v>Overhead</v>
          </cell>
          <cell r="C481" t="str">
            <v>Overhead</v>
          </cell>
        </row>
        <row r="482">
          <cell r="A482" t="str">
            <v>4660-OVHD</v>
          </cell>
          <cell r="B482" t="str">
            <v>Overhead</v>
          </cell>
          <cell r="C482" t="str">
            <v>Overhead</v>
          </cell>
        </row>
        <row r="483">
          <cell r="A483" t="str">
            <v>4670-OVHD</v>
          </cell>
          <cell r="B483" t="str">
            <v>Overhead</v>
          </cell>
          <cell r="C483" t="str">
            <v>Overhead</v>
          </cell>
        </row>
        <row r="484">
          <cell r="A484" t="str">
            <v>4730-OVHD</v>
          </cell>
          <cell r="B484" t="str">
            <v>Overhead</v>
          </cell>
          <cell r="C484" t="str">
            <v>Overhead</v>
          </cell>
        </row>
        <row r="485">
          <cell r="A485" t="str">
            <v>4740-OVHD</v>
          </cell>
          <cell r="B485" t="str">
            <v>Overhead</v>
          </cell>
          <cell r="C485" t="str">
            <v>Overhead</v>
          </cell>
        </row>
        <row r="486">
          <cell r="A486" t="str">
            <v>4750-OVHD</v>
          </cell>
          <cell r="B486" t="str">
            <v>Overhead</v>
          </cell>
          <cell r="C486" t="str">
            <v>Overhead</v>
          </cell>
        </row>
        <row r="487">
          <cell r="A487" t="str">
            <v>4765-OVHD</v>
          </cell>
          <cell r="B487" t="str">
            <v>Overhead</v>
          </cell>
          <cell r="C487" t="str">
            <v>Overhead</v>
          </cell>
        </row>
        <row r="488">
          <cell r="A488" t="str">
            <v>4770-OVHD</v>
          </cell>
          <cell r="B488" t="str">
            <v>Overhead</v>
          </cell>
          <cell r="C488" t="str">
            <v>Overhead</v>
          </cell>
        </row>
        <row r="489">
          <cell r="A489" t="str">
            <v>4790-OVHD</v>
          </cell>
          <cell r="B489" t="str">
            <v>Overhead</v>
          </cell>
          <cell r="C489" t="str">
            <v>Overhead</v>
          </cell>
        </row>
        <row r="490">
          <cell r="A490" t="str">
            <v>4810-OVHD</v>
          </cell>
          <cell r="B490" t="str">
            <v>Overhead</v>
          </cell>
          <cell r="C490" t="str">
            <v>Overhead</v>
          </cell>
        </row>
        <row r="491">
          <cell r="A491" t="str">
            <v>4815-OVHD</v>
          </cell>
          <cell r="B491" t="str">
            <v>Overhead</v>
          </cell>
          <cell r="C491" t="str">
            <v>Overhead</v>
          </cell>
        </row>
        <row r="492">
          <cell r="A492" t="str">
            <v>4870-OVHD</v>
          </cell>
          <cell r="B492" t="str">
            <v>Overhead</v>
          </cell>
          <cell r="C492" t="str">
            <v>Overhead</v>
          </cell>
        </row>
        <row r="493">
          <cell r="A493" t="str">
            <v>4880-OVHD</v>
          </cell>
          <cell r="B493" t="str">
            <v>Overhead</v>
          </cell>
          <cell r="C493" t="str">
            <v>Overhead</v>
          </cell>
        </row>
        <row r="494">
          <cell r="A494" t="str">
            <v>4890-OVHD</v>
          </cell>
          <cell r="B494" t="str">
            <v>Overhead</v>
          </cell>
          <cell r="C494" t="str">
            <v>Overhead</v>
          </cell>
        </row>
        <row r="495">
          <cell r="A495" t="str">
            <v>4960-OVHD</v>
          </cell>
          <cell r="B495" t="str">
            <v>Overhead</v>
          </cell>
          <cell r="C495" t="str">
            <v>Overhead</v>
          </cell>
        </row>
        <row r="496">
          <cell r="A496" t="str">
            <v>4970-OVHD</v>
          </cell>
          <cell r="B496" t="str">
            <v>Overhead</v>
          </cell>
          <cell r="C496" t="str">
            <v>Overhead</v>
          </cell>
        </row>
        <row r="497">
          <cell r="A497" t="str">
            <v>4975-OVHD</v>
          </cell>
          <cell r="B497" t="str">
            <v>Overhead</v>
          </cell>
          <cell r="C497" t="str">
            <v>Overhead</v>
          </cell>
        </row>
        <row r="498">
          <cell r="A498" t="str">
            <v>4980-OVHD</v>
          </cell>
          <cell r="B498" t="str">
            <v>Overhead</v>
          </cell>
          <cell r="C498" t="str">
            <v>Overhead</v>
          </cell>
        </row>
        <row r="499">
          <cell r="A499" t="str">
            <v>5000-OVHD</v>
          </cell>
          <cell r="B499" t="str">
            <v>Overhead</v>
          </cell>
          <cell r="C499" t="str">
            <v>Overhead</v>
          </cell>
        </row>
        <row r="500">
          <cell r="A500" t="str">
            <v>5020-OVHD</v>
          </cell>
          <cell r="B500" t="str">
            <v>Overhead</v>
          </cell>
          <cell r="C500" t="str">
            <v>Overhead</v>
          </cell>
        </row>
        <row r="501">
          <cell r="A501" t="str">
            <v>5030-OVHD</v>
          </cell>
          <cell r="B501" t="str">
            <v>Overhead</v>
          </cell>
          <cell r="C501" t="str">
            <v>Overhead</v>
          </cell>
        </row>
        <row r="502">
          <cell r="A502" t="str">
            <v>5040-OVHD</v>
          </cell>
          <cell r="B502" t="str">
            <v>Overhead</v>
          </cell>
          <cell r="C502" t="str">
            <v>Overhead</v>
          </cell>
        </row>
        <row r="503">
          <cell r="A503" t="str">
            <v>9000-OVHD</v>
          </cell>
          <cell r="B503" t="str">
            <v>Overhead</v>
          </cell>
          <cell r="C503" t="str">
            <v>Overhead</v>
          </cell>
        </row>
        <row r="504">
          <cell r="A504" t="str">
            <v>9010-OVHD</v>
          </cell>
          <cell r="B504" t="str">
            <v>Overhead</v>
          </cell>
          <cell r="C504" t="str">
            <v>Overhead</v>
          </cell>
        </row>
        <row r="505">
          <cell r="A505" t="str">
            <v>9020-OVHD</v>
          </cell>
          <cell r="B505" t="str">
            <v>Overhead</v>
          </cell>
          <cell r="C505" t="str">
            <v>Overhead</v>
          </cell>
        </row>
        <row r="506">
          <cell r="A506" t="str">
            <v>9040-OVHD</v>
          </cell>
          <cell r="B506" t="str">
            <v>Overhead</v>
          </cell>
          <cell r="C506" t="str">
            <v>Overhead</v>
          </cell>
        </row>
        <row r="507">
          <cell r="A507" t="str">
            <v>9050-OVHD</v>
          </cell>
          <cell r="B507" t="str">
            <v>Overhead</v>
          </cell>
          <cell r="C507" t="str">
            <v>Overhead</v>
          </cell>
        </row>
        <row r="508">
          <cell r="A508" t="str">
            <v>9070-OVHD</v>
          </cell>
          <cell r="B508" t="str">
            <v>Overhead</v>
          </cell>
          <cell r="C508" t="str">
            <v>Overhead</v>
          </cell>
        </row>
        <row r="509">
          <cell r="A509" t="str">
            <v>9080-OVHD</v>
          </cell>
          <cell r="B509" t="str">
            <v>Overhead</v>
          </cell>
          <cell r="C509" t="str">
            <v>Overhead</v>
          </cell>
        </row>
        <row r="510">
          <cell r="A510" t="str">
            <v>1000-OVHD</v>
          </cell>
          <cell r="B510" t="str">
            <v>Overhead</v>
          </cell>
          <cell r="C510" t="str">
            <v>Overhead</v>
          </cell>
        </row>
        <row r="511">
          <cell r="A511" t="str">
            <v>1010-OVHD</v>
          </cell>
          <cell r="B511" t="str">
            <v>Overhead</v>
          </cell>
          <cell r="C511" t="str">
            <v>Overhead</v>
          </cell>
        </row>
        <row r="512">
          <cell r="A512" t="str">
            <v>1015-OVHD</v>
          </cell>
          <cell r="B512" t="str">
            <v>Overhead</v>
          </cell>
          <cell r="C512" t="str">
            <v>Overhead</v>
          </cell>
        </row>
        <row r="513">
          <cell r="A513" t="str">
            <v>1016-OVHD</v>
          </cell>
          <cell r="B513" t="str">
            <v>Overhead</v>
          </cell>
          <cell r="C513" t="str">
            <v>Overhead</v>
          </cell>
        </row>
        <row r="514">
          <cell r="A514" t="str">
            <v>1020-OVHD</v>
          </cell>
          <cell r="B514" t="str">
            <v>Overhead</v>
          </cell>
          <cell r="C514" t="str">
            <v>Overhead</v>
          </cell>
        </row>
        <row r="515">
          <cell r="A515" t="str">
            <v>1030-OVHD</v>
          </cell>
          <cell r="B515" t="str">
            <v>Overhead</v>
          </cell>
          <cell r="C515" t="str">
            <v>Overhead</v>
          </cell>
        </row>
        <row r="516">
          <cell r="A516" t="str">
            <v>1040-OVHD</v>
          </cell>
          <cell r="B516" t="str">
            <v>Overhead</v>
          </cell>
          <cell r="C516" t="str">
            <v>Overhead</v>
          </cell>
        </row>
        <row r="517">
          <cell r="A517" t="str">
            <v>1050-OVHD</v>
          </cell>
          <cell r="B517" t="str">
            <v>Overhead</v>
          </cell>
          <cell r="C517" t="str">
            <v>Overhead</v>
          </cell>
        </row>
        <row r="518">
          <cell r="A518" t="str">
            <v>1070-OVHD</v>
          </cell>
          <cell r="B518" t="str">
            <v>Overhead</v>
          </cell>
          <cell r="C518" t="str">
            <v>Overhead</v>
          </cell>
        </row>
        <row r="519">
          <cell r="A519" t="str">
            <v>1090-OVHD</v>
          </cell>
          <cell r="B519" t="str">
            <v>Overhead</v>
          </cell>
          <cell r="C519" t="str">
            <v>Overhead</v>
          </cell>
        </row>
        <row r="520">
          <cell r="A520" t="str">
            <v>1100-OVHD</v>
          </cell>
          <cell r="B520" t="str">
            <v>Overhead</v>
          </cell>
          <cell r="C520" t="str">
            <v>Overhead</v>
          </cell>
        </row>
        <row r="521">
          <cell r="A521" t="str">
            <v>1110-OVHD</v>
          </cell>
          <cell r="B521" t="str">
            <v>Overhead</v>
          </cell>
          <cell r="C521" t="str">
            <v>Overhead</v>
          </cell>
        </row>
        <row r="522">
          <cell r="A522" t="str">
            <v>1120-OVHD</v>
          </cell>
          <cell r="B522" t="str">
            <v>Overhead</v>
          </cell>
          <cell r="C522" t="str">
            <v>Overhead</v>
          </cell>
        </row>
        <row r="523">
          <cell r="A523" t="str">
            <v>1130-OVHD</v>
          </cell>
          <cell r="B523" t="str">
            <v>Overhead</v>
          </cell>
          <cell r="C523" t="str">
            <v>Overhead</v>
          </cell>
        </row>
        <row r="524">
          <cell r="A524" t="str">
            <v>1140-OVHD</v>
          </cell>
          <cell r="B524" t="str">
            <v>Overhead</v>
          </cell>
          <cell r="C524" t="str">
            <v>Overhead</v>
          </cell>
        </row>
        <row r="525">
          <cell r="A525" t="str">
            <v>1150-OVHD</v>
          </cell>
          <cell r="B525" t="str">
            <v>Overhead</v>
          </cell>
          <cell r="C525" t="str">
            <v>Overhead</v>
          </cell>
        </row>
        <row r="526">
          <cell r="A526" t="str">
            <v>1160-OVHD</v>
          </cell>
          <cell r="B526" t="str">
            <v>Overhead</v>
          </cell>
          <cell r="C526" t="str">
            <v>Overhead</v>
          </cell>
        </row>
        <row r="527">
          <cell r="A527" t="str">
            <v>1170-OVHD</v>
          </cell>
          <cell r="B527" t="str">
            <v>Overhead</v>
          </cell>
          <cell r="C527" t="str">
            <v>Overhead</v>
          </cell>
        </row>
        <row r="528">
          <cell r="A528" t="str">
            <v>1180-OVHD</v>
          </cell>
          <cell r="B528" t="str">
            <v>Overhead</v>
          </cell>
          <cell r="C528" t="str">
            <v>Overhead</v>
          </cell>
        </row>
        <row r="529">
          <cell r="A529" t="str">
            <v>1190-OVHD</v>
          </cell>
          <cell r="B529" t="str">
            <v>Overhead</v>
          </cell>
          <cell r="C529" t="str">
            <v>Overhead</v>
          </cell>
        </row>
        <row r="530">
          <cell r="A530" t="str">
            <v>1200-OVHD</v>
          </cell>
          <cell r="B530" t="str">
            <v>Overhead</v>
          </cell>
          <cell r="C530" t="str">
            <v>Overhead</v>
          </cell>
        </row>
        <row r="531">
          <cell r="A531" t="str">
            <v>1210-OVHD</v>
          </cell>
          <cell r="B531" t="str">
            <v>Overhead</v>
          </cell>
          <cell r="C531" t="str">
            <v>Overhead</v>
          </cell>
        </row>
        <row r="532">
          <cell r="A532" t="str">
            <v>1220-OVHD</v>
          </cell>
          <cell r="B532" t="str">
            <v>Overhead</v>
          </cell>
          <cell r="C532" t="str">
            <v>Overhead</v>
          </cell>
        </row>
        <row r="533">
          <cell r="A533" t="str">
            <v>1230-OVHD</v>
          </cell>
          <cell r="B533" t="str">
            <v>Overhead</v>
          </cell>
          <cell r="C533" t="str">
            <v>Overhead</v>
          </cell>
        </row>
        <row r="534">
          <cell r="A534" t="str">
            <v>1240-OVHD</v>
          </cell>
          <cell r="B534" t="str">
            <v>Overhead</v>
          </cell>
          <cell r="C534" t="str">
            <v>Overhead</v>
          </cell>
        </row>
        <row r="535">
          <cell r="A535" t="str">
            <v>1270-OVHD</v>
          </cell>
          <cell r="B535" t="str">
            <v>Overhead</v>
          </cell>
          <cell r="C535" t="str">
            <v>Overhead</v>
          </cell>
        </row>
        <row r="536">
          <cell r="A536" t="str">
            <v>1290-OVHD</v>
          </cell>
          <cell r="B536" t="str">
            <v>Overhead</v>
          </cell>
          <cell r="C536" t="str">
            <v>Overhead</v>
          </cell>
        </row>
        <row r="537">
          <cell r="A537" t="str">
            <v>1310-OVHD</v>
          </cell>
          <cell r="B537" t="str">
            <v>Overhead</v>
          </cell>
          <cell r="C537" t="str">
            <v>Overhead</v>
          </cell>
        </row>
        <row r="538">
          <cell r="A538" t="str">
            <v>1330-OVHD</v>
          </cell>
          <cell r="B538" t="str">
            <v>Overhead</v>
          </cell>
          <cell r="C538" t="str">
            <v>Overhead</v>
          </cell>
        </row>
        <row r="539">
          <cell r="A539" t="str">
            <v>1340-OVHD</v>
          </cell>
          <cell r="B539" t="str">
            <v>Overhead</v>
          </cell>
          <cell r="C539" t="str">
            <v>Overhead</v>
          </cell>
        </row>
        <row r="540">
          <cell r="A540" t="str">
            <v>1350-OVHD</v>
          </cell>
          <cell r="B540" t="str">
            <v>Overhead</v>
          </cell>
          <cell r="C540" t="str">
            <v>Overhead</v>
          </cell>
        </row>
        <row r="541">
          <cell r="A541" t="str">
            <v>1360-OVHD</v>
          </cell>
          <cell r="B541" t="str">
            <v>Overhead</v>
          </cell>
          <cell r="C541" t="str">
            <v>Overhead</v>
          </cell>
        </row>
        <row r="542">
          <cell r="A542" t="str">
            <v>1370-OVHD</v>
          </cell>
          <cell r="B542" t="str">
            <v>Overhead</v>
          </cell>
          <cell r="C542" t="str">
            <v>Overhead</v>
          </cell>
        </row>
        <row r="543">
          <cell r="A543" t="str">
            <v>1380-OVHD</v>
          </cell>
          <cell r="B543" t="str">
            <v>Overhead</v>
          </cell>
          <cell r="C543" t="str">
            <v>Overhead</v>
          </cell>
        </row>
        <row r="544">
          <cell r="A544" t="str">
            <v>1400-OVHD</v>
          </cell>
          <cell r="B544" t="str">
            <v>Overhead</v>
          </cell>
          <cell r="C544" t="str">
            <v>Overhead</v>
          </cell>
        </row>
        <row r="545">
          <cell r="A545" t="str">
            <v>1410-A</v>
          </cell>
          <cell r="B545" t="str">
            <v>Overhead</v>
          </cell>
          <cell r="C545" t="str">
            <v>Overhead</v>
          </cell>
        </row>
        <row r="546">
          <cell r="A546" t="str">
            <v>1420-A</v>
          </cell>
          <cell r="B546" t="str">
            <v>Overhead</v>
          </cell>
          <cell r="C546" t="str">
            <v>Overhead</v>
          </cell>
        </row>
        <row r="547">
          <cell r="A547" t="str">
            <v>1430-OVHD</v>
          </cell>
          <cell r="B547" t="str">
            <v>Overhead</v>
          </cell>
          <cell r="C547" t="str">
            <v>Overhead</v>
          </cell>
        </row>
        <row r="548">
          <cell r="A548" t="str">
            <v>1440-OVHD</v>
          </cell>
          <cell r="B548" t="str">
            <v>Overhead</v>
          </cell>
          <cell r="C548" t="str">
            <v>Overhead</v>
          </cell>
        </row>
        <row r="549">
          <cell r="A549" t="str">
            <v>1450-A</v>
          </cell>
          <cell r="B549" t="str">
            <v>Overhead</v>
          </cell>
          <cell r="C549" t="str">
            <v>Overhead</v>
          </cell>
        </row>
        <row r="550">
          <cell r="A550" t="str">
            <v>1460-OVHD</v>
          </cell>
          <cell r="B550" t="str">
            <v>Overhead</v>
          </cell>
          <cell r="C550" t="str">
            <v>Overhead</v>
          </cell>
        </row>
        <row r="551">
          <cell r="A551" t="str">
            <v>1510-A</v>
          </cell>
          <cell r="B551" t="str">
            <v>Overhead</v>
          </cell>
          <cell r="C551" t="str">
            <v>Overhead</v>
          </cell>
        </row>
        <row r="552">
          <cell r="A552" t="str">
            <v>1520-A</v>
          </cell>
          <cell r="B552" t="str">
            <v>Overhead</v>
          </cell>
          <cell r="C552" t="str">
            <v>Overhead</v>
          </cell>
        </row>
        <row r="553">
          <cell r="A553" t="str">
            <v>1570-A</v>
          </cell>
          <cell r="B553" t="str">
            <v>Overhead</v>
          </cell>
          <cell r="C553" t="str">
            <v>Overhead</v>
          </cell>
        </row>
        <row r="554">
          <cell r="A554" t="str">
            <v>1610-OVHD</v>
          </cell>
          <cell r="B554" t="str">
            <v>Overhead</v>
          </cell>
          <cell r="C554" t="str">
            <v>Overhead</v>
          </cell>
        </row>
        <row r="555">
          <cell r="A555" t="str">
            <v>1620-OVHD</v>
          </cell>
          <cell r="B555" t="str">
            <v>Overhead</v>
          </cell>
          <cell r="C555" t="str">
            <v>Overhead</v>
          </cell>
        </row>
        <row r="556">
          <cell r="A556" t="str">
            <v>1621-OVHD</v>
          </cell>
          <cell r="B556" t="str">
            <v>Overhead</v>
          </cell>
          <cell r="C556" t="str">
            <v>Overhead</v>
          </cell>
        </row>
        <row r="557">
          <cell r="A557" t="str">
            <v>1623-OVHD</v>
          </cell>
          <cell r="B557" t="str">
            <v>Overhead</v>
          </cell>
          <cell r="C557" t="str">
            <v>Overhead</v>
          </cell>
        </row>
        <row r="558">
          <cell r="A558" t="str">
            <v>1690-A</v>
          </cell>
          <cell r="B558" t="str">
            <v>Overhead</v>
          </cell>
          <cell r="C558" t="str">
            <v>Overhead</v>
          </cell>
        </row>
        <row r="559">
          <cell r="A559" t="str">
            <v>1710-A</v>
          </cell>
          <cell r="B559" t="str">
            <v>Overhead</v>
          </cell>
          <cell r="C559" t="str">
            <v>Overhead</v>
          </cell>
        </row>
        <row r="560">
          <cell r="A560" t="str">
            <v>1720-OVHD</v>
          </cell>
          <cell r="B560" t="str">
            <v>Overhead</v>
          </cell>
          <cell r="C560" t="str">
            <v>Overhead</v>
          </cell>
        </row>
        <row r="561">
          <cell r="A561" t="str">
            <v>1730-OVHD</v>
          </cell>
          <cell r="B561" t="str">
            <v>Overhead</v>
          </cell>
          <cell r="C561" t="str">
            <v>Overhead</v>
          </cell>
        </row>
        <row r="562">
          <cell r="A562" t="str">
            <v>1740-OVHD</v>
          </cell>
          <cell r="B562" t="str">
            <v>Overhead</v>
          </cell>
          <cell r="C562" t="str">
            <v>Overhead</v>
          </cell>
        </row>
        <row r="563">
          <cell r="A563" t="str">
            <v>1750-OVHD</v>
          </cell>
          <cell r="B563" t="str">
            <v>Overhead</v>
          </cell>
          <cell r="C563" t="str">
            <v>Overhead</v>
          </cell>
        </row>
        <row r="564">
          <cell r="A564" t="str">
            <v>1770-OVHD</v>
          </cell>
          <cell r="B564" t="str">
            <v>Overhead</v>
          </cell>
          <cell r="C564" t="str">
            <v>Overhead</v>
          </cell>
        </row>
        <row r="565">
          <cell r="A565" t="str">
            <v>1810-OVHD</v>
          </cell>
          <cell r="B565" t="str">
            <v>Overhead</v>
          </cell>
          <cell r="C565" t="str">
            <v>Overhead</v>
          </cell>
        </row>
        <row r="566">
          <cell r="A566" t="str">
            <v>1900-OVHD</v>
          </cell>
          <cell r="B566" t="str">
            <v>Overhead</v>
          </cell>
          <cell r="C566" t="str">
            <v>Overhead</v>
          </cell>
        </row>
        <row r="567">
          <cell r="A567" t="str">
            <v>1910-A</v>
          </cell>
          <cell r="B567" t="str">
            <v>Overhead</v>
          </cell>
          <cell r="C567" t="str">
            <v>Overhead</v>
          </cell>
        </row>
        <row r="568">
          <cell r="A568" t="str">
            <v>1920-A</v>
          </cell>
          <cell r="B568" t="str">
            <v>Overhead</v>
          </cell>
          <cell r="C568" t="str">
            <v>Overhead</v>
          </cell>
        </row>
        <row r="569">
          <cell r="A569" t="str">
            <v>1970-OVHD</v>
          </cell>
          <cell r="B569" t="str">
            <v>Overhead</v>
          </cell>
          <cell r="C569" t="str">
            <v>Overhead</v>
          </cell>
        </row>
        <row r="570">
          <cell r="A570" t="str">
            <v>1990-OVHD</v>
          </cell>
          <cell r="B570" t="str">
            <v>Overhead</v>
          </cell>
          <cell r="C570" t="str">
            <v>Overhead</v>
          </cell>
        </row>
        <row r="571">
          <cell r="A571" t="str">
            <v>2000-OVHD</v>
          </cell>
          <cell r="B571" t="str">
            <v>Overhead</v>
          </cell>
          <cell r="C571" t="str">
            <v>Overhead</v>
          </cell>
        </row>
        <row r="572">
          <cell r="A572" t="str">
            <v>2010-OVHD</v>
          </cell>
          <cell r="B572" t="str">
            <v>Overhead</v>
          </cell>
          <cell r="C572" t="str">
            <v>Overhead</v>
          </cell>
        </row>
        <row r="573">
          <cell r="A573" t="str">
            <v>2020-OVHD</v>
          </cell>
          <cell r="B573" t="str">
            <v>Overhead</v>
          </cell>
          <cell r="C573" t="str">
            <v>Overhead</v>
          </cell>
        </row>
        <row r="574">
          <cell r="A574" t="str">
            <v>4460-OVHD</v>
          </cell>
          <cell r="B574" t="str">
            <v>Overhead</v>
          </cell>
          <cell r="C574" t="str">
            <v>Overhead</v>
          </cell>
        </row>
        <row r="575">
          <cell r="A575" t="str">
            <v>4470-OVHD</v>
          </cell>
          <cell r="B575" t="str">
            <v>Overhead</v>
          </cell>
          <cell r="C575" t="str">
            <v>Overhead</v>
          </cell>
        </row>
        <row r="576">
          <cell r="A576" t="str">
            <v>4500-OVHD</v>
          </cell>
          <cell r="B576" t="str">
            <v>Overhead</v>
          </cell>
          <cell r="C576" t="str">
            <v>Overhead</v>
          </cell>
        </row>
        <row r="577">
          <cell r="A577" t="str">
            <v>4505-OVHD</v>
          </cell>
          <cell r="B577" t="str">
            <v>Overhead</v>
          </cell>
          <cell r="C577" t="str">
            <v>Overhead</v>
          </cell>
        </row>
        <row r="578">
          <cell r="A578" t="str">
            <v>4520-OVHD</v>
          </cell>
          <cell r="B578" t="str">
            <v>Overhead</v>
          </cell>
          <cell r="C578" t="str">
            <v>Overhead</v>
          </cell>
        </row>
        <row r="579">
          <cell r="A579" t="str">
            <v>4550-OVHD</v>
          </cell>
          <cell r="B579" t="str">
            <v>Overhead</v>
          </cell>
          <cell r="C579" t="str">
            <v>Overhead</v>
          </cell>
        </row>
        <row r="580">
          <cell r="A580" t="str">
            <v>4560-OVHD</v>
          </cell>
          <cell r="B580" t="str">
            <v>Overhead</v>
          </cell>
          <cell r="C580" t="str">
            <v>Overhead</v>
          </cell>
        </row>
        <row r="581">
          <cell r="A581" t="str">
            <v>4580-OVHD</v>
          </cell>
          <cell r="B581" t="str">
            <v>Overhead</v>
          </cell>
          <cell r="C581" t="str">
            <v>Overhead</v>
          </cell>
        </row>
        <row r="582">
          <cell r="A582" t="str">
            <v>4660-OVHD</v>
          </cell>
          <cell r="B582" t="str">
            <v>Overhead</v>
          </cell>
          <cell r="C582" t="str">
            <v>Overhead</v>
          </cell>
        </row>
        <row r="583">
          <cell r="A583" t="str">
            <v>4670-OVHD</v>
          </cell>
          <cell r="B583" t="str">
            <v>Overhead</v>
          </cell>
          <cell r="C583" t="str">
            <v>Overhead</v>
          </cell>
        </row>
        <row r="584">
          <cell r="A584" t="str">
            <v>4710-OVHD</v>
          </cell>
          <cell r="B584" t="str">
            <v>Overhead</v>
          </cell>
          <cell r="C584" t="str">
            <v>Overhead</v>
          </cell>
        </row>
        <row r="585">
          <cell r="A585" t="str">
            <v>4730-OVHD</v>
          </cell>
          <cell r="B585" t="str">
            <v>Overhead</v>
          </cell>
          <cell r="C585" t="str">
            <v>Overhead</v>
          </cell>
        </row>
        <row r="586">
          <cell r="A586" t="str">
            <v>4740-OVHD</v>
          </cell>
          <cell r="B586" t="str">
            <v>Overhead</v>
          </cell>
          <cell r="C586" t="str">
            <v>Overhead</v>
          </cell>
        </row>
        <row r="587">
          <cell r="A587" t="str">
            <v>4750-OVHD</v>
          </cell>
          <cell r="B587" t="str">
            <v>Overhead</v>
          </cell>
          <cell r="C587" t="str">
            <v>Overhead</v>
          </cell>
        </row>
        <row r="588">
          <cell r="A588" t="str">
            <v>4765-OVHD</v>
          </cell>
          <cell r="B588" t="str">
            <v>Overhead</v>
          </cell>
          <cell r="C588" t="str">
            <v>Overhead</v>
          </cell>
        </row>
        <row r="589">
          <cell r="A589" t="str">
            <v>4770-OVHD</v>
          </cell>
          <cell r="B589" t="str">
            <v>Overhead</v>
          </cell>
          <cell r="C589" t="str">
            <v>Overhead</v>
          </cell>
        </row>
        <row r="590">
          <cell r="A590" t="str">
            <v>4790-OVHD</v>
          </cell>
          <cell r="B590" t="str">
            <v>Overhead</v>
          </cell>
          <cell r="C590" t="str">
            <v>Overhead</v>
          </cell>
        </row>
        <row r="591">
          <cell r="A591" t="str">
            <v>4810-OVHD</v>
          </cell>
          <cell r="B591" t="str">
            <v>Overhead</v>
          </cell>
          <cell r="C591" t="str">
            <v>Overhead</v>
          </cell>
        </row>
        <row r="592">
          <cell r="A592" t="str">
            <v>4815-OVHD</v>
          </cell>
          <cell r="B592" t="str">
            <v>Overhead</v>
          </cell>
          <cell r="C592" t="str">
            <v>Overhead</v>
          </cell>
        </row>
        <row r="593">
          <cell r="A593" t="str">
            <v>4850-OVHD</v>
          </cell>
          <cell r="B593" t="str">
            <v>Overhead</v>
          </cell>
          <cell r="C593" t="str">
            <v>Overhead</v>
          </cell>
        </row>
        <row r="594">
          <cell r="A594" t="str">
            <v>4870-OVHD</v>
          </cell>
          <cell r="B594" t="str">
            <v>Overhead</v>
          </cell>
          <cell r="C594" t="str">
            <v>Overhead</v>
          </cell>
        </row>
        <row r="595">
          <cell r="A595" t="str">
            <v>4880-OVHD</v>
          </cell>
          <cell r="B595" t="str">
            <v>Overhead</v>
          </cell>
          <cell r="C595" t="str">
            <v>Overhead</v>
          </cell>
        </row>
        <row r="596">
          <cell r="A596" t="str">
            <v>4890-OVHD</v>
          </cell>
          <cell r="B596" t="str">
            <v>Overhead</v>
          </cell>
          <cell r="C596" t="str">
            <v>Overhead</v>
          </cell>
        </row>
        <row r="597">
          <cell r="A597" t="str">
            <v>4940-OVHD</v>
          </cell>
          <cell r="B597" t="str">
            <v>Overhead</v>
          </cell>
          <cell r="C597" t="str">
            <v>Overhead</v>
          </cell>
        </row>
        <row r="598">
          <cell r="A598" t="str">
            <v>4960-OVHD</v>
          </cell>
          <cell r="B598" t="str">
            <v>Overhead</v>
          </cell>
          <cell r="C598" t="str">
            <v>Overhead</v>
          </cell>
        </row>
        <row r="599">
          <cell r="A599" t="str">
            <v>4970-OVHD</v>
          </cell>
          <cell r="B599" t="str">
            <v>Overhead</v>
          </cell>
          <cell r="C599" t="str">
            <v>Overhead</v>
          </cell>
        </row>
        <row r="600">
          <cell r="A600" t="str">
            <v>4975-OVHD</v>
          </cell>
          <cell r="B600" t="str">
            <v>Overhead</v>
          </cell>
          <cell r="C600" t="str">
            <v>Overhead</v>
          </cell>
        </row>
        <row r="601">
          <cell r="A601" t="str">
            <v>4980-OVHD</v>
          </cell>
          <cell r="B601" t="str">
            <v>Overhead</v>
          </cell>
          <cell r="C601" t="str">
            <v>Overhead</v>
          </cell>
        </row>
        <row r="602">
          <cell r="A602" t="str">
            <v>5000-OVHD</v>
          </cell>
          <cell r="B602" t="str">
            <v>Overhead</v>
          </cell>
          <cell r="C602" t="str">
            <v>Overhead</v>
          </cell>
        </row>
        <row r="603">
          <cell r="A603" t="str">
            <v>5020-OVHD</v>
          </cell>
          <cell r="B603" t="str">
            <v>Overhead</v>
          </cell>
          <cell r="C603" t="str">
            <v>Overhead</v>
          </cell>
        </row>
        <row r="604">
          <cell r="A604" t="str">
            <v>5030-OVHD</v>
          </cell>
          <cell r="B604" t="str">
            <v>Overhead</v>
          </cell>
          <cell r="C604" t="str">
            <v>Overhead</v>
          </cell>
        </row>
        <row r="605">
          <cell r="A605" t="str">
            <v>5040-OVHD</v>
          </cell>
          <cell r="B605" t="str">
            <v>Overhead</v>
          </cell>
          <cell r="C605" t="str">
            <v>Overhead</v>
          </cell>
        </row>
        <row r="606">
          <cell r="A606" t="str">
            <v>9000-OVHD</v>
          </cell>
          <cell r="B606" t="str">
            <v>Overhead</v>
          </cell>
          <cell r="C606" t="str">
            <v>Overhead</v>
          </cell>
        </row>
        <row r="607">
          <cell r="A607" t="str">
            <v>9010-OVHD</v>
          </cell>
          <cell r="B607" t="str">
            <v>Overhead</v>
          </cell>
          <cell r="C607" t="str">
            <v>Overhead</v>
          </cell>
        </row>
        <row r="608">
          <cell r="A608" t="str">
            <v>9020-OVHD</v>
          </cell>
          <cell r="B608" t="str">
            <v>Overhead</v>
          </cell>
          <cell r="C608" t="str">
            <v>Overhead</v>
          </cell>
        </row>
        <row r="609">
          <cell r="A609" t="str">
            <v>9030-OVHD</v>
          </cell>
          <cell r="B609" t="str">
            <v>Overhead</v>
          </cell>
          <cell r="C609" t="str">
            <v>Overhead</v>
          </cell>
        </row>
        <row r="610">
          <cell r="A610" t="str">
            <v>9040-OVHD</v>
          </cell>
          <cell r="B610" t="str">
            <v>Overhead</v>
          </cell>
          <cell r="C610" t="str">
            <v>Overhead</v>
          </cell>
        </row>
        <row r="611">
          <cell r="A611" t="str">
            <v>9050-OVHD</v>
          </cell>
          <cell r="B611" t="str">
            <v>Overhead</v>
          </cell>
          <cell r="C611" t="str">
            <v>Overhead</v>
          </cell>
        </row>
        <row r="612">
          <cell r="A612" t="str">
            <v>9070-OVHD</v>
          </cell>
          <cell r="B612" t="str">
            <v>Overhead</v>
          </cell>
          <cell r="C612" t="str">
            <v>Overhead</v>
          </cell>
        </row>
        <row r="613">
          <cell r="A613" t="str">
            <v>9080-OVHD</v>
          </cell>
          <cell r="B613" t="str">
            <v>Overhead</v>
          </cell>
          <cell r="C613" t="str">
            <v>Overhead</v>
          </cell>
        </row>
        <row r="614">
          <cell r="A614" t="str">
            <v>1000-OVHD</v>
          </cell>
          <cell r="B614" t="str">
            <v>Overhead</v>
          </cell>
          <cell r="C614" t="str">
            <v>Overhead</v>
          </cell>
        </row>
        <row r="615">
          <cell r="A615" t="str">
            <v>1010-OVHD</v>
          </cell>
          <cell r="B615" t="str">
            <v>Overhead</v>
          </cell>
          <cell r="C615" t="str">
            <v>Overhead</v>
          </cell>
        </row>
        <row r="616">
          <cell r="A616" t="str">
            <v>1015-OVHD</v>
          </cell>
          <cell r="B616" t="str">
            <v>Overhead</v>
          </cell>
          <cell r="C616" t="str">
            <v>Overhead</v>
          </cell>
        </row>
        <row r="617">
          <cell r="A617" t="str">
            <v>1016-OVHD</v>
          </cell>
          <cell r="B617" t="str">
            <v>Overhead</v>
          </cell>
          <cell r="C617" t="str">
            <v>Overhead</v>
          </cell>
        </row>
        <row r="618">
          <cell r="A618" t="str">
            <v>1020-OVHD</v>
          </cell>
          <cell r="B618" t="str">
            <v>Overhead</v>
          </cell>
          <cell r="C618" t="str">
            <v>Overhead</v>
          </cell>
        </row>
        <row r="619">
          <cell r="A619" t="str">
            <v>1030-OVHD</v>
          </cell>
          <cell r="B619" t="str">
            <v>Overhead</v>
          </cell>
          <cell r="C619" t="str">
            <v>Overhead</v>
          </cell>
        </row>
        <row r="620">
          <cell r="A620" t="str">
            <v>1040-OVHD</v>
          </cell>
          <cell r="B620" t="str">
            <v>Overhead</v>
          </cell>
          <cell r="C620" t="str">
            <v>Overhead</v>
          </cell>
        </row>
        <row r="621">
          <cell r="A621" t="str">
            <v>1050-OVHD</v>
          </cell>
          <cell r="B621" t="str">
            <v>Overhead</v>
          </cell>
          <cell r="C621" t="str">
            <v>Overhead</v>
          </cell>
        </row>
        <row r="622">
          <cell r="A622" t="str">
            <v>1070-OVHD</v>
          </cell>
          <cell r="B622" t="str">
            <v>Overhead</v>
          </cell>
          <cell r="C622" t="str">
            <v>Overhead</v>
          </cell>
        </row>
        <row r="623">
          <cell r="A623" t="str">
            <v>1090-OVHD</v>
          </cell>
          <cell r="B623" t="str">
            <v>Overhead</v>
          </cell>
          <cell r="C623" t="str">
            <v>Overhead</v>
          </cell>
        </row>
        <row r="624">
          <cell r="A624" t="str">
            <v>1100-OVHD</v>
          </cell>
          <cell r="B624" t="str">
            <v>Overhead</v>
          </cell>
          <cell r="C624" t="str">
            <v>Overhead</v>
          </cell>
        </row>
        <row r="625">
          <cell r="A625" t="str">
            <v>1110-OVHD</v>
          </cell>
          <cell r="B625" t="str">
            <v>Overhead</v>
          </cell>
          <cell r="C625" t="str">
            <v>Overhead</v>
          </cell>
        </row>
        <row r="626">
          <cell r="A626" t="str">
            <v>1120-OVHD</v>
          </cell>
          <cell r="B626" t="str">
            <v>Overhead</v>
          </cell>
          <cell r="C626" t="str">
            <v>Overhead</v>
          </cell>
        </row>
        <row r="627">
          <cell r="A627" t="str">
            <v>1130-OVHD</v>
          </cell>
          <cell r="B627" t="str">
            <v>Overhead</v>
          </cell>
          <cell r="C627" t="str">
            <v>Overhead</v>
          </cell>
        </row>
        <row r="628">
          <cell r="A628" t="str">
            <v>1140-OVHD</v>
          </cell>
          <cell r="B628" t="str">
            <v>Overhead</v>
          </cell>
          <cell r="C628" t="str">
            <v>Overhead</v>
          </cell>
        </row>
        <row r="629">
          <cell r="A629" t="str">
            <v>1150-OVHD</v>
          </cell>
          <cell r="B629" t="str">
            <v>Overhead</v>
          </cell>
          <cell r="C629" t="str">
            <v>Overhead</v>
          </cell>
        </row>
        <row r="630">
          <cell r="A630" t="str">
            <v>1160-OVHD</v>
          </cell>
          <cell r="B630" t="str">
            <v>Overhead</v>
          </cell>
          <cell r="C630" t="str">
            <v>Overhead</v>
          </cell>
        </row>
        <row r="631">
          <cell r="A631" t="str">
            <v>1170-OVHD</v>
          </cell>
          <cell r="B631" t="str">
            <v>Overhead</v>
          </cell>
          <cell r="C631" t="str">
            <v>Overhead</v>
          </cell>
        </row>
        <row r="632">
          <cell r="A632" t="str">
            <v>1180-OVHD</v>
          </cell>
          <cell r="B632" t="str">
            <v>Overhead</v>
          </cell>
          <cell r="C632" t="str">
            <v>Overhead</v>
          </cell>
        </row>
        <row r="633">
          <cell r="A633" t="str">
            <v>1190-OVHD</v>
          </cell>
          <cell r="B633" t="str">
            <v>Overhead</v>
          </cell>
          <cell r="C633" t="str">
            <v>Overhead</v>
          </cell>
        </row>
        <row r="634">
          <cell r="A634" t="str">
            <v>1200-OVHD</v>
          </cell>
          <cell r="B634" t="str">
            <v>Overhead</v>
          </cell>
          <cell r="C634" t="str">
            <v>Overhead</v>
          </cell>
        </row>
        <row r="635">
          <cell r="A635" t="str">
            <v>1210-OVHD</v>
          </cell>
          <cell r="B635" t="str">
            <v>Overhead</v>
          </cell>
          <cell r="C635" t="str">
            <v>Overhead</v>
          </cell>
        </row>
        <row r="636">
          <cell r="A636" t="str">
            <v>1220-OVHD</v>
          </cell>
          <cell r="B636" t="str">
            <v>Overhead</v>
          </cell>
          <cell r="C636" t="str">
            <v>Overhead</v>
          </cell>
        </row>
        <row r="637">
          <cell r="A637" t="str">
            <v>1230-OVHD</v>
          </cell>
          <cell r="B637" t="str">
            <v>Overhead</v>
          </cell>
          <cell r="C637" t="str">
            <v>Overhead</v>
          </cell>
        </row>
        <row r="638">
          <cell r="A638" t="str">
            <v>1240-OVHD</v>
          </cell>
          <cell r="B638" t="str">
            <v>Overhead</v>
          </cell>
          <cell r="C638" t="str">
            <v>Overhead</v>
          </cell>
        </row>
        <row r="639">
          <cell r="A639" t="str">
            <v>1270-OVHD</v>
          </cell>
          <cell r="B639" t="str">
            <v>Overhead</v>
          </cell>
          <cell r="C639" t="str">
            <v>Overhead</v>
          </cell>
        </row>
        <row r="640">
          <cell r="A640" t="str">
            <v>1290-OVHD</v>
          </cell>
          <cell r="B640" t="str">
            <v>Overhead</v>
          </cell>
          <cell r="C640" t="str">
            <v>Overhead</v>
          </cell>
        </row>
        <row r="641">
          <cell r="A641" t="str">
            <v>1310-OVHD</v>
          </cell>
          <cell r="B641" t="str">
            <v>Overhead</v>
          </cell>
          <cell r="C641" t="str">
            <v>Overhead</v>
          </cell>
        </row>
        <row r="642">
          <cell r="A642" t="str">
            <v>1330-OVHD</v>
          </cell>
          <cell r="B642" t="str">
            <v>Overhead</v>
          </cell>
          <cell r="C642" t="str">
            <v>Overhead</v>
          </cell>
        </row>
        <row r="643">
          <cell r="A643" t="str">
            <v>1340-OVHD</v>
          </cell>
          <cell r="B643" t="str">
            <v>Overhead</v>
          </cell>
          <cell r="C643" t="str">
            <v>Overhead</v>
          </cell>
        </row>
        <row r="644">
          <cell r="A644" t="str">
            <v>1350-OVHD</v>
          </cell>
          <cell r="B644" t="str">
            <v>Overhead</v>
          </cell>
          <cell r="C644" t="str">
            <v>Overhead</v>
          </cell>
        </row>
        <row r="645">
          <cell r="A645" t="str">
            <v>1370-OVHD</v>
          </cell>
          <cell r="B645" t="str">
            <v>Overhead</v>
          </cell>
          <cell r="C645" t="str">
            <v>Overhead</v>
          </cell>
        </row>
        <row r="646">
          <cell r="A646" t="str">
            <v>1380-OVHD</v>
          </cell>
          <cell r="B646" t="str">
            <v>Overhead</v>
          </cell>
          <cell r="C646" t="str">
            <v>Overhead</v>
          </cell>
        </row>
        <row r="647">
          <cell r="A647" t="str">
            <v>1400-OVHD</v>
          </cell>
          <cell r="B647" t="str">
            <v>Overhead</v>
          </cell>
          <cell r="C647" t="str">
            <v>Overhead</v>
          </cell>
        </row>
        <row r="648">
          <cell r="A648" t="str">
            <v>1410-A</v>
          </cell>
          <cell r="B648" t="str">
            <v>Overhead</v>
          </cell>
          <cell r="C648" t="str">
            <v>Overhead</v>
          </cell>
        </row>
        <row r="649">
          <cell r="A649" t="str">
            <v>1420-A</v>
          </cell>
          <cell r="B649" t="str">
            <v>Overhead</v>
          </cell>
          <cell r="C649" t="str">
            <v>Overhead</v>
          </cell>
        </row>
        <row r="650">
          <cell r="A650" t="str">
            <v>1430-OVHD</v>
          </cell>
          <cell r="B650" t="str">
            <v>Overhead</v>
          </cell>
          <cell r="C650" t="str">
            <v>Overhead</v>
          </cell>
        </row>
        <row r="651">
          <cell r="A651" t="str">
            <v>1440-OVHD</v>
          </cell>
          <cell r="B651" t="str">
            <v>Overhead</v>
          </cell>
          <cell r="C651" t="str">
            <v>Overhead</v>
          </cell>
        </row>
        <row r="652">
          <cell r="A652" t="str">
            <v>1450-A</v>
          </cell>
          <cell r="B652" t="str">
            <v>Overhead</v>
          </cell>
          <cell r="C652" t="str">
            <v>Overhead</v>
          </cell>
        </row>
        <row r="653">
          <cell r="A653" t="str">
            <v>1460-OVHD</v>
          </cell>
          <cell r="B653" t="str">
            <v>Overhead</v>
          </cell>
          <cell r="C653" t="str">
            <v>Overhead</v>
          </cell>
        </row>
        <row r="654">
          <cell r="A654" t="str">
            <v>1510-A</v>
          </cell>
          <cell r="B654" t="str">
            <v>Overhead</v>
          </cell>
          <cell r="C654" t="str">
            <v>Overhead</v>
          </cell>
        </row>
        <row r="655">
          <cell r="A655" t="str">
            <v>1520-A</v>
          </cell>
          <cell r="B655" t="str">
            <v>Overhead</v>
          </cell>
          <cell r="C655" t="str">
            <v>Overhead</v>
          </cell>
        </row>
        <row r="656">
          <cell r="A656" t="str">
            <v>1570-A</v>
          </cell>
          <cell r="B656" t="str">
            <v>Overhead</v>
          </cell>
          <cell r="C656" t="str">
            <v>Overhead</v>
          </cell>
        </row>
        <row r="657">
          <cell r="A657" t="str">
            <v>1610-OVHD</v>
          </cell>
          <cell r="B657" t="str">
            <v>Overhead</v>
          </cell>
          <cell r="C657" t="str">
            <v>Overhead</v>
          </cell>
        </row>
        <row r="658">
          <cell r="A658" t="str">
            <v>1620-OVHD</v>
          </cell>
          <cell r="B658" t="str">
            <v>Overhead</v>
          </cell>
          <cell r="C658" t="str">
            <v>Overhead</v>
          </cell>
        </row>
        <row r="659">
          <cell r="A659" t="str">
            <v>1621-OVHD</v>
          </cell>
          <cell r="B659" t="str">
            <v>Overhead</v>
          </cell>
          <cell r="C659" t="str">
            <v>Overhead</v>
          </cell>
        </row>
        <row r="660">
          <cell r="A660" t="str">
            <v>1623-OVHD</v>
          </cell>
          <cell r="B660" t="str">
            <v>Overhead</v>
          </cell>
          <cell r="C660" t="str">
            <v>Overhead</v>
          </cell>
        </row>
        <row r="661">
          <cell r="A661" t="str">
            <v>1690-A</v>
          </cell>
          <cell r="B661" t="str">
            <v>Overhead</v>
          </cell>
          <cell r="C661" t="str">
            <v>Overhead</v>
          </cell>
        </row>
        <row r="662">
          <cell r="A662" t="str">
            <v>1710-A</v>
          </cell>
          <cell r="B662" t="str">
            <v>Overhead</v>
          </cell>
          <cell r="C662" t="str">
            <v>Overhead</v>
          </cell>
        </row>
        <row r="663">
          <cell r="A663" t="str">
            <v>1720-OVHD</v>
          </cell>
          <cell r="B663" t="str">
            <v>Overhead</v>
          </cell>
          <cell r="C663" t="str">
            <v>Overhead</v>
          </cell>
        </row>
        <row r="664">
          <cell r="A664" t="str">
            <v>1730-OVHD</v>
          </cell>
          <cell r="B664" t="str">
            <v>Overhead</v>
          </cell>
          <cell r="C664" t="str">
            <v>Overhead</v>
          </cell>
        </row>
        <row r="665">
          <cell r="A665" t="str">
            <v>1740-OVHD</v>
          </cell>
          <cell r="B665" t="str">
            <v>Overhead</v>
          </cell>
          <cell r="C665" t="str">
            <v>Overhead</v>
          </cell>
        </row>
        <row r="666">
          <cell r="A666" t="str">
            <v>1750-OVHD</v>
          </cell>
          <cell r="B666" t="str">
            <v>Overhead</v>
          </cell>
          <cell r="C666" t="str">
            <v>Overhead</v>
          </cell>
        </row>
        <row r="667">
          <cell r="A667" t="str">
            <v>1770-OVHD</v>
          </cell>
          <cell r="B667" t="str">
            <v>Overhead</v>
          </cell>
          <cell r="C667" t="str">
            <v>Overhead</v>
          </cell>
        </row>
        <row r="668">
          <cell r="A668" t="str">
            <v>1810-OVHD</v>
          </cell>
          <cell r="B668" t="str">
            <v>Overhead</v>
          </cell>
          <cell r="C668" t="str">
            <v>Overhead</v>
          </cell>
        </row>
        <row r="669">
          <cell r="A669" t="str">
            <v>1900-OVHD</v>
          </cell>
          <cell r="B669" t="str">
            <v>Overhead</v>
          </cell>
          <cell r="C669" t="str">
            <v>Overhead</v>
          </cell>
        </row>
        <row r="670">
          <cell r="A670" t="str">
            <v>1910-A</v>
          </cell>
          <cell r="B670" t="str">
            <v>Overhead</v>
          </cell>
          <cell r="C670" t="str">
            <v>Overhead</v>
          </cell>
        </row>
        <row r="671">
          <cell r="A671" t="str">
            <v>1920-A</v>
          </cell>
          <cell r="B671" t="str">
            <v>Overhead</v>
          </cell>
          <cell r="C671" t="str">
            <v>Overhead</v>
          </cell>
        </row>
        <row r="672">
          <cell r="A672" t="str">
            <v>1970-OVHD</v>
          </cell>
          <cell r="B672" t="str">
            <v>Overhead</v>
          </cell>
          <cell r="C672" t="str">
            <v>Overhead</v>
          </cell>
        </row>
        <row r="673">
          <cell r="A673" t="str">
            <v>1990-OVHD</v>
          </cell>
          <cell r="B673" t="str">
            <v>Overhead</v>
          </cell>
          <cell r="C673" t="str">
            <v>Overhead</v>
          </cell>
        </row>
        <row r="674">
          <cell r="A674" t="str">
            <v>2000-OVHD</v>
          </cell>
          <cell r="B674" t="str">
            <v>Overhead</v>
          </cell>
          <cell r="C674" t="str">
            <v>Overhead</v>
          </cell>
        </row>
        <row r="675">
          <cell r="A675" t="str">
            <v>2010-OVHD</v>
          </cell>
          <cell r="B675" t="str">
            <v>Overhead</v>
          </cell>
          <cell r="C675" t="str">
            <v>Overhead</v>
          </cell>
        </row>
        <row r="676">
          <cell r="A676" t="str">
            <v>2020-OVHD</v>
          </cell>
          <cell r="B676" t="str">
            <v>Overhead</v>
          </cell>
          <cell r="C676" t="str">
            <v>Overhead</v>
          </cell>
        </row>
        <row r="677">
          <cell r="A677" t="str">
            <v>4460-OVHD</v>
          </cell>
          <cell r="B677" t="str">
            <v>Overhead</v>
          </cell>
          <cell r="C677" t="str">
            <v>Overhead</v>
          </cell>
        </row>
        <row r="678">
          <cell r="A678" t="str">
            <v>4470-OVHD</v>
          </cell>
          <cell r="B678" t="str">
            <v>Overhead</v>
          </cell>
          <cell r="C678" t="str">
            <v>Overhead</v>
          </cell>
        </row>
        <row r="679">
          <cell r="A679" t="str">
            <v>4500-OVHD</v>
          </cell>
          <cell r="B679" t="str">
            <v>Overhead</v>
          </cell>
          <cell r="C679" t="str">
            <v>Overhead</v>
          </cell>
        </row>
        <row r="680">
          <cell r="A680" t="str">
            <v>4505-OVHD</v>
          </cell>
          <cell r="B680" t="str">
            <v>Overhead</v>
          </cell>
          <cell r="C680" t="str">
            <v>Overhead</v>
          </cell>
        </row>
        <row r="681">
          <cell r="A681" t="str">
            <v>4520-OVHD</v>
          </cell>
          <cell r="B681" t="str">
            <v>Overhead</v>
          </cell>
          <cell r="C681" t="str">
            <v>Overhead</v>
          </cell>
        </row>
        <row r="682">
          <cell r="A682" t="str">
            <v>4550-OVHD</v>
          </cell>
          <cell r="B682" t="str">
            <v>Overhead</v>
          </cell>
          <cell r="C682" t="str">
            <v>Overhead</v>
          </cell>
        </row>
        <row r="683">
          <cell r="A683" t="str">
            <v>4560-OVHD</v>
          </cell>
          <cell r="B683" t="str">
            <v>Overhead</v>
          </cell>
          <cell r="C683" t="str">
            <v>Overhead</v>
          </cell>
        </row>
        <row r="684">
          <cell r="A684" t="str">
            <v>4580-OVHD</v>
          </cell>
          <cell r="B684" t="str">
            <v>Overhead</v>
          </cell>
          <cell r="C684" t="str">
            <v>Overhead</v>
          </cell>
        </row>
        <row r="685">
          <cell r="A685" t="str">
            <v>4660-OVHD</v>
          </cell>
          <cell r="B685" t="str">
            <v>Overhead</v>
          </cell>
          <cell r="C685" t="str">
            <v>Overhead</v>
          </cell>
        </row>
        <row r="686">
          <cell r="A686" t="str">
            <v>4670-OVHD</v>
          </cell>
          <cell r="B686" t="str">
            <v>Overhead</v>
          </cell>
          <cell r="C686" t="str">
            <v>Overhead</v>
          </cell>
        </row>
        <row r="687">
          <cell r="A687" t="str">
            <v>4710-OVHD</v>
          </cell>
          <cell r="B687" t="str">
            <v>Overhead</v>
          </cell>
          <cell r="C687" t="str">
            <v>Overhead</v>
          </cell>
        </row>
        <row r="688">
          <cell r="A688" t="str">
            <v>4730-OVHD</v>
          </cell>
          <cell r="B688" t="str">
            <v>Overhead</v>
          </cell>
          <cell r="C688" t="str">
            <v>Overhead</v>
          </cell>
        </row>
        <row r="689">
          <cell r="A689" t="str">
            <v>4740-OVHD</v>
          </cell>
          <cell r="B689" t="str">
            <v>Overhead</v>
          </cell>
          <cell r="C689" t="str">
            <v>Overhead</v>
          </cell>
        </row>
        <row r="690">
          <cell r="A690" t="str">
            <v>4750-OVHD</v>
          </cell>
          <cell r="B690" t="str">
            <v>Overhead</v>
          </cell>
          <cell r="C690" t="str">
            <v>Overhead</v>
          </cell>
        </row>
        <row r="691">
          <cell r="A691" t="str">
            <v>4765-OVHD</v>
          </cell>
          <cell r="B691" t="str">
            <v>Overhead</v>
          </cell>
          <cell r="C691" t="str">
            <v>Overhead</v>
          </cell>
        </row>
        <row r="692">
          <cell r="A692" t="str">
            <v>4770-OVHD</v>
          </cell>
          <cell r="B692" t="str">
            <v>Overhead</v>
          </cell>
          <cell r="C692" t="str">
            <v>Overhead</v>
          </cell>
        </row>
        <row r="693">
          <cell r="A693" t="str">
            <v>4790-OVHD</v>
          </cell>
          <cell r="B693" t="str">
            <v>Overhead</v>
          </cell>
          <cell r="C693" t="str">
            <v>Overhead</v>
          </cell>
        </row>
        <row r="694">
          <cell r="A694" t="str">
            <v>4810-OVHD</v>
          </cell>
          <cell r="B694" t="str">
            <v>Overhead</v>
          </cell>
          <cell r="C694" t="str">
            <v>Overhead</v>
          </cell>
        </row>
        <row r="695">
          <cell r="A695" t="str">
            <v>4815-OVHD</v>
          </cell>
          <cell r="B695" t="str">
            <v>Overhead</v>
          </cell>
          <cell r="C695" t="str">
            <v>Overhead</v>
          </cell>
        </row>
        <row r="696">
          <cell r="A696" t="str">
            <v>4850-OVHD</v>
          </cell>
          <cell r="B696" t="str">
            <v>Overhead</v>
          </cell>
          <cell r="C696" t="str">
            <v>Overhead</v>
          </cell>
        </row>
        <row r="697">
          <cell r="A697" t="str">
            <v>4870-OVHD</v>
          </cell>
          <cell r="B697" t="str">
            <v>Overhead</v>
          </cell>
          <cell r="C697" t="str">
            <v>Overhead</v>
          </cell>
        </row>
        <row r="698">
          <cell r="A698" t="str">
            <v>4880-OVHD</v>
          </cell>
          <cell r="B698" t="str">
            <v>Overhead</v>
          </cell>
          <cell r="C698" t="str">
            <v>Overhead</v>
          </cell>
        </row>
        <row r="699">
          <cell r="A699" t="str">
            <v>4890-OVHD</v>
          </cell>
          <cell r="B699" t="str">
            <v>Overhead</v>
          </cell>
          <cell r="C699" t="str">
            <v>Overhead</v>
          </cell>
        </row>
        <row r="700">
          <cell r="A700" t="str">
            <v>4940-OVHD</v>
          </cell>
          <cell r="B700" t="str">
            <v>Overhead</v>
          </cell>
          <cell r="C700" t="str">
            <v>Overhead</v>
          </cell>
        </row>
        <row r="701">
          <cell r="A701" t="str">
            <v>4960-OVHD</v>
          </cell>
          <cell r="B701" t="str">
            <v>Overhead</v>
          </cell>
          <cell r="C701" t="str">
            <v>Overhead</v>
          </cell>
        </row>
        <row r="702">
          <cell r="A702" t="str">
            <v>4970-OVHD</v>
          </cell>
          <cell r="B702" t="str">
            <v>Overhead</v>
          </cell>
          <cell r="C702" t="str">
            <v>Overhead</v>
          </cell>
        </row>
        <row r="703">
          <cell r="A703" t="str">
            <v>4975-OVHD</v>
          </cell>
          <cell r="B703" t="str">
            <v>Overhead</v>
          </cell>
          <cell r="C703" t="str">
            <v>Overhead</v>
          </cell>
        </row>
        <row r="704">
          <cell r="A704" t="str">
            <v>4980-OVHD</v>
          </cell>
          <cell r="B704" t="str">
            <v>Overhead</v>
          </cell>
          <cell r="C704" t="str">
            <v>Overhead</v>
          </cell>
        </row>
        <row r="705">
          <cell r="A705" t="str">
            <v>5000-OVHD</v>
          </cell>
          <cell r="B705" t="str">
            <v>Overhead</v>
          </cell>
          <cell r="C705" t="str">
            <v>Overhead</v>
          </cell>
        </row>
        <row r="706">
          <cell r="A706" t="str">
            <v>5020-OVHD</v>
          </cell>
          <cell r="B706" t="str">
            <v>Overhead</v>
          </cell>
          <cell r="C706" t="str">
            <v>Overhead</v>
          </cell>
        </row>
        <row r="707">
          <cell r="A707" t="str">
            <v>5030-OVHD</v>
          </cell>
          <cell r="B707" t="str">
            <v>Overhead</v>
          </cell>
          <cell r="C707" t="str">
            <v>Overhead</v>
          </cell>
        </row>
        <row r="708">
          <cell r="A708" t="str">
            <v>5040-OVHD</v>
          </cell>
          <cell r="B708" t="str">
            <v>Overhead</v>
          </cell>
          <cell r="C708" t="str">
            <v>Overhead</v>
          </cell>
        </row>
        <row r="709">
          <cell r="A709" t="str">
            <v>9000-OVHD</v>
          </cell>
          <cell r="B709" t="str">
            <v>Overhead</v>
          </cell>
          <cell r="C709" t="str">
            <v>Overhead</v>
          </cell>
        </row>
        <row r="710">
          <cell r="A710" t="str">
            <v>9010-OVHD</v>
          </cell>
          <cell r="B710" t="str">
            <v>Overhead</v>
          </cell>
          <cell r="C710" t="str">
            <v>Overhead</v>
          </cell>
        </row>
        <row r="711">
          <cell r="A711" t="str">
            <v>9020-OVHD</v>
          </cell>
          <cell r="B711" t="str">
            <v>Overhead</v>
          </cell>
          <cell r="C711" t="str">
            <v>Overhead</v>
          </cell>
        </row>
        <row r="712">
          <cell r="A712" t="str">
            <v>9030-OVHD</v>
          </cell>
          <cell r="B712" t="str">
            <v>Overhead</v>
          </cell>
          <cell r="C712" t="str">
            <v>Overhead</v>
          </cell>
        </row>
        <row r="713">
          <cell r="A713" t="str">
            <v>9040-OVHD</v>
          </cell>
          <cell r="B713" t="str">
            <v>Overhead</v>
          </cell>
          <cell r="C713" t="str">
            <v>Overhead</v>
          </cell>
        </row>
        <row r="714">
          <cell r="A714" t="str">
            <v>9050-OVHD</v>
          </cell>
          <cell r="B714" t="str">
            <v>Overhead</v>
          </cell>
          <cell r="C714" t="str">
            <v>Overhead</v>
          </cell>
        </row>
        <row r="715">
          <cell r="A715" t="str">
            <v>9070-OVHD</v>
          </cell>
          <cell r="B715" t="str">
            <v>Overhead</v>
          </cell>
          <cell r="C715" t="str">
            <v>Overhead</v>
          </cell>
        </row>
        <row r="716">
          <cell r="A716" t="str">
            <v>9080-OVHD</v>
          </cell>
          <cell r="B716" t="str">
            <v>Overhead</v>
          </cell>
          <cell r="C716" t="str">
            <v>Overhead</v>
          </cell>
        </row>
        <row r="717">
          <cell r="A717" t="str">
            <v>1000-OVHD</v>
          </cell>
          <cell r="B717" t="str">
            <v>Overhead</v>
          </cell>
          <cell r="C717" t="str">
            <v>Overhead</v>
          </cell>
        </row>
        <row r="718">
          <cell r="A718" t="str">
            <v>1010-OVHD</v>
          </cell>
          <cell r="B718" t="str">
            <v>Overhead</v>
          </cell>
          <cell r="C718" t="str">
            <v>Overhead</v>
          </cell>
        </row>
        <row r="719">
          <cell r="A719" t="str">
            <v>1015-OVHD</v>
          </cell>
          <cell r="B719" t="str">
            <v>Overhead</v>
          </cell>
          <cell r="C719" t="str">
            <v>Overhead</v>
          </cell>
        </row>
        <row r="720">
          <cell r="A720" t="str">
            <v>1016-OVHD</v>
          </cell>
          <cell r="B720" t="str">
            <v>Overhead</v>
          </cell>
          <cell r="C720" t="str">
            <v>Overhead</v>
          </cell>
        </row>
        <row r="721">
          <cell r="A721" t="str">
            <v>1020-OVHD</v>
          </cell>
          <cell r="B721" t="str">
            <v>Overhead</v>
          </cell>
          <cell r="C721" t="str">
            <v>Overhead</v>
          </cell>
        </row>
        <row r="722">
          <cell r="A722" t="str">
            <v>1030-OVHD</v>
          </cell>
          <cell r="B722" t="str">
            <v>Overhead</v>
          </cell>
          <cell r="C722" t="str">
            <v>Overhead</v>
          </cell>
        </row>
        <row r="723">
          <cell r="A723" t="str">
            <v>1040-OVHD</v>
          </cell>
          <cell r="B723" t="str">
            <v>Overhead</v>
          </cell>
          <cell r="C723" t="str">
            <v>Overhead</v>
          </cell>
        </row>
        <row r="724">
          <cell r="A724" t="str">
            <v>1050-OVHD</v>
          </cell>
          <cell r="B724" t="str">
            <v>Overhead</v>
          </cell>
          <cell r="C724" t="str">
            <v>Overhead</v>
          </cell>
        </row>
        <row r="725">
          <cell r="A725" t="str">
            <v>1070-OVHD</v>
          </cell>
          <cell r="B725" t="str">
            <v>Overhead</v>
          </cell>
          <cell r="C725" t="str">
            <v>Overhead</v>
          </cell>
        </row>
        <row r="726">
          <cell r="A726" t="str">
            <v>1090-OVHD</v>
          </cell>
          <cell r="B726" t="str">
            <v>Overhead</v>
          </cell>
          <cell r="C726" t="str">
            <v>Overhead</v>
          </cell>
        </row>
        <row r="727">
          <cell r="A727" t="str">
            <v>1100-OVHD</v>
          </cell>
          <cell r="B727" t="str">
            <v>Overhead</v>
          </cell>
          <cell r="C727" t="str">
            <v>Overhead</v>
          </cell>
        </row>
        <row r="728">
          <cell r="A728" t="str">
            <v>1110-OVHD</v>
          </cell>
          <cell r="B728" t="str">
            <v>Overhead</v>
          </cell>
          <cell r="C728" t="str">
            <v>Overhead</v>
          </cell>
        </row>
        <row r="729">
          <cell r="A729" t="str">
            <v>1120-OVHD</v>
          </cell>
          <cell r="B729" t="str">
            <v>Overhead</v>
          </cell>
          <cell r="C729" t="str">
            <v>Overhead</v>
          </cell>
        </row>
        <row r="730">
          <cell r="A730" t="str">
            <v>1130-OVHD</v>
          </cell>
          <cell r="B730" t="str">
            <v>Overhead</v>
          </cell>
          <cell r="C730" t="str">
            <v>Overhead</v>
          </cell>
        </row>
        <row r="731">
          <cell r="A731" t="str">
            <v>1140-OVHD</v>
          </cell>
          <cell r="B731" t="str">
            <v>Overhead</v>
          </cell>
          <cell r="C731" t="str">
            <v>Overhead</v>
          </cell>
        </row>
        <row r="732">
          <cell r="A732" t="str">
            <v>1150-OVHD</v>
          </cell>
          <cell r="B732" t="str">
            <v>Overhead</v>
          </cell>
          <cell r="C732" t="str">
            <v>Overhead</v>
          </cell>
        </row>
        <row r="733">
          <cell r="A733" t="str">
            <v>1160-OVHD</v>
          </cell>
          <cell r="B733" t="str">
            <v>Overhead</v>
          </cell>
          <cell r="C733" t="str">
            <v>Overhead</v>
          </cell>
        </row>
        <row r="734">
          <cell r="A734" t="str">
            <v>1170-OVHD</v>
          </cell>
          <cell r="B734" t="str">
            <v>Overhead</v>
          </cell>
          <cell r="C734" t="str">
            <v>Overhead</v>
          </cell>
        </row>
        <row r="735">
          <cell r="A735" t="str">
            <v>1180-OVHD</v>
          </cell>
          <cell r="B735" t="str">
            <v>Overhead</v>
          </cell>
          <cell r="C735" t="str">
            <v>Overhead</v>
          </cell>
        </row>
        <row r="736">
          <cell r="A736" t="str">
            <v>1190-OVHD</v>
          </cell>
          <cell r="B736" t="str">
            <v>Overhead</v>
          </cell>
          <cell r="C736" t="str">
            <v>Overhead</v>
          </cell>
        </row>
        <row r="737">
          <cell r="A737" t="str">
            <v>1200-OVHD</v>
          </cell>
          <cell r="B737" t="str">
            <v>Overhead</v>
          </cell>
          <cell r="C737" t="str">
            <v>Overhead</v>
          </cell>
        </row>
        <row r="738">
          <cell r="A738" t="str">
            <v>1210-OVHD</v>
          </cell>
          <cell r="B738" t="str">
            <v>Overhead</v>
          </cell>
          <cell r="C738" t="str">
            <v>Overhead</v>
          </cell>
        </row>
        <row r="739">
          <cell r="A739" t="str">
            <v>1220-OVHD</v>
          </cell>
          <cell r="B739" t="str">
            <v>Overhead</v>
          </cell>
          <cell r="C739" t="str">
            <v>Overhead</v>
          </cell>
        </row>
        <row r="740">
          <cell r="A740" t="str">
            <v>1230-OVHD</v>
          </cell>
          <cell r="B740" t="str">
            <v>Overhead</v>
          </cell>
          <cell r="C740" t="str">
            <v>Overhead</v>
          </cell>
        </row>
        <row r="741">
          <cell r="A741" t="str">
            <v>1240-OVHD</v>
          </cell>
          <cell r="B741" t="str">
            <v>Overhead</v>
          </cell>
          <cell r="C741" t="str">
            <v>Overhead</v>
          </cell>
        </row>
        <row r="742">
          <cell r="A742" t="str">
            <v>1270-OVHD</v>
          </cell>
          <cell r="B742" t="str">
            <v>Overhead</v>
          </cell>
          <cell r="C742" t="str">
            <v>Overhead</v>
          </cell>
        </row>
        <row r="743">
          <cell r="A743" t="str">
            <v>1290-OVHD</v>
          </cell>
          <cell r="B743" t="str">
            <v>Overhead</v>
          </cell>
          <cell r="C743" t="str">
            <v>Overhead</v>
          </cell>
        </row>
        <row r="744">
          <cell r="A744" t="str">
            <v>1310-OVHD</v>
          </cell>
          <cell r="B744" t="str">
            <v>Overhead</v>
          </cell>
          <cell r="C744" t="str">
            <v>Overhead</v>
          </cell>
        </row>
        <row r="745">
          <cell r="A745" t="str">
            <v>1330-OVHD</v>
          </cell>
          <cell r="B745" t="str">
            <v>Overhead</v>
          </cell>
          <cell r="C745" t="str">
            <v>Overhead</v>
          </cell>
        </row>
        <row r="746">
          <cell r="A746" t="str">
            <v>1340-OVHD</v>
          </cell>
          <cell r="B746" t="str">
            <v>Overhead</v>
          </cell>
          <cell r="C746" t="str">
            <v>Overhead</v>
          </cell>
        </row>
        <row r="747">
          <cell r="A747" t="str">
            <v>1350-OVHD</v>
          </cell>
          <cell r="B747" t="str">
            <v>Overhead</v>
          </cell>
          <cell r="C747" t="str">
            <v>Overhead</v>
          </cell>
        </row>
        <row r="748">
          <cell r="A748" t="str">
            <v>1360-OVHD</v>
          </cell>
          <cell r="B748" t="str">
            <v>Overhead</v>
          </cell>
          <cell r="C748" t="str">
            <v>Overhead</v>
          </cell>
        </row>
        <row r="749">
          <cell r="A749" t="str">
            <v>1370-OVHD</v>
          </cell>
          <cell r="B749" t="str">
            <v>Overhead</v>
          </cell>
          <cell r="C749" t="str">
            <v>Overhead</v>
          </cell>
        </row>
        <row r="750">
          <cell r="A750" t="str">
            <v>1380-OVHD</v>
          </cell>
          <cell r="B750" t="str">
            <v>Overhead</v>
          </cell>
          <cell r="C750" t="str">
            <v>Overhead</v>
          </cell>
        </row>
        <row r="751">
          <cell r="A751" t="str">
            <v>1400-OVHD</v>
          </cell>
          <cell r="B751" t="str">
            <v>Overhead</v>
          </cell>
          <cell r="C751" t="str">
            <v>Overhead</v>
          </cell>
        </row>
        <row r="752">
          <cell r="A752" t="str">
            <v>1410-A</v>
          </cell>
          <cell r="B752" t="str">
            <v>Overhead</v>
          </cell>
          <cell r="C752" t="str">
            <v>Overhead</v>
          </cell>
        </row>
        <row r="753">
          <cell r="A753" t="str">
            <v>1420-A</v>
          </cell>
          <cell r="B753" t="str">
            <v>Overhead</v>
          </cell>
          <cell r="C753" t="str">
            <v>Overhead</v>
          </cell>
        </row>
        <row r="754">
          <cell r="A754" t="str">
            <v>1430-OVHD</v>
          </cell>
          <cell r="B754" t="str">
            <v>Overhead</v>
          </cell>
          <cell r="C754" t="str">
            <v>Overhead</v>
          </cell>
        </row>
        <row r="755">
          <cell r="A755" t="str">
            <v>1440-OVHD</v>
          </cell>
          <cell r="B755" t="str">
            <v>Overhead</v>
          </cell>
          <cell r="C755" t="str">
            <v>Overhead</v>
          </cell>
        </row>
        <row r="756">
          <cell r="A756" t="str">
            <v>1450-A</v>
          </cell>
          <cell r="B756" t="str">
            <v>Overhead</v>
          </cell>
          <cell r="C756" t="str">
            <v>Overhead</v>
          </cell>
        </row>
        <row r="757">
          <cell r="A757" t="str">
            <v>1460-OVHD</v>
          </cell>
          <cell r="B757" t="str">
            <v>Overhead</v>
          </cell>
          <cell r="C757" t="str">
            <v>Overhead</v>
          </cell>
        </row>
        <row r="758">
          <cell r="A758" t="str">
            <v>1510-A</v>
          </cell>
          <cell r="B758" t="str">
            <v>Overhead</v>
          </cell>
          <cell r="C758" t="str">
            <v>Overhead</v>
          </cell>
        </row>
        <row r="759">
          <cell r="A759" t="str">
            <v>1520-A</v>
          </cell>
          <cell r="B759" t="str">
            <v>Overhead</v>
          </cell>
          <cell r="C759" t="str">
            <v>Overhead</v>
          </cell>
        </row>
        <row r="760">
          <cell r="A760" t="str">
            <v>1570-A</v>
          </cell>
          <cell r="B760" t="str">
            <v>Overhead</v>
          </cell>
          <cell r="C760" t="str">
            <v>Overhead</v>
          </cell>
        </row>
        <row r="761">
          <cell r="A761" t="str">
            <v>1610-OVHD</v>
          </cell>
          <cell r="B761" t="str">
            <v>Overhead</v>
          </cell>
          <cell r="C761" t="str">
            <v>Overhead</v>
          </cell>
        </row>
        <row r="762">
          <cell r="A762" t="str">
            <v>1620-OVHD</v>
          </cell>
          <cell r="B762" t="str">
            <v>Overhead</v>
          </cell>
          <cell r="C762" t="str">
            <v>Overhead</v>
          </cell>
        </row>
        <row r="763">
          <cell r="A763" t="str">
            <v>1621-OVHD</v>
          </cell>
          <cell r="B763" t="str">
            <v>Overhead</v>
          </cell>
          <cell r="C763" t="str">
            <v>Overhead</v>
          </cell>
        </row>
        <row r="764">
          <cell r="A764" t="str">
            <v>1623-OVHD</v>
          </cell>
          <cell r="B764" t="str">
            <v>Overhead</v>
          </cell>
          <cell r="C764" t="str">
            <v>Overhead</v>
          </cell>
        </row>
        <row r="765">
          <cell r="A765" t="str">
            <v>1690-A</v>
          </cell>
          <cell r="B765" t="str">
            <v>Overhead</v>
          </cell>
          <cell r="C765" t="str">
            <v>Overhead</v>
          </cell>
        </row>
        <row r="766">
          <cell r="A766" t="str">
            <v>1710-A</v>
          </cell>
          <cell r="B766" t="str">
            <v>Overhead</v>
          </cell>
          <cell r="C766" t="str">
            <v>Overhead</v>
          </cell>
        </row>
        <row r="767">
          <cell r="A767" t="str">
            <v>1720-OVHD</v>
          </cell>
          <cell r="B767" t="str">
            <v>Overhead</v>
          </cell>
          <cell r="C767" t="str">
            <v>Overhead</v>
          </cell>
        </row>
        <row r="768">
          <cell r="A768" t="str">
            <v>1730-OVHD</v>
          </cell>
          <cell r="B768" t="str">
            <v>Overhead</v>
          </cell>
          <cell r="C768" t="str">
            <v>Overhead</v>
          </cell>
        </row>
        <row r="769">
          <cell r="A769" t="str">
            <v>1740-OVHD</v>
          </cell>
          <cell r="B769" t="str">
            <v>Overhead</v>
          </cell>
          <cell r="C769" t="str">
            <v>Overhead</v>
          </cell>
        </row>
        <row r="770">
          <cell r="A770" t="str">
            <v>1750-OVHD</v>
          </cell>
          <cell r="B770" t="str">
            <v>Overhead</v>
          </cell>
          <cell r="C770" t="str">
            <v>Overhead</v>
          </cell>
        </row>
        <row r="771">
          <cell r="A771" t="str">
            <v>1770-OVHD</v>
          </cell>
          <cell r="B771" t="str">
            <v>Overhead</v>
          </cell>
          <cell r="C771" t="str">
            <v>Overhead</v>
          </cell>
        </row>
        <row r="772">
          <cell r="A772" t="str">
            <v>1810-OVHD</v>
          </cell>
          <cell r="B772" t="str">
            <v>Overhead</v>
          </cell>
          <cell r="C772" t="str">
            <v>Overhead</v>
          </cell>
        </row>
        <row r="773">
          <cell r="A773" t="str">
            <v>1900-OVHD</v>
          </cell>
          <cell r="B773" t="str">
            <v>Overhead</v>
          </cell>
          <cell r="C773" t="str">
            <v>Overhead</v>
          </cell>
        </row>
        <row r="774">
          <cell r="A774" t="str">
            <v>1910-A</v>
          </cell>
          <cell r="B774" t="str">
            <v>Overhead</v>
          </cell>
          <cell r="C774" t="str">
            <v>Overhead</v>
          </cell>
        </row>
        <row r="775">
          <cell r="A775" t="str">
            <v>1920-A</v>
          </cell>
          <cell r="B775" t="str">
            <v>Overhead</v>
          </cell>
          <cell r="C775" t="str">
            <v>Overhead</v>
          </cell>
        </row>
        <row r="776">
          <cell r="A776" t="str">
            <v>1970-OVHD</v>
          </cell>
          <cell r="B776" t="str">
            <v>Overhead</v>
          </cell>
          <cell r="C776" t="str">
            <v>Overhead</v>
          </cell>
        </row>
        <row r="777">
          <cell r="A777" t="str">
            <v>1990-OVHD</v>
          </cell>
          <cell r="B777" t="str">
            <v>Overhead</v>
          </cell>
          <cell r="C777" t="str">
            <v>Overhead</v>
          </cell>
        </row>
        <row r="778">
          <cell r="A778" t="str">
            <v>2000-OVHD</v>
          </cell>
          <cell r="B778" t="str">
            <v>Overhead</v>
          </cell>
          <cell r="C778" t="str">
            <v>Overhead</v>
          </cell>
        </row>
        <row r="779">
          <cell r="A779" t="str">
            <v>2010-OVHD</v>
          </cell>
          <cell r="B779" t="str">
            <v>Overhead</v>
          </cell>
          <cell r="C779" t="str">
            <v>Overhead</v>
          </cell>
        </row>
        <row r="780">
          <cell r="A780" t="str">
            <v>2020-OVHD</v>
          </cell>
          <cell r="B780" t="str">
            <v>Overhead</v>
          </cell>
          <cell r="C780" t="str">
            <v>Overhead</v>
          </cell>
        </row>
        <row r="781">
          <cell r="A781" t="str">
            <v>4460-OVHD</v>
          </cell>
          <cell r="B781" t="str">
            <v>Overhead</v>
          </cell>
          <cell r="C781" t="str">
            <v>Overhead</v>
          </cell>
        </row>
        <row r="782">
          <cell r="A782" t="str">
            <v>4470-OVHD</v>
          </cell>
          <cell r="B782" t="str">
            <v>Overhead</v>
          </cell>
          <cell r="C782" t="str">
            <v>Overhead</v>
          </cell>
        </row>
        <row r="783">
          <cell r="A783" t="str">
            <v>4500-OVHD</v>
          </cell>
          <cell r="B783" t="str">
            <v>Overhead</v>
          </cell>
          <cell r="C783" t="str">
            <v>Overhead</v>
          </cell>
        </row>
        <row r="784">
          <cell r="A784" t="str">
            <v>4505-OVHD</v>
          </cell>
          <cell r="B784" t="str">
            <v>Overhead</v>
          </cell>
          <cell r="C784" t="str">
            <v>Overhead</v>
          </cell>
        </row>
        <row r="785">
          <cell r="A785" t="str">
            <v>4520-OVHD</v>
          </cell>
          <cell r="B785" t="str">
            <v>Overhead</v>
          </cell>
          <cell r="C785" t="str">
            <v>Overhead</v>
          </cell>
        </row>
        <row r="786">
          <cell r="A786" t="str">
            <v>4550-OVHD</v>
          </cell>
          <cell r="B786" t="str">
            <v>Overhead</v>
          </cell>
          <cell r="C786" t="str">
            <v>Overhead</v>
          </cell>
        </row>
        <row r="787">
          <cell r="A787" t="str">
            <v>4560-OVHD</v>
          </cell>
          <cell r="B787" t="str">
            <v>Overhead</v>
          </cell>
          <cell r="C787" t="str">
            <v>Overhead</v>
          </cell>
        </row>
        <row r="788">
          <cell r="A788" t="str">
            <v>4580-OVHD</v>
          </cell>
          <cell r="B788" t="str">
            <v>Overhead</v>
          </cell>
          <cell r="C788" t="str">
            <v>Overhead</v>
          </cell>
        </row>
        <row r="789">
          <cell r="A789" t="str">
            <v>4660-OVHD</v>
          </cell>
          <cell r="B789" t="str">
            <v>Overhead</v>
          </cell>
          <cell r="C789" t="str">
            <v>Overhead</v>
          </cell>
        </row>
        <row r="790">
          <cell r="A790" t="str">
            <v>4670-OVHD</v>
          </cell>
          <cell r="B790" t="str">
            <v>Overhead</v>
          </cell>
          <cell r="C790" t="str">
            <v>Overhead</v>
          </cell>
        </row>
        <row r="791">
          <cell r="A791" t="str">
            <v>4680-OVHD</v>
          </cell>
          <cell r="B791" t="str">
            <v>Overhead</v>
          </cell>
          <cell r="C791" t="str">
            <v>Overhead</v>
          </cell>
        </row>
        <row r="792">
          <cell r="A792" t="str">
            <v>4700-OVHD</v>
          </cell>
          <cell r="B792" t="str">
            <v>Overhead</v>
          </cell>
          <cell r="C792" t="str">
            <v>Overhead</v>
          </cell>
        </row>
        <row r="793">
          <cell r="A793" t="str">
            <v>4701-OVHD</v>
          </cell>
          <cell r="B793" t="str">
            <v>Overhead</v>
          </cell>
          <cell r="C793" t="str">
            <v>Overhead</v>
          </cell>
        </row>
        <row r="794">
          <cell r="A794" t="str">
            <v>4710-OVHD</v>
          </cell>
          <cell r="B794" t="str">
            <v>Overhead</v>
          </cell>
          <cell r="C794" t="str">
            <v>Overhead</v>
          </cell>
        </row>
        <row r="795">
          <cell r="A795" t="str">
            <v>4730-OVHD</v>
          </cell>
          <cell r="B795" t="str">
            <v>Overhead</v>
          </cell>
          <cell r="C795" t="str">
            <v>Overhead</v>
          </cell>
        </row>
        <row r="796">
          <cell r="A796" t="str">
            <v>4740-OVHD</v>
          </cell>
          <cell r="B796" t="str">
            <v>Overhead</v>
          </cell>
          <cell r="C796" t="str">
            <v>Overhead</v>
          </cell>
        </row>
        <row r="797">
          <cell r="A797" t="str">
            <v>4750-OVHD</v>
          </cell>
          <cell r="B797" t="str">
            <v>Overhead</v>
          </cell>
          <cell r="C797" t="str">
            <v>Overhead</v>
          </cell>
        </row>
        <row r="798">
          <cell r="A798" t="str">
            <v>4765-OVHD</v>
          </cell>
          <cell r="B798" t="str">
            <v>Overhead</v>
          </cell>
          <cell r="C798" t="str">
            <v>Overhead</v>
          </cell>
        </row>
        <row r="799">
          <cell r="A799" t="str">
            <v>4770-OVHD</v>
          </cell>
          <cell r="B799" t="str">
            <v>Overhead</v>
          </cell>
          <cell r="C799" t="str">
            <v>Overhead</v>
          </cell>
        </row>
        <row r="800">
          <cell r="A800" t="str">
            <v>4790-OVHD</v>
          </cell>
          <cell r="B800" t="str">
            <v>Overhead</v>
          </cell>
          <cell r="C800" t="str">
            <v>Overhead</v>
          </cell>
        </row>
        <row r="801">
          <cell r="A801" t="str">
            <v>4810-OVHD</v>
          </cell>
          <cell r="B801" t="str">
            <v>Overhead</v>
          </cell>
          <cell r="C801" t="str">
            <v>Overhead</v>
          </cell>
        </row>
        <row r="802">
          <cell r="A802" t="str">
            <v>4815-OVHD</v>
          </cell>
          <cell r="B802" t="str">
            <v>Overhead</v>
          </cell>
          <cell r="C802" t="str">
            <v>Overhead</v>
          </cell>
        </row>
        <row r="803">
          <cell r="A803" t="str">
            <v>4820-OVHD</v>
          </cell>
          <cell r="B803" t="str">
            <v>Overhead</v>
          </cell>
          <cell r="C803" t="str">
            <v>Overhead</v>
          </cell>
        </row>
        <row r="804">
          <cell r="A804" t="str">
            <v>4840-OVHD</v>
          </cell>
          <cell r="B804" t="str">
            <v>Overhead</v>
          </cell>
          <cell r="C804" t="str">
            <v>Overhead</v>
          </cell>
        </row>
        <row r="805">
          <cell r="A805" t="str">
            <v>4850-OVHD</v>
          </cell>
          <cell r="B805" t="str">
            <v>Overhead</v>
          </cell>
          <cell r="C805" t="str">
            <v>Overhead</v>
          </cell>
        </row>
        <row r="806">
          <cell r="A806" t="str">
            <v>4870-OVHD</v>
          </cell>
          <cell r="B806" t="str">
            <v>Overhead</v>
          </cell>
          <cell r="C806" t="str">
            <v>Overhead</v>
          </cell>
        </row>
        <row r="807">
          <cell r="A807" t="str">
            <v>4880-OVHD</v>
          </cell>
          <cell r="B807" t="str">
            <v>Overhead</v>
          </cell>
          <cell r="C807" t="str">
            <v>Overhead</v>
          </cell>
        </row>
        <row r="808">
          <cell r="A808" t="str">
            <v>4890-OVHD</v>
          </cell>
          <cell r="B808" t="str">
            <v>Overhead</v>
          </cell>
          <cell r="C808" t="str">
            <v>Overhead</v>
          </cell>
        </row>
        <row r="809">
          <cell r="A809" t="str">
            <v>4910-OVHD</v>
          </cell>
          <cell r="B809" t="str">
            <v>Overhead</v>
          </cell>
          <cell r="C809" t="str">
            <v>Overhead</v>
          </cell>
        </row>
        <row r="810">
          <cell r="A810" t="str">
            <v>4930-OVHD</v>
          </cell>
          <cell r="B810" t="str">
            <v>Overhead</v>
          </cell>
          <cell r="C810" t="str">
            <v>Overhead</v>
          </cell>
        </row>
        <row r="811">
          <cell r="A811" t="str">
            <v>4940-OVHD</v>
          </cell>
          <cell r="B811" t="str">
            <v>Overhead</v>
          </cell>
          <cell r="C811" t="str">
            <v>Overhead</v>
          </cell>
        </row>
        <row r="812">
          <cell r="A812" t="str">
            <v>4960-OVHD</v>
          </cell>
          <cell r="B812" t="str">
            <v>Overhead</v>
          </cell>
          <cell r="C812" t="str">
            <v>Overhead</v>
          </cell>
        </row>
        <row r="813">
          <cell r="A813" t="str">
            <v>4970-OVHD</v>
          </cell>
          <cell r="B813" t="str">
            <v>Overhead</v>
          </cell>
          <cell r="C813" t="str">
            <v>Overhead</v>
          </cell>
        </row>
        <row r="814">
          <cell r="A814" t="str">
            <v>4975-OVHD</v>
          </cell>
          <cell r="B814" t="str">
            <v>Overhead</v>
          </cell>
          <cell r="C814" t="str">
            <v>Overhead</v>
          </cell>
        </row>
        <row r="815">
          <cell r="A815" t="str">
            <v>4980-OVHD</v>
          </cell>
          <cell r="B815" t="str">
            <v>Overhead</v>
          </cell>
          <cell r="C815" t="str">
            <v>Overhead</v>
          </cell>
        </row>
        <row r="816">
          <cell r="A816" t="str">
            <v>5000-OVHD</v>
          </cell>
          <cell r="B816" t="str">
            <v>Overhead</v>
          </cell>
          <cell r="C816" t="str">
            <v>Overhead</v>
          </cell>
        </row>
        <row r="817">
          <cell r="A817" t="str">
            <v>5020-OVHD</v>
          </cell>
          <cell r="B817" t="str">
            <v>Overhead</v>
          </cell>
          <cell r="C817" t="str">
            <v>Overhead</v>
          </cell>
        </row>
        <row r="818">
          <cell r="A818" t="str">
            <v>5030-OVHD</v>
          </cell>
          <cell r="B818" t="str">
            <v>Overhead</v>
          </cell>
          <cell r="C818" t="str">
            <v>Overhead</v>
          </cell>
        </row>
        <row r="819">
          <cell r="A819" t="str">
            <v>5040-OVHD</v>
          </cell>
          <cell r="B819" t="str">
            <v>Overhead</v>
          </cell>
          <cell r="C819" t="str">
            <v>Overhead</v>
          </cell>
        </row>
        <row r="820">
          <cell r="A820" t="str">
            <v>9000-OVHD</v>
          </cell>
          <cell r="B820" t="str">
            <v>Overhead</v>
          </cell>
          <cell r="C820" t="str">
            <v>Overhead</v>
          </cell>
        </row>
        <row r="821">
          <cell r="A821" t="str">
            <v>9010-OVHD</v>
          </cell>
          <cell r="B821" t="str">
            <v>Overhead</v>
          </cell>
          <cell r="C821" t="str">
            <v>Overhead</v>
          </cell>
        </row>
        <row r="822">
          <cell r="A822" t="str">
            <v>9020-OVHD</v>
          </cell>
          <cell r="B822" t="str">
            <v>Overhead</v>
          </cell>
          <cell r="C822" t="str">
            <v>Overhead</v>
          </cell>
        </row>
        <row r="823">
          <cell r="A823" t="str">
            <v>9030-OVHD</v>
          </cell>
          <cell r="B823" t="str">
            <v>Overhead</v>
          </cell>
          <cell r="C823" t="str">
            <v>Overhead</v>
          </cell>
        </row>
        <row r="824">
          <cell r="A824" t="str">
            <v>9040-OVHD</v>
          </cell>
          <cell r="B824" t="str">
            <v>Overhead</v>
          </cell>
          <cell r="C824" t="str">
            <v>Overhead</v>
          </cell>
        </row>
        <row r="825">
          <cell r="A825" t="str">
            <v>9050-OVHD</v>
          </cell>
          <cell r="B825" t="str">
            <v>Overhead</v>
          </cell>
          <cell r="C825" t="str">
            <v>Overhead</v>
          </cell>
        </row>
        <row r="826">
          <cell r="A826" t="str">
            <v>9070-OVHD</v>
          </cell>
          <cell r="B826" t="str">
            <v>Overhead</v>
          </cell>
          <cell r="C826" t="str">
            <v>Overhead</v>
          </cell>
        </row>
        <row r="827">
          <cell r="A827" t="str">
            <v>9080-OVHD</v>
          </cell>
          <cell r="B827" t="str">
            <v>Overhead</v>
          </cell>
          <cell r="C827" t="str">
            <v>Overhead</v>
          </cell>
        </row>
        <row r="828">
          <cell r="A828" t="str">
            <v>1000-OVHD</v>
          </cell>
          <cell r="B828" t="str">
            <v>Overhead</v>
          </cell>
          <cell r="C828" t="str">
            <v>Overhead</v>
          </cell>
        </row>
        <row r="829">
          <cell r="A829" t="str">
            <v>1010-OVHD</v>
          </cell>
          <cell r="B829" t="str">
            <v>Overhead</v>
          </cell>
          <cell r="C829" t="str">
            <v>Overhead</v>
          </cell>
        </row>
        <row r="830">
          <cell r="A830" t="str">
            <v>1015-OVHD</v>
          </cell>
          <cell r="B830" t="str">
            <v>Overhead</v>
          </cell>
          <cell r="C830" t="str">
            <v>Overhead</v>
          </cell>
        </row>
        <row r="831">
          <cell r="A831" t="str">
            <v>1016-OVHD</v>
          </cell>
          <cell r="B831" t="str">
            <v>Overhead</v>
          </cell>
          <cell r="C831" t="str">
            <v>Overhead</v>
          </cell>
        </row>
        <row r="832">
          <cell r="A832" t="str">
            <v>1020-OVHD</v>
          </cell>
          <cell r="B832" t="str">
            <v>Overhead</v>
          </cell>
          <cell r="C832" t="str">
            <v>Overhead</v>
          </cell>
        </row>
        <row r="833">
          <cell r="A833" t="str">
            <v>1030-OVHD</v>
          </cell>
          <cell r="B833" t="str">
            <v>Overhead</v>
          </cell>
          <cell r="C833" t="str">
            <v>Overhead</v>
          </cell>
        </row>
        <row r="834">
          <cell r="A834" t="str">
            <v>1040-OVHD</v>
          </cell>
          <cell r="B834" t="str">
            <v>Overhead</v>
          </cell>
          <cell r="C834" t="str">
            <v>Overhead</v>
          </cell>
        </row>
        <row r="835">
          <cell r="A835" t="str">
            <v>1050-OVHD</v>
          </cell>
          <cell r="B835" t="str">
            <v>Overhead</v>
          </cell>
          <cell r="C835" t="str">
            <v>Overhead</v>
          </cell>
        </row>
        <row r="836">
          <cell r="A836" t="str">
            <v>1070-OVHD</v>
          </cell>
          <cell r="B836" t="str">
            <v>Overhead</v>
          </cell>
          <cell r="C836" t="str">
            <v>Overhead</v>
          </cell>
        </row>
        <row r="837">
          <cell r="A837" t="str">
            <v>1090-OVHD</v>
          </cell>
          <cell r="B837" t="str">
            <v>Overhead</v>
          </cell>
          <cell r="C837" t="str">
            <v>Overhead</v>
          </cell>
        </row>
        <row r="838">
          <cell r="A838" t="str">
            <v>1100-OVHD</v>
          </cell>
          <cell r="B838" t="str">
            <v>Overhead</v>
          </cell>
          <cell r="C838" t="str">
            <v>Overhead</v>
          </cell>
        </row>
        <row r="839">
          <cell r="A839" t="str">
            <v>1110-OVHD</v>
          </cell>
          <cell r="B839" t="str">
            <v>Overhead</v>
          </cell>
          <cell r="C839" t="str">
            <v>Overhead</v>
          </cell>
        </row>
        <row r="840">
          <cell r="A840" t="str">
            <v>1120-OVHD</v>
          </cell>
          <cell r="B840" t="str">
            <v>Overhead</v>
          </cell>
          <cell r="C840" t="str">
            <v>Overhead</v>
          </cell>
        </row>
        <row r="841">
          <cell r="A841" t="str">
            <v>1130-OVHD</v>
          </cell>
          <cell r="B841" t="str">
            <v>Overhead</v>
          </cell>
          <cell r="C841" t="str">
            <v>Overhead</v>
          </cell>
        </row>
        <row r="842">
          <cell r="A842" t="str">
            <v>1140-OVHD</v>
          </cell>
          <cell r="B842" t="str">
            <v>Overhead</v>
          </cell>
          <cell r="C842" t="str">
            <v>Overhead</v>
          </cell>
        </row>
        <row r="843">
          <cell r="A843" t="str">
            <v>1150-OVHD</v>
          </cell>
          <cell r="B843" t="str">
            <v>Overhead</v>
          </cell>
          <cell r="C843" t="str">
            <v>Overhead</v>
          </cell>
        </row>
        <row r="844">
          <cell r="A844" t="str">
            <v>1160-OVHD</v>
          </cell>
          <cell r="B844" t="str">
            <v>Overhead</v>
          </cell>
          <cell r="C844" t="str">
            <v>Overhead</v>
          </cell>
        </row>
        <row r="845">
          <cell r="A845" t="str">
            <v>1170-OVHD</v>
          </cell>
          <cell r="B845" t="str">
            <v>Overhead</v>
          </cell>
          <cell r="C845" t="str">
            <v>Overhead</v>
          </cell>
        </row>
        <row r="846">
          <cell r="A846" t="str">
            <v>1180-OVHD</v>
          </cell>
          <cell r="B846" t="str">
            <v>Overhead</v>
          </cell>
          <cell r="C846" t="str">
            <v>Overhead</v>
          </cell>
        </row>
        <row r="847">
          <cell r="A847" t="str">
            <v>1190-OVHD</v>
          </cell>
          <cell r="B847" t="str">
            <v>Overhead</v>
          </cell>
          <cell r="C847" t="str">
            <v>Overhead</v>
          </cell>
        </row>
        <row r="848">
          <cell r="A848" t="str">
            <v>1200-OVHD</v>
          </cell>
          <cell r="B848" t="str">
            <v>Overhead</v>
          </cell>
          <cell r="C848" t="str">
            <v>Overhead</v>
          </cell>
        </row>
        <row r="849">
          <cell r="A849" t="str">
            <v>1210-OVHD</v>
          </cell>
          <cell r="B849" t="str">
            <v>Overhead</v>
          </cell>
          <cell r="C849" t="str">
            <v>Overhead</v>
          </cell>
        </row>
        <row r="850">
          <cell r="A850" t="str">
            <v>1220-OVHD</v>
          </cell>
          <cell r="B850" t="str">
            <v>Overhead</v>
          </cell>
          <cell r="C850" t="str">
            <v>Overhead</v>
          </cell>
        </row>
        <row r="851">
          <cell r="A851" t="str">
            <v>1230-OVHD</v>
          </cell>
          <cell r="B851" t="str">
            <v>Overhead</v>
          </cell>
          <cell r="C851" t="str">
            <v>Overhead</v>
          </cell>
        </row>
        <row r="852">
          <cell r="A852" t="str">
            <v>1240-OVHD</v>
          </cell>
          <cell r="B852" t="str">
            <v>Overhead</v>
          </cell>
          <cell r="C852" t="str">
            <v>Overhead</v>
          </cell>
        </row>
        <row r="853">
          <cell r="A853" t="str">
            <v>1270-OVHD</v>
          </cell>
          <cell r="B853" t="str">
            <v>Overhead</v>
          </cell>
          <cell r="C853" t="str">
            <v>Overhead</v>
          </cell>
        </row>
        <row r="854">
          <cell r="A854" t="str">
            <v>1290-OVHD</v>
          </cell>
          <cell r="B854" t="str">
            <v>Overhead</v>
          </cell>
          <cell r="C854" t="str">
            <v>Overhead</v>
          </cell>
        </row>
        <row r="855">
          <cell r="A855" t="str">
            <v>1310-OVHD</v>
          </cell>
          <cell r="B855" t="str">
            <v>Overhead</v>
          </cell>
          <cell r="C855" t="str">
            <v>Overhead</v>
          </cell>
        </row>
        <row r="856">
          <cell r="A856" t="str">
            <v>1330-OVHD</v>
          </cell>
          <cell r="B856" t="str">
            <v>Overhead</v>
          </cell>
          <cell r="C856" t="str">
            <v>Overhead</v>
          </cell>
        </row>
        <row r="857">
          <cell r="A857" t="str">
            <v>1340-OVHD</v>
          </cell>
          <cell r="B857" t="str">
            <v>Overhead</v>
          </cell>
          <cell r="C857" t="str">
            <v>Overhead</v>
          </cell>
        </row>
        <row r="858">
          <cell r="A858" t="str">
            <v>1350-OVHD</v>
          </cell>
          <cell r="B858" t="str">
            <v>Overhead</v>
          </cell>
          <cell r="C858" t="str">
            <v>Overhead</v>
          </cell>
        </row>
        <row r="859">
          <cell r="A859" t="str">
            <v>1360-OVHD</v>
          </cell>
          <cell r="B859" t="str">
            <v>Overhead</v>
          </cell>
          <cell r="C859" t="str">
            <v>Overhead</v>
          </cell>
        </row>
        <row r="860">
          <cell r="A860" t="str">
            <v>1370-OVHD</v>
          </cell>
          <cell r="B860" t="str">
            <v>Overhead</v>
          </cell>
          <cell r="C860" t="str">
            <v>Overhead</v>
          </cell>
        </row>
        <row r="861">
          <cell r="A861" t="str">
            <v>1380-OVHD</v>
          </cell>
          <cell r="B861" t="str">
            <v>Overhead</v>
          </cell>
          <cell r="C861" t="str">
            <v>Overhead</v>
          </cell>
        </row>
        <row r="862">
          <cell r="A862" t="str">
            <v>1400-OVHD</v>
          </cell>
          <cell r="B862" t="str">
            <v>Overhead</v>
          </cell>
          <cell r="C862" t="str">
            <v>Overhead</v>
          </cell>
        </row>
        <row r="863">
          <cell r="A863" t="str">
            <v>1410-A</v>
          </cell>
          <cell r="B863" t="str">
            <v>Overhead</v>
          </cell>
          <cell r="C863" t="str">
            <v>Overhead</v>
          </cell>
        </row>
        <row r="864">
          <cell r="A864" t="str">
            <v>1420-A</v>
          </cell>
          <cell r="B864" t="str">
            <v>Overhead</v>
          </cell>
          <cell r="C864" t="str">
            <v>Overhead</v>
          </cell>
        </row>
        <row r="865">
          <cell r="A865" t="str">
            <v>1430-OVHD</v>
          </cell>
          <cell r="B865" t="str">
            <v>Overhead</v>
          </cell>
          <cell r="C865" t="str">
            <v>Overhead</v>
          </cell>
        </row>
        <row r="866">
          <cell r="A866" t="str">
            <v>1440-OVHD</v>
          </cell>
          <cell r="B866" t="str">
            <v>Overhead</v>
          </cell>
          <cell r="C866" t="str">
            <v>Overhead</v>
          </cell>
        </row>
        <row r="867">
          <cell r="A867" t="str">
            <v>1450-A</v>
          </cell>
          <cell r="B867" t="str">
            <v>Overhead</v>
          </cell>
          <cell r="C867" t="str">
            <v>Overhead</v>
          </cell>
        </row>
        <row r="868">
          <cell r="A868" t="str">
            <v>1460-OVHD</v>
          </cell>
          <cell r="B868" t="str">
            <v>Overhead</v>
          </cell>
          <cell r="C868" t="str">
            <v>Overhead</v>
          </cell>
        </row>
        <row r="869">
          <cell r="A869" t="str">
            <v>1510-A</v>
          </cell>
          <cell r="B869" t="str">
            <v>Overhead</v>
          </cell>
          <cell r="C869" t="str">
            <v>Overhead</v>
          </cell>
        </row>
        <row r="870">
          <cell r="A870" t="str">
            <v>1520-A</v>
          </cell>
          <cell r="B870" t="str">
            <v>Overhead</v>
          </cell>
          <cell r="C870" t="str">
            <v>Overhead</v>
          </cell>
        </row>
        <row r="871">
          <cell r="A871" t="str">
            <v>1570-A</v>
          </cell>
          <cell r="B871" t="str">
            <v>Overhead</v>
          </cell>
          <cell r="C871" t="str">
            <v>Overhead</v>
          </cell>
        </row>
        <row r="872">
          <cell r="A872" t="str">
            <v>1610-OVHD</v>
          </cell>
          <cell r="B872" t="str">
            <v>Overhead</v>
          </cell>
          <cell r="C872" t="str">
            <v>Overhead</v>
          </cell>
        </row>
        <row r="873">
          <cell r="A873" t="str">
            <v>1620-OVHD</v>
          </cell>
          <cell r="B873" t="str">
            <v>Overhead</v>
          </cell>
          <cell r="C873" t="str">
            <v>Overhead</v>
          </cell>
        </row>
        <row r="874">
          <cell r="A874" t="str">
            <v>1621-OVHD</v>
          </cell>
          <cell r="B874" t="str">
            <v>Overhead</v>
          </cell>
          <cell r="C874" t="str">
            <v>Overhead</v>
          </cell>
        </row>
        <row r="875">
          <cell r="A875" t="str">
            <v>1623-OVHD</v>
          </cell>
          <cell r="B875" t="str">
            <v>Overhead</v>
          </cell>
          <cell r="C875" t="str">
            <v>Overhead</v>
          </cell>
        </row>
        <row r="876">
          <cell r="A876" t="str">
            <v>1690-A</v>
          </cell>
          <cell r="B876" t="str">
            <v>Overhead</v>
          </cell>
          <cell r="C876" t="str">
            <v>Overhead</v>
          </cell>
        </row>
        <row r="877">
          <cell r="A877" t="str">
            <v>1710-A</v>
          </cell>
          <cell r="B877" t="str">
            <v>Overhead</v>
          </cell>
          <cell r="C877" t="str">
            <v>Overhead</v>
          </cell>
        </row>
        <row r="878">
          <cell r="A878" t="str">
            <v>1720-OVHD</v>
          </cell>
          <cell r="B878" t="str">
            <v>Overhead</v>
          </cell>
          <cell r="C878" t="str">
            <v>Overhead</v>
          </cell>
        </row>
        <row r="879">
          <cell r="A879" t="str">
            <v>1730-OVHD</v>
          </cell>
          <cell r="B879" t="str">
            <v>Overhead</v>
          </cell>
          <cell r="C879" t="str">
            <v>Overhead</v>
          </cell>
        </row>
        <row r="880">
          <cell r="A880" t="str">
            <v>1740-OVHD</v>
          </cell>
          <cell r="B880" t="str">
            <v>Overhead</v>
          </cell>
          <cell r="C880" t="str">
            <v>Overhead</v>
          </cell>
        </row>
        <row r="881">
          <cell r="A881" t="str">
            <v>1750-OVHD</v>
          </cell>
          <cell r="B881" t="str">
            <v>Overhead</v>
          </cell>
          <cell r="C881" t="str">
            <v>Overhead</v>
          </cell>
        </row>
        <row r="882">
          <cell r="A882" t="str">
            <v>1770-OVHD</v>
          </cell>
          <cell r="B882" t="str">
            <v>Overhead</v>
          </cell>
          <cell r="C882" t="str">
            <v>Overhead</v>
          </cell>
        </row>
        <row r="883">
          <cell r="A883" t="str">
            <v>1810-OVHD</v>
          </cell>
          <cell r="B883" t="str">
            <v>Overhead</v>
          </cell>
          <cell r="C883" t="str">
            <v>Overhead</v>
          </cell>
        </row>
        <row r="884">
          <cell r="A884" t="str">
            <v>1900-OVHD</v>
          </cell>
          <cell r="B884" t="str">
            <v>Overhead</v>
          </cell>
          <cell r="C884" t="str">
            <v>Overhead</v>
          </cell>
        </row>
        <row r="885">
          <cell r="A885" t="str">
            <v>1910-A</v>
          </cell>
          <cell r="B885" t="str">
            <v>Overhead</v>
          </cell>
          <cell r="C885" t="str">
            <v>Overhead</v>
          </cell>
        </row>
        <row r="886">
          <cell r="A886" t="str">
            <v>1920-A</v>
          </cell>
          <cell r="B886" t="str">
            <v>Overhead</v>
          </cell>
          <cell r="C886" t="str">
            <v>Overhead</v>
          </cell>
        </row>
        <row r="887">
          <cell r="A887" t="str">
            <v>1970-OVHD</v>
          </cell>
          <cell r="B887" t="str">
            <v>Overhead</v>
          </cell>
          <cell r="C887" t="str">
            <v>Overhead</v>
          </cell>
        </row>
        <row r="888">
          <cell r="A888" t="str">
            <v>1990-OVHD</v>
          </cell>
          <cell r="B888" t="str">
            <v>Overhead</v>
          </cell>
          <cell r="C888" t="str">
            <v>Overhead</v>
          </cell>
        </row>
        <row r="889">
          <cell r="A889" t="str">
            <v>2000-OVHD</v>
          </cell>
          <cell r="B889" t="str">
            <v>Overhead</v>
          </cell>
          <cell r="C889" t="str">
            <v>Overhead</v>
          </cell>
        </row>
        <row r="890">
          <cell r="A890" t="str">
            <v>2010-OVHD</v>
          </cell>
          <cell r="B890" t="str">
            <v>Overhead</v>
          </cell>
          <cell r="C890" t="str">
            <v>Overhead</v>
          </cell>
        </row>
        <row r="891">
          <cell r="A891" t="str">
            <v>2020-OVHD</v>
          </cell>
          <cell r="B891" t="str">
            <v>Overhead</v>
          </cell>
          <cell r="C891" t="str">
            <v>Overhead</v>
          </cell>
        </row>
        <row r="892">
          <cell r="A892" t="str">
            <v>4460-OVHD</v>
          </cell>
          <cell r="B892" t="str">
            <v>Overhead</v>
          </cell>
          <cell r="C892" t="str">
            <v>Overhead</v>
          </cell>
        </row>
        <row r="893">
          <cell r="A893" t="str">
            <v>4470-OVHD</v>
          </cell>
          <cell r="B893" t="str">
            <v>Overhead</v>
          </cell>
          <cell r="C893" t="str">
            <v>Overhead</v>
          </cell>
        </row>
        <row r="894">
          <cell r="A894" t="str">
            <v>4500-OVHD</v>
          </cell>
          <cell r="B894" t="str">
            <v>Overhead</v>
          </cell>
          <cell r="C894" t="str">
            <v>Overhead</v>
          </cell>
        </row>
        <row r="895">
          <cell r="A895" t="str">
            <v>4505-OVHD</v>
          </cell>
          <cell r="B895" t="str">
            <v>Overhead</v>
          </cell>
          <cell r="C895" t="str">
            <v>Overhead</v>
          </cell>
        </row>
        <row r="896">
          <cell r="A896" t="str">
            <v>4520-OVHD</v>
          </cell>
          <cell r="B896" t="str">
            <v>Overhead</v>
          </cell>
          <cell r="C896" t="str">
            <v>Overhead</v>
          </cell>
        </row>
        <row r="897">
          <cell r="A897" t="str">
            <v>4550-OVHD</v>
          </cell>
          <cell r="B897" t="str">
            <v>Overhead</v>
          </cell>
          <cell r="C897" t="str">
            <v>Overhead</v>
          </cell>
        </row>
        <row r="898">
          <cell r="A898" t="str">
            <v>4560-OVHD</v>
          </cell>
          <cell r="B898" t="str">
            <v>Overhead</v>
          </cell>
          <cell r="C898" t="str">
            <v>Overhead</v>
          </cell>
        </row>
        <row r="899">
          <cell r="A899" t="str">
            <v>4580-OVHD</v>
          </cell>
          <cell r="B899" t="str">
            <v>Overhead</v>
          </cell>
          <cell r="C899" t="str">
            <v>Overhead</v>
          </cell>
        </row>
        <row r="900">
          <cell r="A900" t="str">
            <v>4660-OVHD</v>
          </cell>
          <cell r="B900" t="str">
            <v>Overhead</v>
          </cell>
          <cell r="C900" t="str">
            <v>Overhead</v>
          </cell>
        </row>
        <row r="901">
          <cell r="A901" t="str">
            <v>4670-OVHD</v>
          </cell>
          <cell r="B901" t="str">
            <v>Overhead</v>
          </cell>
          <cell r="C901" t="str">
            <v>Overhead</v>
          </cell>
        </row>
        <row r="902">
          <cell r="A902" t="str">
            <v>4690-OVHD</v>
          </cell>
          <cell r="B902" t="str">
            <v>Overhead</v>
          </cell>
          <cell r="C902" t="str">
            <v>Overhead</v>
          </cell>
        </row>
        <row r="903">
          <cell r="A903" t="str">
            <v>4710-OVHD</v>
          </cell>
          <cell r="B903" t="str">
            <v>Overhead</v>
          </cell>
          <cell r="C903" t="str">
            <v>Overhead</v>
          </cell>
        </row>
        <row r="904">
          <cell r="A904" t="str">
            <v>4730-OVHD</v>
          </cell>
          <cell r="B904" t="str">
            <v>Overhead</v>
          </cell>
          <cell r="C904" t="str">
            <v>Overhead</v>
          </cell>
        </row>
        <row r="905">
          <cell r="A905" t="str">
            <v>4740-OVHD</v>
          </cell>
          <cell r="B905" t="str">
            <v>Overhead</v>
          </cell>
          <cell r="C905" t="str">
            <v>Overhead</v>
          </cell>
        </row>
        <row r="906">
          <cell r="A906" t="str">
            <v>4750-OVHD</v>
          </cell>
          <cell r="B906" t="str">
            <v>Overhead</v>
          </cell>
          <cell r="C906" t="str">
            <v>Overhead</v>
          </cell>
        </row>
        <row r="907">
          <cell r="A907" t="str">
            <v>4765-OVHD</v>
          </cell>
          <cell r="B907" t="str">
            <v>Overhead</v>
          </cell>
          <cell r="C907" t="str">
            <v>Overhead</v>
          </cell>
        </row>
        <row r="908">
          <cell r="A908" t="str">
            <v>4770-OVHD</v>
          </cell>
          <cell r="B908" t="str">
            <v>Overhead</v>
          </cell>
          <cell r="C908" t="str">
            <v>Overhead</v>
          </cell>
        </row>
        <row r="909">
          <cell r="A909" t="str">
            <v>4790-OVHD</v>
          </cell>
          <cell r="B909" t="str">
            <v>Overhead</v>
          </cell>
          <cell r="C909" t="str">
            <v>Overhead</v>
          </cell>
        </row>
        <row r="910">
          <cell r="A910" t="str">
            <v>4810-OVHD</v>
          </cell>
          <cell r="B910" t="str">
            <v>Overhead</v>
          </cell>
          <cell r="C910" t="str">
            <v>Overhead</v>
          </cell>
        </row>
        <row r="911">
          <cell r="A911" t="str">
            <v>4815-OVHD</v>
          </cell>
          <cell r="B911" t="str">
            <v>Overhead</v>
          </cell>
          <cell r="C911" t="str">
            <v>Overhead</v>
          </cell>
        </row>
        <row r="912">
          <cell r="A912" t="str">
            <v>4830-OVHD</v>
          </cell>
          <cell r="B912" t="str">
            <v>Overhead</v>
          </cell>
          <cell r="C912" t="str">
            <v>Overhead</v>
          </cell>
        </row>
        <row r="913">
          <cell r="A913" t="str">
            <v>4850-OVHD</v>
          </cell>
          <cell r="B913" t="str">
            <v>Overhead</v>
          </cell>
          <cell r="C913" t="str">
            <v>Overhead</v>
          </cell>
        </row>
        <row r="914">
          <cell r="A914" t="str">
            <v>4870-OVHD</v>
          </cell>
          <cell r="B914" t="str">
            <v>Overhead</v>
          </cell>
          <cell r="C914" t="str">
            <v>Overhead</v>
          </cell>
        </row>
        <row r="915">
          <cell r="A915" t="str">
            <v>4880-OVHD</v>
          </cell>
          <cell r="B915" t="str">
            <v>Overhead</v>
          </cell>
          <cell r="C915" t="str">
            <v>Overhead</v>
          </cell>
        </row>
        <row r="916">
          <cell r="A916" t="str">
            <v>4890-OVHD</v>
          </cell>
          <cell r="B916" t="str">
            <v>Overhead</v>
          </cell>
          <cell r="C916" t="str">
            <v>Overhead</v>
          </cell>
        </row>
        <row r="917">
          <cell r="A917" t="str">
            <v>4920-OVHD</v>
          </cell>
          <cell r="B917" t="str">
            <v>Overhead</v>
          </cell>
          <cell r="C917" t="str">
            <v>Overhead</v>
          </cell>
        </row>
        <row r="918">
          <cell r="A918" t="str">
            <v>4940-OVHD</v>
          </cell>
          <cell r="B918" t="str">
            <v>Overhead</v>
          </cell>
          <cell r="C918" t="str">
            <v>Overhead</v>
          </cell>
        </row>
        <row r="919">
          <cell r="A919" t="str">
            <v>4960-OVHD</v>
          </cell>
          <cell r="B919" t="str">
            <v>Overhead</v>
          </cell>
          <cell r="C919" t="str">
            <v>Overhead</v>
          </cell>
        </row>
        <row r="920">
          <cell r="A920" t="str">
            <v>4970-OVHD</v>
          </cell>
          <cell r="B920" t="str">
            <v>Overhead</v>
          </cell>
          <cell r="C920" t="str">
            <v>Overhead</v>
          </cell>
        </row>
        <row r="921">
          <cell r="A921" t="str">
            <v>4975-OVHD</v>
          </cell>
          <cell r="B921" t="str">
            <v>Overhead</v>
          </cell>
          <cell r="C921" t="str">
            <v>Overhead</v>
          </cell>
        </row>
        <row r="922">
          <cell r="A922" t="str">
            <v>4980-OVHD</v>
          </cell>
          <cell r="B922" t="str">
            <v>Overhead</v>
          </cell>
          <cell r="C922" t="str">
            <v>Overhead</v>
          </cell>
        </row>
        <row r="923">
          <cell r="A923" t="str">
            <v>5000-OVHD</v>
          </cell>
          <cell r="B923" t="str">
            <v>Overhead</v>
          </cell>
          <cell r="C923" t="str">
            <v>Overhead</v>
          </cell>
        </row>
        <row r="924">
          <cell r="A924" t="str">
            <v>5020-OVHD</v>
          </cell>
          <cell r="B924" t="str">
            <v>Overhead</v>
          </cell>
          <cell r="C924" t="str">
            <v>Overhead</v>
          </cell>
        </row>
        <row r="925">
          <cell r="A925" t="str">
            <v>5030-OVHD</v>
          </cell>
          <cell r="B925" t="str">
            <v>Overhead</v>
          </cell>
          <cell r="C925" t="str">
            <v>Overhead</v>
          </cell>
        </row>
        <row r="926">
          <cell r="A926" t="str">
            <v>5040-OVHD</v>
          </cell>
          <cell r="B926" t="str">
            <v>Overhead</v>
          </cell>
          <cell r="C926" t="str">
            <v>Overhead</v>
          </cell>
        </row>
        <row r="927">
          <cell r="A927" t="str">
            <v>9000-OVHD</v>
          </cell>
          <cell r="B927" t="str">
            <v>Overhead</v>
          </cell>
          <cell r="C927" t="str">
            <v>Overhead</v>
          </cell>
        </row>
        <row r="928">
          <cell r="A928" t="str">
            <v>9010-OVHD</v>
          </cell>
          <cell r="B928" t="str">
            <v>Overhead</v>
          </cell>
          <cell r="C928" t="str">
            <v>Overhead</v>
          </cell>
        </row>
        <row r="929">
          <cell r="A929" t="str">
            <v>9020-OVHD</v>
          </cell>
          <cell r="B929" t="str">
            <v>Overhead</v>
          </cell>
          <cell r="C929" t="str">
            <v>Overhead</v>
          </cell>
        </row>
        <row r="930">
          <cell r="A930" t="str">
            <v>9030-OVHD</v>
          </cell>
          <cell r="B930" t="str">
            <v>Overhead</v>
          </cell>
          <cell r="C930" t="str">
            <v>Overhead</v>
          </cell>
        </row>
        <row r="931">
          <cell r="A931" t="str">
            <v>9040-OVHD</v>
          </cell>
          <cell r="B931" t="str">
            <v>Overhead</v>
          </cell>
          <cell r="C931" t="str">
            <v>Overhead</v>
          </cell>
        </row>
        <row r="932">
          <cell r="A932" t="str">
            <v>9050-OVHD</v>
          </cell>
          <cell r="B932" t="str">
            <v>Overhead</v>
          </cell>
          <cell r="C932" t="str">
            <v>Overhead</v>
          </cell>
        </row>
        <row r="933">
          <cell r="A933" t="str">
            <v>9070-OVHD</v>
          </cell>
          <cell r="B933" t="str">
            <v>Overhead</v>
          </cell>
          <cell r="C933" t="str">
            <v>Overhead</v>
          </cell>
        </row>
        <row r="934">
          <cell r="A934" t="str">
            <v>9080-OVHD</v>
          </cell>
          <cell r="B934" t="str">
            <v>Overhead</v>
          </cell>
          <cell r="C934" t="str">
            <v>Overhead</v>
          </cell>
        </row>
        <row r="935">
          <cell r="A935" t="str">
            <v>1000-OVHD</v>
          </cell>
          <cell r="B935" t="str">
            <v>Overhead</v>
          </cell>
          <cell r="C935" t="str">
            <v>Overhead</v>
          </cell>
        </row>
        <row r="936">
          <cell r="A936" t="str">
            <v>1010-OVHD</v>
          </cell>
          <cell r="B936" t="str">
            <v>Overhead</v>
          </cell>
          <cell r="C936" t="str">
            <v>Overhead</v>
          </cell>
        </row>
        <row r="937">
          <cell r="A937" t="str">
            <v>1015-OVHD</v>
          </cell>
          <cell r="B937" t="str">
            <v>Overhead</v>
          </cell>
          <cell r="C937" t="str">
            <v>Overhead</v>
          </cell>
        </row>
        <row r="938">
          <cell r="A938" t="str">
            <v>1016-OVHD</v>
          </cell>
          <cell r="B938" t="str">
            <v>Overhead</v>
          </cell>
          <cell r="C938" t="str">
            <v>Overhead</v>
          </cell>
        </row>
        <row r="939">
          <cell r="A939" t="str">
            <v>1020-OVHD</v>
          </cell>
          <cell r="B939" t="str">
            <v>Overhead</v>
          </cell>
          <cell r="C939" t="str">
            <v>Overhead</v>
          </cell>
        </row>
        <row r="940">
          <cell r="A940" t="str">
            <v>1030-OVHD</v>
          </cell>
          <cell r="B940" t="str">
            <v>Overhead</v>
          </cell>
          <cell r="C940" t="str">
            <v>Overhead</v>
          </cell>
        </row>
        <row r="941">
          <cell r="A941" t="str">
            <v>1040-OVHD</v>
          </cell>
          <cell r="B941" t="str">
            <v>Overhead</v>
          </cell>
          <cell r="C941" t="str">
            <v>Overhead</v>
          </cell>
        </row>
        <row r="942">
          <cell r="A942" t="str">
            <v>1050-OVHD</v>
          </cell>
          <cell r="B942" t="str">
            <v>Overhead</v>
          </cell>
          <cell r="C942" t="str">
            <v>Overhead</v>
          </cell>
        </row>
        <row r="943">
          <cell r="A943" t="str">
            <v>1070-OVHD</v>
          </cell>
          <cell r="B943" t="str">
            <v>Overhead</v>
          </cell>
          <cell r="C943" t="str">
            <v>Overhead</v>
          </cell>
        </row>
        <row r="944">
          <cell r="A944" t="str">
            <v>1090-OVHD</v>
          </cell>
          <cell r="B944" t="str">
            <v>Overhead</v>
          </cell>
          <cell r="C944" t="str">
            <v>Overhead</v>
          </cell>
        </row>
        <row r="945">
          <cell r="A945" t="str">
            <v>1100-OVHD</v>
          </cell>
          <cell r="B945" t="str">
            <v>Overhead</v>
          </cell>
          <cell r="C945" t="str">
            <v>Overhead</v>
          </cell>
        </row>
        <row r="946">
          <cell r="A946" t="str">
            <v>1110-OVHD</v>
          </cell>
          <cell r="B946" t="str">
            <v>Overhead</v>
          </cell>
          <cell r="C946" t="str">
            <v>Overhead</v>
          </cell>
        </row>
        <row r="947">
          <cell r="A947" t="str">
            <v>1120-OVHD</v>
          </cell>
          <cell r="B947" t="str">
            <v>Overhead</v>
          </cell>
          <cell r="C947" t="str">
            <v>Overhead</v>
          </cell>
        </row>
        <row r="948">
          <cell r="A948" t="str">
            <v>1130-OVHD</v>
          </cell>
          <cell r="B948" t="str">
            <v>Overhead</v>
          </cell>
          <cell r="C948" t="str">
            <v>Overhead</v>
          </cell>
        </row>
        <row r="949">
          <cell r="A949" t="str">
            <v>1140-OVHD</v>
          </cell>
          <cell r="B949" t="str">
            <v>Overhead</v>
          </cell>
          <cell r="C949" t="str">
            <v>Overhead</v>
          </cell>
        </row>
        <row r="950">
          <cell r="A950" t="str">
            <v>1150-OVHD</v>
          </cell>
          <cell r="B950" t="str">
            <v>Overhead</v>
          </cell>
          <cell r="C950" t="str">
            <v>Overhead</v>
          </cell>
        </row>
        <row r="951">
          <cell r="A951" t="str">
            <v>1160-OVHD</v>
          </cell>
          <cell r="B951" t="str">
            <v>Overhead</v>
          </cell>
          <cell r="C951" t="str">
            <v>Overhead</v>
          </cell>
        </row>
        <row r="952">
          <cell r="A952" t="str">
            <v>1170-OVHD</v>
          </cell>
          <cell r="B952" t="str">
            <v>Overhead</v>
          </cell>
          <cell r="C952" t="str">
            <v>Overhead</v>
          </cell>
        </row>
        <row r="953">
          <cell r="A953" t="str">
            <v>1180-OVHD</v>
          </cell>
          <cell r="B953" t="str">
            <v>Overhead</v>
          </cell>
          <cell r="C953" t="str">
            <v>Overhead</v>
          </cell>
        </row>
        <row r="954">
          <cell r="A954" t="str">
            <v>1190-OVHD</v>
          </cell>
          <cell r="B954" t="str">
            <v>Overhead</v>
          </cell>
          <cell r="C954" t="str">
            <v>Overhead</v>
          </cell>
        </row>
        <row r="955">
          <cell r="A955" t="str">
            <v>1200-OVHD</v>
          </cell>
          <cell r="B955" t="str">
            <v>Overhead</v>
          </cell>
          <cell r="C955" t="str">
            <v>Overhead</v>
          </cell>
        </row>
        <row r="956">
          <cell r="A956" t="str">
            <v>1210-OVHD</v>
          </cell>
          <cell r="B956" t="str">
            <v>Overhead</v>
          </cell>
          <cell r="C956" t="str">
            <v>Overhead</v>
          </cell>
        </row>
        <row r="957">
          <cell r="A957" t="str">
            <v>1220-OVHD</v>
          </cell>
          <cell r="B957" t="str">
            <v>Overhead</v>
          </cell>
          <cell r="C957" t="str">
            <v>Overhead</v>
          </cell>
        </row>
        <row r="958">
          <cell r="A958" t="str">
            <v>1230-OVHD</v>
          </cell>
          <cell r="B958" t="str">
            <v>Overhead</v>
          </cell>
          <cell r="C958" t="str">
            <v>Overhead</v>
          </cell>
        </row>
        <row r="959">
          <cell r="A959" t="str">
            <v>1240-OVHD</v>
          </cell>
          <cell r="B959" t="str">
            <v>Overhead</v>
          </cell>
          <cell r="C959" t="str">
            <v>Overhead</v>
          </cell>
        </row>
        <row r="960">
          <cell r="A960" t="str">
            <v>1270-OVHD</v>
          </cell>
          <cell r="B960" t="str">
            <v>Overhead</v>
          </cell>
          <cell r="C960" t="str">
            <v>Overhead</v>
          </cell>
        </row>
        <row r="961">
          <cell r="A961" t="str">
            <v>1290-OVHD</v>
          </cell>
          <cell r="B961" t="str">
            <v>Overhead</v>
          </cell>
          <cell r="C961" t="str">
            <v>Overhead</v>
          </cell>
        </row>
        <row r="962">
          <cell r="A962" t="str">
            <v>1310-OVHD</v>
          </cell>
          <cell r="B962" t="str">
            <v>Overhead</v>
          </cell>
          <cell r="C962" t="str">
            <v>Overhead</v>
          </cell>
        </row>
        <row r="963">
          <cell r="A963" t="str">
            <v>1330-OVHD</v>
          </cell>
          <cell r="B963" t="str">
            <v>Overhead</v>
          </cell>
          <cell r="C963" t="str">
            <v>Overhead</v>
          </cell>
        </row>
        <row r="964">
          <cell r="A964" t="str">
            <v>1340-OVHD</v>
          </cell>
          <cell r="B964" t="str">
            <v>Overhead</v>
          </cell>
          <cell r="C964" t="str">
            <v>Overhead</v>
          </cell>
        </row>
        <row r="965">
          <cell r="A965" t="str">
            <v>1350-OVHD</v>
          </cell>
          <cell r="B965" t="str">
            <v>Overhead</v>
          </cell>
          <cell r="C965" t="str">
            <v>Overhead</v>
          </cell>
        </row>
        <row r="966">
          <cell r="A966" t="str">
            <v>1360-OVHD</v>
          </cell>
          <cell r="B966" t="str">
            <v>Overhead</v>
          </cell>
          <cell r="C966" t="str">
            <v>Overhead</v>
          </cell>
        </row>
        <row r="967">
          <cell r="A967" t="str">
            <v>1370-OVHD</v>
          </cell>
          <cell r="B967" t="str">
            <v>Overhead</v>
          </cell>
          <cell r="C967" t="str">
            <v>Overhead</v>
          </cell>
        </row>
        <row r="968">
          <cell r="A968" t="str">
            <v>1380-OVHD</v>
          </cell>
          <cell r="B968" t="str">
            <v>Overhead</v>
          </cell>
          <cell r="C968" t="str">
            <v>Overhead</v>
          </cell>
        </row>
        <row r="969">
          <cell r="A969" t="str">
            <v>1400-OVHD</v>
          </cell>
          <cell r="B969" t="str">
            <v>Overhead</v>
          </cell>
          <cell r="C969" t="str">
            <v>Overhead</v>
          </cell>
        </row>
        <row r="970">
          <cell r="A970" t="str">
            <v>1410-A</v>
          </cell>
          <cell r="B970" t="str">
            <v>Overhead</v>
          </cell>
          <cell r="C970" t="str">
            <v>Overhead</v>
          </cell>
        </row>
        <row r="971">
          <cell r="A971" t="str">
            <v>1420-A</v>
          </cell>
          <cell r="B971" t="str">
            <v>Overhead</v>
          </cell>
          <cell r="C971" t="str">
            <v>Overhead</v>
          </cell>
        </row>
        <row r="972">
          <cell r="A972" t="str">
            <v>1430-OVHD</v>
          </cell>
          <cell r="B972" t="str">
            <v>Overhead</v>
          </cell>
          <cell r="C972" t="str">
            <v>Overhead</v>
          </cell>
        </row>
        <row r="973">
          <cell r="A973" t="str">
            <v>1440-OVHD</v>
          </cell>
          <cell r="B973" t="str">
            <v>Overhead</v>
          </cell>
          <cell r="C973" t="str">
            <v>Overhead</v>
          </cell>
        </row>
        <row r="974">
          <cell r="A974" t="str">
            <v>1450-A</v>
          </cell>
          <cell r="B974" t="str">
            <v>Overhead</v>
          </cell>
          <cell r="C974" t="str">
            <v>Overhead</v>
          </cell>
        </row>
        <row r="975">
          <cell r="A975" t="str">
            <v>1460-OVHD</v>
          </cell>
          <cell r="B975" t="str">
            <v>Overhead</v>
          </cell>
          <cell r="C975" t="str">
            <v>Overhead</v>
          </cell>
        </row>
        <row r="976">
          <cell r="A976" t="str">
            <v>1510-A</v>
          </cell>
          <cell r="B976" t="str">
            <v>Overhead</v>
          </cell>
          <cell r="C976" t="str">
            <v>Overhead</v>
          </cell>
        </row>
        <row r="977">
          <cell r="A977" t="str">
            <v>1520-A</v>
          </cell>
          <cell r="B977" t="str">
            <v>Overhead</v>
          </cell>
          <cell r="C977" t="str">
            <v>Overhead</v>
          </cell>
        </row>
        <row r="978">
          <cell r="A978" t="str">
            <v>1570-A</v>
          </cell>
          <cell r="B978" t="str">
            <v>Overhead</v>
          </cell>
          <cell r="C978" t="str">
            <v>Overhead</v>
          </cell>
        </row>
        <row r="979">
          <cell r="A979" t="str">
            <v>1610-OVHD</v>
          </cell>
          <cell r="B979" t="str">
            <v>Overhead</v>
          </cell>
          <cell r="C979" t="str">
            <v>Overhead</v>
          </cell>
        </row>
        <row r="980">
          <cell r="A980" t="str">
            <v>1620-OVHD</v>
          </cell>
          <cell r="B980" t="str">
            <v>Overhead</v>
          </cell>
          <cell r="C980" t="str">
            <v>Overhead</v>
          </cell>
        </row>
        <row r="981">
          <cell r="A981" t="str">
            <v>1621-OVHD</v>
          </cell>
          <cell r="B981" t="str">
            <v>Overhead</v>
          </cell>
          <cell r="C981" t="str">
            <v>Overhead</v>
          </cell>
        </row>
        <row r="982">
          <cell r="A982" t="str">
            <v>1623-OVHD</v>
          </cell>
          <cell r="B982" t="str">
            <v>Overhead</v>
          </cell>
          <cell r="C982" t="str">
            <v>Overhead</v>
          </cell>
        </row>
        <row r="983">
          <cell r="A983" t="str">
            <v>1690-A</v>
          </cell>
          <cell r="B983" t="str">
            <v>Overhead</v>
          </cell>
          <cell r="C983" t="str">
            <v>Overhead</v>
          </cell>
        </row>
        <row r="984">
          <cell r="A984" t="str">
            <v>1710-A</v>
          </cell>
          <cell r="B984" t="str">
            <v>Overhead</v>
          </cell>
          <cell r="C984" t="str">
            <v>Overhead</v>
          </cell>
        </row>
        <row r="985">
          <cell r="A985" t="str">
            <v>1720-OVHD</v>
          </cell>
          <cell r="B985" t="str">
            <v>Overhead</v>
          </cell>
          <cell r="C985" t="str">
            <v>Overhead</v>
          </cell>
        </row>
        <row r="986">
          <cell r="A986" t="str">
            <v>1730-OVHD</v>
          </cell>
          <cell r="B986" t="str">
            <v>Overhead</v>
          </cell>
          <cell r="C986" t="str">
            <v>Overhead</v>
          </cell>
        </row>
        <row r="987">
          <cell r="A987" t="str">
            <v>1740-OVHD</v>
          </cell>
          <cell r="B987" t="str">
            <v>Overhead</v>
          </cell>
          <cell r="C987" t="str">
            <v>Overhead</v>
          </cell>
        </row>
        <row r="988">
          <cell r="A988" t="str">
            <v>1750-OVHD</v>
          </cell>
          <cell r="B988" t="str">
            <v>Overhead</v>
          </cell>
          <cell r="C988" t="str">
            <v>Overhead</v>
          </cell>
        </row>
        <row r="989">
          <cell r="A989" t="str">
            <v>1770-OVHD</v>
          </cell>
          <cell r="B989" t="str">
            <v>Overhead</v>
          </cell>
          <cell r="C989" t="str">
            <v>Overhead</v>
          </cell>
        </row>
        <row r="990">
          <cell r="A990" t="str">
            <v>1810-OVHD</v>
          </cell>
          <cell r="B990" t="str">
            <v>Overhead</v>
          </cell>
          <cell r="C990" t="str">
            <v>Overhead</v>
          </cell>
        </row>
        <row r="991">
          <cell r="A991" t="str">
            <v>1910-A</v>
          </cell>
          <cell r="B991" t="str">
            <v>Overhead</v>
          </cell>
          <cell r="C991" t="str">
            <v>Overhead</v>
          </cell>
        </row>
        <row r="992">
          <cell r="A992" t="str">
            <v>1920-A</v>
          </cell>
          <cell r="B992" t="str">
            <v>Overhead</v>
          </cell>
          <cell r="C992" t="str">
            <v>Overhead</v>
          </cell>
        </row>
        <row r="993">
          <cell r="A993" t="str">
            <v>1970-OVHD</v>
          </cell>
          <cell r="B993" t="str">
            <v>Overhead</v>
          </cell>
          <cell r="C993" t="str">
            <v>Overhead</v>
          </cell>
        </row>
        <row r="994">
          <cell r="A994" t="str">
            <v>1990-OVHD</v>
          </cell>
          <cell r="B994" t="str">
            <v>Overhead</v>
          </cell>
          <cell r="C994" t="str">
            <v>Overhead</v>
          </cell>
        </row>
        <row r="995">
          <cell r="A995" t="str">
            <v>2000-OVHD</v>
          </cell>
          <cell r="B995" t="str">
            <v>Overhead</v>
          </cell>
          <cell r="C995" t="str">
            <v>Overhead</v>
          </cell>
        </row>
        <row r="996">
          <cell r="A996" t="str">
            <v>2010-OVHD</v>
          </cell>
          <cell r="B996" t="str">
            <v>Overhead</v>
          </cell>
          <cell r="C996" t="str">
            <v>Overhead</v>
          </cell>
        </row>
        <row r="997">
          <cell r="A997" t="str">
            <v>2020-OVHD</v>
          </cell>
          <cell r="B997" t="str">
            <v>Overhead</v>
          </cell>
          <cell r="C997" t="str">
            <v>Overhead</v>
          </cell>
        </row>
        <row r="998">
          <cell r="A998" t="str">
            <v>4460-OVHD</v>
          </cell>
          <cell r="B998" t="str">
            <v>Overhead</v>
          </cell>
          <cell r="C998" t="str">
            <v>Overhead</v>
          </cell>
        </row>
        <row r="999">
          <cell r="A999" t="str">
            <v>4470-OVHD</v>
          </cell>
          <cell r="B999" t="str">
            <v>Overhead</v>
          </cell>
          <cell r="C999" t="str">
            <v>Overhead</v>
          </cell>
        </row>
        <row r="1000">
          <cell r="A1000" t="str">
            <v>4500-OVHD</v>
          </cell>
          <cell r="B1000" t="str">
            <v>Overhead</v>
          </cell>
          <cell r="C1000" t="str">
            <v>Overhead</v>
          </cell>
        </row>
        <row r="1001">
          <cell r="A1001" t="str">
            <v>4505-OVHD</v>
          </cell>
          <cell r="B1001" t="str">
            <v>Overhead</v>
          </cell>
          <cell r="C1001" t="str">
            <v>Overhead</v>
          </cell>
        </row>
        <row r="1002">
          <cell r="A1002" t="str">
            <v>4520-OVHD</v>
          </cell>
          <cell r="B1002" t="str">
            <v>Overhead</v>
          </cell>
          <cell r="C1002" t="str">
            <v>Overhead</v>
          </cell>
        </row>
        <row r="1003">
          <cell r="A1003" t="str">
            <v>4550-OVHD</v>
          </cell>
          <cell r="B1003" t="str">
            <v>Overhead</v>
          </cell>
          <cell r="C1003" t="str">
            <v>Overhead</v>
          </cell>
        </row>
        <row r="1004">
          <cell r="A1004" t="str">
            <v>4560-OVHD</v>
          </cell>
          <cell r="B1004" t="str">
            <v>Overhead</v>
          </cell>
          <cell r="C1004" t="str">
            <v>Overhead</v>
          </cell>
        </row>
        <row r="1005">
          <cell r="A1005" t="str">
            <v>4580-OVHD</v>
          </cell>
          <cell r="B1005" t="str">
            <v>Overhead</v>
          </cell>
          <cell r="C1005" t="str">
            <v>Overhead</v>
          </cell>
        </row>
        <row r="1006">
          <cell r="A1006" t="str">
            <v>4660-OVHD</v>
          </cell>
          <cell r="B1006" t="str">
            <v>Overhead</v>
          </cell>
          <cell r="C1006" t="str">
            <v>Overhead</v>
          </cell>
        </row>
        <row r="1007">
          <cell r="A1007" t="str">
            <v>4670-OVHD</v>
          </cell>
          <cell r="B1007" t="str">
            <v>Overhead</v>
          </cell>
          <cell r="C1007" t="str">
            <v>Overhead</v>
          </cell>
        </row>
        <row r="1008">
          <cell r="A1008" t="str">
            <v>4710-OVHD</v>
          </cell>
          <cell r="B1008" t="str">
            <v>Overhead</v>
          </cell>
          <cell r="C1008" t="str">
            <v>Overhead</v>
          </cell>
        </row>
        <row r="1009">
          <cell r="A1009" t="str">
            <v>4730-OVHD</v>
          </cell>
          <cell r="B1009" t="str">
            <v>Overhead</v>
          </cell>
          <cell r="C1009" t="str">
            <v>Overhead</v>
          </cell>
        </row>
        <row r="1010">
          <cell r="A1010" t="str">
            <v>4740-OVHD</v>
          </cell>
          <cell r="B1010" t="str">
            <v>Overhead</v>
          </cell>
          <cell r="C1010" t="str">
            <v>Overhead</v>
          </cell>
        </row>
        <row r="1011">
          <cell r="A1011" t="str">
            <v>4750-OVHD</v>
          </cell>
          <cell r="B1011" t="str">
            <v>Overhead</v>
          </cell>
          <cell r="C1011" t="str">
            <v>Overhead</v>
          </cell>
        </row>
        <row r="1012">
          <cell r="A1012" t="str">
            <v>4765-OVHD</v>
          </cell>
          <cell r="B1012" t="str">
            <v>Overhead</v>
          </cell>
          <cell r="C1012" t="str">
            <v>Overhead</v>
          </cell>
        </row>
        <row r="1013">
          <cell r="A1013" t="str">
            <v>4770-OVHD</v>
          </cell>
          <cell r="B1013" t="str">
            <v>Overhead</v>
          </cell>
          <cell r="C1013" t="str">
            <v>Overhead</v>
          </cell>
        </row>
        <row r="1014">
          <cell r="A1014" t="str">
            <v>4790-OVHD</v>
          </cell>
          <cell r="B1014" t="str">
            <v>Overhead</v>
          </cell>
          <cell r="C1014" t="str">
            <v>Overhead</v>
          </cell>
        </row>
        <row r="1015">
          <cell r="A1015" t="str">
            <v>4810-OVHD</v>
          </cell>
          <cell r="B1015" t="str">
            <v>Overhead</v>
          </cell>
          <cell r="C1015" t="str">
            <v>Overhead</v>
          </cell>
        </row>
        <row r="1016">
          <cell r="A1016" t="str">
            <v>4815-OVHD</v>
          </cell>
          <cell r="B1016" t="str">
            <v>Overhead</v>
          </cell>
          <cell r="C1016" t="str">
            <v>Overhead</v>
          </cell>
        </row>
        <row r="1017">
          <cell r="A1017" t="str">
            <v>4850-OVHD</v>
          </cell>
          <cell r="B1017" t="str">
            <v>Overhead</v>
          </cell>
          <cell r="C1017" t="str">
            <v>Overhead</v>
          </cell>
        </row>
        <row r="1018">
          <cell r="A1018" t="str">
            <v>4870-OVHD</v>
          </cell>
          <cell r="B1018" t="str">
            <v>Overhead</v>
          </cell>
          <cell r="C1018" t="str">
            <v>Overhead</v>
          </cell>
        </row>
        <row r="1019">
          <cell r="A1019" t="str">
            <v>4880-OVHD</v>
          </cell>
          <cell r="B1019" t="str">
            <v>Overhead</v>
          </cell>
          <cell r="C1019" t="str">
            <v>Overhead</v>
          </cell>
        </row>
        <row r="1020">
          <cell r="A1020" t="str">
            <v>4890-OVHD</v>
          </cell>
          <cell r="B1020" t="str">
            <v>Overhead</v>
          </cell>
          <cell r="C1020" t="str">
            <v>Overhead</v>
          </cell>
        </row>
        <row r="1021">
          <cell r="A1021" t="str">
            <v>4940-OVHD</v>
          </cell>
          <cell r="B1021" t="str">
            <v>Overhead</v>
          </cell>
          <cell r="C1021" t="str">
            <v>Overhead</v>
          </cell>
        </row>
        <row r="1022">
          <cell r="A1022" t="str">
            <v>4960-OVHD</v>
          </cell>
          <cell r="B1022" t="str">
            <v>Overhead</v>
          </cell>
          <cell r="C1022" t="str">
            <v>Overhead</v>
          </cell>
        </row>
        <row r="1023">
          <cell r="A1023" t="str">
            <v>4970-OVHD</v>
          </cell>
          <cell r="B1023" t="str">
            <v>Overhead</v>
          </cell>
          <cell r="C1023" t="str">
            <v>Overhead</v>
          </cell>
        </row>
        <row r="1024">
          <cell r="A1024" t="str">
            <v>4975-OVHD</v>
          </cell>
          <cell r="B1024" t="str">
            <v>Overhead</v>
          </cell>
          <cell r="C1024" t="str">
            <v>Overhead</v>
          </cell>
        </row>
        <row r="1025">
          <cell r="A1025" t="str">
            <v>4980-OVHD</v>
          </cell>
          <cell r="B1025" t="str">
            <v>Overhead</v>
          </cell>
          <cell r="C1025" t="str">
            <v>Overhead</v>
          </cell>
        </row>
        <row r="1026">
          <cell r="A1026" t="str">
            <v>5000-OVHD</v>
          </cell>
          <cell r="B1026" t="str">
            <v>Overhead</v>
          </cell>
          <cell r="C1026" t="str">
            <v>Overhead</v>
          </cell>
        </row>
        <row r="1027">
          <cell r="A1027" t="str">
            <v>5020-OVHD</v>
          </cell>
          <cell r="B1027" t="str">
            <v>Overhead</v>
          </cell>
          <cell r="C1027" t="str">
            <v>Overhead</v>
          </cell>
        </row>
        <row r="1028">
          <cell r="A1028" t="str">
            <v>5030-OVHD</v>
          </cell>
          <cell r="B1028" t="str">
            <v>Overhead</v>
          </cell>
          <cell r="C1028" t="str">
            <v>Overhead</v>
          </cell>
        </row>
        <row r="1029">
          <cell r="A1029" t="str">
            <v>5040-OVHD</v>
          </cell>
          <cell r="B1029" t="str">
            <v>Overhead</v>
          </cell>
          <cell r="C1029" t="str">
            <v>Overhead</v>
          </cell>
        </row>
        <row r="1030">
          <cell r="A1030" t="str">
            <v>9000-OVHD</v>
          </cell>
          <cell r="B1030" t="str">
            <v>Overhead</v>
          </cell>
          <cell r="C1030" t="str">
            <v>Overhead</v>
          </cell>
        </row>
        <row r="1031">
          <cell r="A1031" t="str">
            <v>9010-OVHD</v>
          </cell>
          <cell r="B1031" t="str">
            <v>Overhead</v>
          </cell>
          <cell r="C1031" t="str">
            <v>Overhead</v>
          </cell>
        </row>
        <row r="1032">
          <cell r="A1032" t="str">
            <v>9020-OVHD</v>
          </cell>
          <cell r="B1032" t="str">
            <v>Overhead</v>
          </cell>
          <cell r="C1032" t="str">
            <v>Overhead</v>
          </cell>
        </row>
        <row r="1033">
          <cell r="A1033" t="str">
            <v>9030-OVHD</v>
          </cell>
          <cell r="B1033" t="str">
            <v>Overhead</v>
          </cell>
          <cell r="C1033" t="str">
            <v>Overhead</v>
          </cell>
        </row>
        <row r="1034">
          <cell r="A1034" t="str">
            <v>9040-OVHD</v>
          </cell>
          <cell r="B1034" t="str">
            <v>Overhead</v>
          </cell>
          <cell r="C1034" t="str">
            <v>Overhead</v>
          </cell>
        </row>
        <row r="1035">
          <cell r="A1035" t="str">
            <v>9050-OVHD</v>
          </cell>
          <cell r="B1035" t="str">
            <v>Overhead</v>
          </cell>
          <cell r="C1035" t="str">
            <v>Overhead</v>
          </cell>
        </row>
        <row r="1036">
          <cell r="A1036" t="str">
            <v>9070-OVHD</v>
          </cell>
          <cell r="B1036" t="str">
            <v>Overhead</v>
          </cell>
          <cell r="C1036" t="str">
            <v>Overhead</v>
          </cell>
        </row>
        <row r="1037">
          <cell r="A1037" t="str">
            <v>9080-OVHD</v>
          </cell>
          <cell r="B1037" t="str">
            <v>Overhead</v>
          </cell>
          <cell r="C1037" t="str">
            <v>Overhead</v>
          </cell>
        </row>
        <row r="1038">
          <cell r="A1038" t="str">
            <v>1000-OVHD</v>
          </cell>
          <cell r="B1038" t="str">
            <v>Overhead</v>
          </cell>
          <cell r="C1038" t="str">
            <v>Overhead</v>
          </cell>
        </row>
        <row r="1039">
          <cell r="A1039" t="str">
            <v>1010-OVHD</v>
          </cell>
          <cell r="B1039" t="str">
            <v>Overhead</v>
          </cell>
          <cell r="C1039" t="str">
            <v>Overhead</v>
          </cell>
        </row>
        <row r="1040">
          <cell r="A1040" t="str">
            <v>1015-OVHD</v>
          </cell>
          <cell r="B1040" t="str">
            <v>Overhead</v>
          </cell>
          <cell r="C1040" t="str">
            <v>Overhead</v>
          </cell>
        </row>
        <row r="1041">
          <cell r="A1041" t="str">
            <v>1016-OVHD</v>
          </cell>
          <cell r="B1041" t="str">
            <v>Overhead</v>
          </cell>
          <cell r="C1041" t="str">
            <v>Overhead</v>
          </cell>
        </row>
        <row r="1042">
          <cell r="A1042" t="str">
            <v>1020-OVHD</v>
          </cell>
          <cell r="B1042" t="str">
            <v>Overhead</v>
          </cell>
          <cell r="C1042" t="str">
            <v>Overhead</v>
          </cell>
        </row>
        <row r="1043">
          <cell r="A1043" t="str">
            <v>1030-OVHD</v>
          </cell>
          <cell r="B1043" t="str">
            <v>Overhead</v>
          </cell>
          <cell r="C1043" t="str">
            <v>Overhead</v>
          </cell>
        </row>
        <row r="1044">
          <cell r="A1044" t="str">
            <v>1040-OVHD</v>
          </cell>
          <cell r="B1044" t="str">
            <v>Overhead</v>
          </cell>
          <cell r="C1044" t="str">
            <v>Overhead</v>
          </cell>
        </row>
        <row r="1045">
          <cell r="A1045" t="str">
            <v>1050-OVHD</v>
          </cell>
          <cell r="B1045" t="str">
            <v>Overhead</v>
          </cell>
          <cell r="C1045" t="str">
            <v>Overhead</v>
          </cell>
        </row>
        <row r="1046">
          <cell r="A1046" t="str">
            <v>1070-OVHD</v>
          </cell>
          <cell r="B1046" t="str">
            <v>Overhead</v>
          </cell>
          <cell r="C1046" t="str">
            <v>Overhead</v>
          </cell>
        </row>
        <row r="1047">
          <cell r="A1047" t="str">
            <v>1090-OVHD</v>
          </cell>
          <cell r="B1047" t="str">
            <v>Overhead</v>
          </cell>
          <cell r="C1047" t="str">
            <v>Overhead</v>
          </cell>
        </row>
        <row r="1048">
          <cell r="A1048" t="str">
            <v>1100-OVHD</v>
          </cell>
          <cell r="B1048" t="str">
            <v>Overhead</v>
          </cell>
          <cell r="C1048" t="str">
            <v>Overhead</v>
          </cell>
        </row>
        <row r="1049">
          <cell r="A1049" t="str">
            <v>1110-OVHD</v>
          </cell>
          <cell r="B1049" t="str">
            <v>Overhead</v>
          </cell>
          <cell r="C1049" t="str">
            <v>Overhead</v>
          </cell>
        </row>
        <row r="1050">
          <cell r="A1050" t="str">
            <v>1120-OVHD</v>
          </cell>
          <cell r="B1050" t="str">
            <v>Overhead</v>
          </cell>
          <cell r="C1050" t="str">
            <v>Overhead</v>
          </cell>
        </row>
        <row r="1051">
          <cell r="A1051" t="str">
            <v>1130-OVHD</v>
          </cell>
          <cell r="B1051" t="str">
            <v>Overhead</v>
          </cell>
          <cell r="C1051" t="str">
            <v>Overhead</v>
          </cell>
        </row>
        <row r="1052">
          <cell r="A1052" t="str">
            <v>1140-OVHD</v>
          </cell>
          <cell r="B1052" t="str">
            <v>Overhead</v>
          </cell>
          <cell r="C1052" t="str">
            <v>Overhead</v>
          </cell>
        </row>
        <row r="1053">
          <cell r="A1053" t="str">
            <v>1150-OVHD</v>
          </cell>
          <cell r="B1053" t="str">
            <v>Overhead</v>
          </cell>
          <cell r="C1053" t="str">
            <v>Overhead</v>
          </cell>
        </row>
        <row r="1054">
          <cell r="A1054" t="str">
            <v>1160-OVHD</v>
          </cell>
          <cell r="B1054" t="str">
            <v>Overhead</v>
          </cell>
          <cell r="C1054" t="str">
            <v>Overhead</v>
          </cell>
        </row>
        <row r="1055">
          <cell r="A1055" t="str">
            <v>1170-OVHD</v>
          </cell>
          <cell r="B1055" t="str">
            <v>Overhead</v>
          </cell>
          <cell r="C1055" t="str">
            <v>Overhead</v>
          </cell>
        </row>
        <row r="1056">
          <cell r="A1056" t="str">
            <v>1180-OVHD</v>
          </cell>
          <cell r="B1056" t="str">
            <v>Overhead</v>
          </cell>
          <cell r="C1056" t="str">
            <v>Overhead</v>
          </cell>
        </row>
        <row r="1057">
          <cell r="A1057" t="str">
            <v>1190-OVHD</v>
          </cell>
          <cell r="B1057" t="str">
            <v>Overhead</v>
          </cell>
          <cell r="C1057" t="str">
            <v>Overhead</v>
          </cell>
        </row>
        <row r="1058">
          <cell r="A1058" t="str">
            <v>1200-OVHD</v>
          </cell>
          <cell r="B1058" t="str">
            <v>Overhead</v>
          </cell>
          <cell r="C1058" t="str">
            <v>Overhead</v>
          </cell>
        </row>
        <row r="1059">
          <cell r="A1059" t="str">
            <v>1210-OVHD</v>
          </cell>
          <cell r="B1059" t="str">
            <v>Overhead</v>
          </cell>
          <cell r="C1059" t="str">
            <v>Overhead</v>
          </cell>
        </row>
        <row r="1060">
          <cell r="A1060" t="str">
            <v>1220-OVHD</v>
          </cell>
          <cell r="B1060" t="str">
            <v>Overhead</v>
          </cell>
          <cell r="C1060" t="str">
            <v>Overhead</v>
          </cell>
        </row>
        <row r="1061">
          <cell r="A1061" t="str">
            <v>1230-OVHD</v>
          </cell>
          <cell r="B1061" t="str">
            <v>Overhead</v>
          </cell>
          <cell r="C1061" t="str">
            <v>Overhead</v>
          </cell>
        </row>
        <row r="1062">
          <cell r="A1062" t="str">
            <v>1240-OVHD</v>
          </cell>
          <cell r="B1062" t="str">
            <v>Overhead</v>
          </cell>
          <cell r="C1062" t="str">
            <v>Overhead</v>
          </cell>
        </row>
        <row r="1063">
          <cell r="A1063" t="str">
            <v>1270-OVHD</v>
          </cell>
          <cell r="B1063" t="str">
            <v>Overhead</v>
          </cell>
          <cell r="C1063" t="str">
            <v>Overhead</v>
          </cell>
        </row>
        <row r="1064">
          <cell r="A1064" t="str">
            <v>1290-OVHD</v>
          </cell>
          <cell r="B1064" t="str">
            <v>Overhead</v>
          </cell>
          <cell r="C1064" t="str">
            <v>Overhead</v>
          </cell>
        </row>
        <row r="1065">
          <cell r="A1065" t="str">
            <v>1310-OVHD</v>
          </cell>
          <cell r="B1065" t="str">
            <v>Overhead</v>
          </cell>
          <cell r="C1065" t="str">
            <v>Overhead</v>
          </cell>
        </row>
        <row r="1066">
          <cell r="A1066" t="str">
            <v>1330-OVHD</v>
          </cell>
          <cell r="B1066" t="str">
            <v>Overhead</v>
          </cell>
          <cell r="C1066" t="str">
            <v>Overhead</v>
          </cell>
        </row>
        <row r="1067">
          <cell r="A1067" t="str">
            <v>1340-OVHD</v>
          </cell>
          <cell r="B1067" t="str">
            <v>Overhead</v>
          </cell>
          <cell r="C1067" t="str">
            <v>Overhead</v>
          </cell>
        </row>
        <row r="1068">
          <cell r="A1068" t="str">
            <v>1350-OVHD</v>
          </cell>
          <cell r="B1068" t="str">
            <v>Overhead</v>
          </cell>
          <cell r="C1068" t="str">
            <v>Overhead</v>
          </cell>
        </row>
        <row r="1069">
          <cell r="A1069" t="str">
            <v>1360-OVHD</v>
          </cell>
          <cell r="B1069" t="str">
            <v>Overhead</v>
          </cell>
          <cell r="C1069" t="str">
            <v>Overhead</v>
          </cell>
        </row>
        <row r="1070">
          <cell r="A1070" t="str">
            <v>1400-OVHD</v>
          </cell>
          <cell r="B1070" t="str">
            <v>Overhead</v>
          </cell>
          <cell r="C1070" t="str">
            <v>Overhead</v>
          </cell>
        </row>
        <row r="1071">
          <cell r="A1071" t="str">
            <v>1410-A</v>
          </cell>
          <cell r="B1071" t="str">
            <v>Overhead</v>
          </cell>
          <cell r="C1071" t="str">
            <v>Overhead</v>
          </cell>
        </row>
        <row r="1072">
          <cell r="A1072" t="str">
            <v>1420-A</v>
          </cell>
          <cell r="B1072" t="str">
            <v>Overhead</v>
          </cell>
          <cell r="C1072" t="str">
            <v>Overhead</v>
          </cell>
        </row>
        <row r="1073">
          <cell r="A1073" t="str">
            <v>1430-OVHD</v>
          </cell>
          <cell r="B1073" t="str">
            <v>Overhead</v>
          </cell>
          <cell r="C1073" t="str">
            <v>Overhead</v>
          </cell>
        </row>
        <row r="1074">
          <cell r="A1074" t="str">
            <v>1440-OVHD</v>
          </cell>
          <cell r="B1074" t="str">
            <v>Overhead</v>
          </cell>
          <cell r="C1074" t="str">
            <v>Overhead</v>
          </cell>
        </row>
        <row r="1075">
          <cell r="A1075" t="str">
            <v>1450-A</v>
          </cell>
          <cell r="B1075" t="str">
            <v>Overhead</v>
          </cell>
          <cell r="C1075" t="str">
            <v>Overhead</v>
          </cell>
        </row>
        <row r="1076">
          <cell r="A1076" t="str">
            <v>1460-OVHD</v>
          </cell>
          <cell r="B1076" t="str">
            <v>Overhead</v>
          </cell>
          <cell r="C1076" t="str">
            <v>Overhead</v>
          </cell>
        </row>
        <row r="1077">
          <cell r="A1077" t="str">
            <v>1510-A</v>
          </cell>
          <cell r="B1077" t="str">
            <v>Overhead</v>
          </cell>
          <cell r="C1077" t="str">
            <v>Overhead</v>
          </cell>
        </row>
        <row r="1078">
          <cell r="A1078" t="str">
            <v>1520-A</v>
          </cell>
          <cell r="B1078" t="str">
            <v>Overhead</v>
          </cell>
          <cell r="C1078" t="str">
            <v>Overhead</v>
          </cell>
        </row>
        <row r="1079">
          <cell r="A1079" t="str">
            <v>1570-A</v>
          </cell>
          <cell r="B1079" t="str">
            <v>Overhead</v>
          </cell>
          <cell r="C1079" t="str">
            <v>Overhead</v>
          </cell>
        </row>
        <row r="1080">
          <cell r="A1080" t="str">
            <v>1610-OVHD</v>
          </cell>
          <cell r="B1080" t="str">
            <v>Overhead</v>
          </cell>
          <cell r="C1080" t="str">
            <v>Overhead</v>
          </cell>
        </row>
        <row r="1081">
          <cell r="A1081" t="str">
            <v>1620-OVHD</v>
          </cell>
          <cell r="B1081" t="str">
            <v>Overhead</v>
          </cell>
          <cell r="C1081" t="str">
            <v>Overhead</v>
          </cell>
        </row>
        <row r="1082">
          <cell r="A1082" t="str">
            <v>1621-OVHD</v>
          </cell>
          <cell r="B1082" t="str">
            <v>Overhead</v>
          </cell>
          <cell r="C1082" t="str">
            <v>Overhead</v>
          </cell>
        </row>
        <row r="1083">
          <cell r="A1083" t="str">
            <v>1623-OVHD</v>
          </cell>
          <cell r="B1083" t="str">
            <v>Overhead</v>
          </cell>
          <cell r="C1083" t="str">
            <v>Overhead</v>
          </cell>
        </row>
        <row r="1084">
          <cell r="A1084" t="str">
            <v>1690-A</v>
          </cell>
          <cell r="B1084" t="str">
            <v>Overhead</v>
          </cell>
          <cell r="C1084" t="str">
            <v>Overhead</v>
          </cell>
        </row>
        <row r="1085">
          <cell r="A1085" t="str">
            <v>1710-A</v>
          </cell>
          <cell r="B1085" t="str">
            <v>Overhead</v>
          </cell>
          <cell r="C1085" t="str">
            <v>Overhead</v>
          </cell>
        </row>
        <row r="1086">
          <cell r="A1086" t="str">
            <v>1720-OVHD</v>
          </cell>
          <cell r="B1086" t="str">
            <v>Overhead</v>
          </cell>
          <cell r="C1086" t="str">
            <v>Overhead</v>
          </cell>
        </row>
        <row r="1087">
          <cell r="A1087" t="str">
            <v>1730-OVHD</v>
          </cell>
          <cell r="B1087" t="str">
            <v>Overhead</v>
          </cell>
          <cell r="C1087" t="str">
            <v>Overhead</v>
          </cell>
        </row>
        <row r="1088">
          <cell r="A1088" t="str">
            <v>1740-OVHD</v>
          </cell>
          <cell r="B1088" t="str">
            <v>Overhead</v>
          </cell>
          <cell r="C1088" t="str">
            <v>Overhead</v>
          </cell>
        </row>
        <row r="1089">
          <cell r="A1089" t="str">
            <v>1750-OVHD</v>
          </cell>
          <cell r="B1089" t="str">
            <v>Overhead</v>
          </cell>
          <cell r="C1089" t="str">
            <v>Overhead</v>
          </cell>
        </row>
        <row r="1090">
          <cell r="A1090" t="str">
            <v>1770-OVHD</v>
          </cell>
          <cell r="B1090" t="str">
            <v>Overhead</v>
          </cell>
          <cell r="C1090" t="str">
            <v>Overhead</v>
          </cell>
        </row>
        <row r="1091">
          <cell r="A1091" t="str">
            <v>1810-OVHD</v>
          </cell>
          <cell r="B1091" t="str">
            <v>Overhead</v>
          </cell>
          <cell r="C1091" t="str">
            <v>Overhead</v>
          </cell>
        </row>
        <row r="1092">
          <cell r="A1092" t="str">
            <v>1910-A</v>
          </cell>
          <cell r="B1092" t="str">
            <v>Overhead</v>
          </cell>
          <cell r="C1092" t="str">
            <v>Overhead</v>
          </cell>
        </row>
        <row r="1093">
          <cell r="A1093" t="str">
            <v>1920-A</v>
          </cell>
          <cell r="B1093" t="str">
            <v>Overhead</v>
          </cell>
          <cell r="C1093" t="str">
            <v>Overhead</v>
          </cell>
        </row>
        <row r="1094">
          <cell r="A1094" t="str">
            <v>1970-OVHD</v>
          </cell>
          <cell r="B1094" t="str">
            <v>Overhead</v>
          </cell>
          <cell r="C1094" t="str">
            <v>Overhead</v>
          </cell>
        </row>
        <row r="1095">
          <cell r="A1095" t="str">
            <v>1990-OVHD</v>
          </cell>
          <cell r="B1095" t="str">
            <v>Overhead</v>
          </cell>
          <cell r="C1095" t="str">
            <v>Overhead</v>
          </cell>
        </row>
        <row r="1096">
          <cell r="A1096" t="str">
            <v>2000-OVHD</v>
          </cell>
          <cell r="B1096" t="str">
            <v>Overhead</v>
          </cell>
          <cell r="C1096" t="str">
            <v>Overhead</v>
          </cell>
        </row>
        <row r="1097">
          <cell r="A1097" t="str">
            <v>2010-OVHD</v>
          </cell>
          <cell r="B1097" t="str">
            <v>Overhead</v>
          </cell>
          <cell r="C1097" t="str">
            <v>Overhead</v>
          </cell>
        </row>
        <row r="1098">
          <cell r="A1098" t="str">
            <v>2020-OVHD</v>
          </cell>
          <cell r="B1098" t="str">
            <v>Overhead</v>
          </cell>
          <cell r="C1098" t="str">
            <v>Overhead</v>
          </cell>
        </row>
        <row r="1099">
          <cell r="A1099" t="str">
            <v>4460-OVHD</v>
          </cell>
          <cell r="B1099" t="str">
            <v>Overhead</v>
          </cell>
          <cell r="C1099" t="str">
            <v>Overhead</v>
          </cell>
        </row>
        <row r="1100">
          <cell r="A1100" t="str">
            <v>4470-OVHD</v>
          </cell>
          <cell r="B1100" t="str">
            <v>Overhead</v>
          </cell>
          <cell r="C1100" t="str">
            <v>Overhead</v>
          </cell>
        </row>
        <row r="1101">
          <cell r="A1101" t="str">
            <v>4500-OVHD</v>
          </cell>
          <cell r="B1101" t="str">
            <v>Overhead</v>
          </cell>
          <cell r="C1101" t="str">
            <v>Overhead</v>
          </cell>
        </row>
        <row r="1102">
          <cell r="A1102" t="str">
            <v>4505-OVHD</v>
          </cell>
          <cell r="B1102" t="str">
            <v>Overhead</v>
          </cell>
          <cell r="C1102" t="str">
            <v>Overhead</v>
          </cell>
        </row>
        <row r="1103">
          <cell r="A1103" t="str">
            <v>4520-OVHD</v>
          </cell>
          <cell r="B1103" t="str">
            <v>Overhead</v>
          </cell>
          <cell r="C1103" t="str">
            <v>Overhead</v>
          </cell>
        </row>
        <row r="1104">
          <cell r="A1104" t="str">
            <v>4550-OVHD</v>
          </cell>
          <cell r="B1104" t="str">
            <v>Overhead</v>
          </cell>
          <cell r="C1104" t="str">
            <v>Overhead</v>
          </cell>
        </row>
        <row r="1105">
          <cell r="A1105" t="str">
            <v>4560-OVHD</v>
          </cell>
          <cell r="B1105" t="str">
            <v>Overhead</v>
          </cell>
          <cell r="C1105" t="str">
            <v>Overhead</v>
          </cell>
        </row>
        <row r="1106">
          <cell r="A1106" t="str">
            <v>4580-OVHD</v>
          </cell>
          <cell r="B1106" t="str">
            <v>Overhead</v>
          </cell>
          <cell r="C1106" t="str">
            <v>Overhead</v>
          </cell>
        </row>
        <row r="1107">
          <cell r="A1107" t="str">
            <v>4660-OVHD</v>
          </cell>
          <cell r="B1107" t="str">
            <v>Overhead</v>
          </cell>
          <cell r="C1107" t="str">
            <v>Overhead</v>
          </cell>
        </row>
        <row r="1108">
          <cell r="A1108" t="str">
            <v>4670-OVHD</v>
          </cell>
          <cell r="B1108" t="str">
            <v>Overhead</v>
          </cell>
          <cell r="C1108" t="str">
            <v>Overhead</v>
          </cell>
        </row>
        <row r="1109">
          <cell r="A1109" t="str">
            <v>4690-OVHD</v>
          </cell>
          <cell r="B1109" t="str">
            <v>Overhead</v>
          </cell>
          <cell r="C1109" t="str">
            <v>Overhead</v>
          </cell>
        </row>
        <row r="1110">
          <cell r="A1110" t="str">
            <v>4710-OVHD</v>
          </cell>
          <cell r="B1110" t="str">
            <v>Overhead</v>
          </cell>
          <cell r="C1110" t="str">
            <v>Overhead</v>
          </cell>
        </row>
        <row r="1111">
          <cell r="A1111" t="str">
            <v>4730-OVHD</v>
          </cell>
          <cell r="B1111" t="str">
            <v>Overhead</v>
          </cell>
          <cell r="C1111" t="str">
            <v>Overhead</v>
          </cell>
        </row>
        <row r="1112">
          <cell r="A1112" t="str">
            <v>4740-OVHD</v>
          </cell>
          <cell r="B1112" t="str">
            <v>Overhead</v>
          </cell>
          <cell r="C1112" t="str">
            <v>Overhead</v>
          </cell>
        </row>
        <row r="1113">
          <cell r="A1113" t="str">
            <v>4750-OVHD</v>
          </cell>
          <cell r="B1113" t="str">
            <v>Overhead</v>
          </cell>
          <cell r="C1113" t="str">
            <v>Overhead</v>
          </cell>
        </row>
        <row r="1114">
          <cell r="A1114" t="str">
            <v>4765-OVHD</v>
          </cell>
          <cell r="B1114" t="str">
            <v>Overhead</v>
          </cell>
          <cell r="C1114" t="str">
            <v>Overhead</v>
          </cell>
        </row>
        <row r="1115">
          <cell r="A1115" t="str">
            <v>4770-OVHD</v>
          </cell>
          <cell r="B1115" t="str">
            <v>Overhead</v>
          </cell>
          <cell r="C1115" t="str">
            <v>Overhead</v>
          </cell>
        </row>
        <row r="1116">
          <cell r="A1116" t="str">
            <v>4790-OVHD</v>
          </cell>
          <cell r="B1116" t="str">
            <v>Overhead</v>
          </cell>
          <cell r="C1116" t="str">
            <v>Overhead</v>
          </cell>
        </row>
        <row r="1117">
          <cell r="A1117" t="str">
            <v>4800-OVHD</v>
          </cell>
          <cell r="B1117" t="str">
            <v>Overhead</v>
          </cell>
          <cell r="C1117" t="str">
            <v>Overhead</v>
          </cell>
        </row>
        <row r="1118">
          <cell r="A1118" t="str">
            <v>4810-OVHD</v>
          </cell>
          <cell r="B1118" t="str">
            <v>Overhead</v>
          </cell>
          <cell r="C1118" t="str">
            <v>Overhead</v>
          </cell>
        </row>
        <row r="1119">
          <cell r="A1119" t="str">
            <v>4815-OVHD</v>
          </cell>
          <cell r="B1119" t="str">
            <v>Overhead</v>
          </cell>
          <cell r="C1119" t="str">
            <v>Overhead</v>
          </cell>
        </row>
        <row r="1120">
          <cell r="A1120" t="str">
            <v>4830-OVHD</v>
          </cell>
          <cell r="B1120" t="str">
            <v>Overhead</v>
          </cell>
          <cell r="C1120" t="str">
            <v>Overhead</v>
          </cell>
        </row>
        <row r="1121">
          <cell r="A1121" t="str">
            <v>4850-OVHD</v>
          </cell>
          <cell r="B1121" t="str">
            <v>Overhead</v>
          </cell>
          <cell r="C1121" t="str">
            <v>Overhead</v>
          </cell>
        </row>
        <row r="1122">
          <cell r="A1122" t="str">
            <v>4870-OVHD</v>
          </cell>
          <cell r="B1122" t="str">
            <v>Overhead</v>
          </cell>
          <cell r="C1122" t="str">
            <v>Overhead</v>
          </cell>
        </row>
        <row r="1123">
          <cell r="A1123" t="str">
            <v>4880-OVHD</v>
          </cell>
          <cell r="B1123" t="str">
            <v>Overhead</v>
          </cell>
          <cell r="C1123" t="str">
            <v>Overhead</v>
          </cell>
        </row>
        <row r="1124">
          <cell r="A1124" t="str">
            <v>4890-OVHD</v>
          </cell>
          <cell r="B1124" t="str">
            <v>Overhead</v>
          </cell>
          <cell r="C1124" t="str">
            <v>Overhead</v>
          </cell>
        </row>
        <row r="1125">
          <cell r="A1125" t="str">
            <v>4920-OVHD</v>
          </cell>
          <cell r="B1125" t="str">
            <v>Overhead</v>
          </cell>
          <cell r="C1125" t="str">
            <v>Overhead</v>
          </cell>
        </row>
        <row r="1126">
          <cell r="A1126" t="str">
            <v>4940-OVHD</v>
          </cell>
          <cell r="B1126" t="str">
            <v>Overhead</v>
          </cell>
          <cell r="C1126" t="str">
            <v>Overhead</v>
          </cell>
        </row>
        <row r="1127">
          <cell r="A1127" t="str">
            <v>4960-OVHD</v>
          </cell>
          <cell r="B1127" t="str">
            <v>Overhead</v>
          </cell>
          <cell r="C1127" t="str">
            <v>Overhead</v>
          </cell>
        </row>
        <row r="1128">
          <cell r="A1128" t="str">
            <v>4970-OVHD</v>
          </cell>
          <cell r="B1128" t="str">
            <v>Overhead</v>
          </cell>
          <cell r="C1128" t="str">
            <v>Overhead</v>
          </cell>
        </row>
        <row r="1129">
          <cell r="A1129" t="str">
            <v>4975-OVHD</v>
          </cell>
          <cell r="B1129" t="str">
            <v>Overhead</v>
          </cell>
          <cell r="C1129" t="str">
            <v>Overhead</v>
          </cell>
        </row>
        <row r="1130">
          <cell r="A1130" t="str">
            <v>4980-OVHD</v>
          </cell>
          <cell r="B1130" t="str">
            <v>Overhead</v>
          </cell>
          <cell r="C1130" t="str">
            <v>Overhead</v>
          </cell>
        </row>
        <row r="1131">
          <cell r="A1131" t="str">
            <v>5000-OVHD</v>
          </cell>
          <cell r="B1131" t="str">
            <v>Overhead</v>
          </cell>
          <cell r="C1131" t="str">
            <v>Overhead</v>
          </cell>
        </row>
        <row r="1132">
          <cell r="A1132" t="str">
            <v>5010-OVHD</v>
          </cell>
          <cell r="B1132" t="str">
            <v>Overhead</v>
          </cell>
          <cell r="C1132" t="str">
            <v>Overhead</v>
          </cell>
        </row>
        <row r="1133">
          <cell r="A1133" t="str">
            <v>5020-OVHD</v>
          </cell>
          <cell r="B1133" t="str">
            <v>Overhead</v>
          </cell>
          <cell r="C1133" t="str">
            <v>Overhead</v>
          </cell>
        </row>
        <row r="1134">
          <cell r="A1134" t="str">
            <v>5030-OVHD</v>
          </cell>
          <cell r="B1134" t="str">
            <v>Overhead</v>
          </cell>
          <cell r="C1134" t="str">
            <v>Overhead</v>
          </cell>
        </row>
        <row r="1135">
          <cell r="A1135" t="str">
            <v>5040-OVHD</v>
          </cell>
          <cell r="B1135" t="str">
            <v>Overhead</v>
          </cell>
          <cell r="C1135" t="str">
            <v>Overhead</v>
          </cell>
        </row>
        <row r="1136">
          <cell r="A1136" t="str">
            <v>9000-OVHD</v>
          </cell>
          <cell r="B1136" t="str">
            <v>Overhead</v>
          </cell>
          <cell r="C1136" t="str">
            <v>Overhead</v>
          </cell>
        </row>
        <row r="1137">
          <cell r="A1137" t="str">
            <v>9010-OVHD</v>
          </cell>
          <cell r="B1137" t="str">
            <v>Overhead</v>
          </cell>
          <cell r="C1137" t="str">
            <v>Overhead</v>
          </cell>
        </row>
        <row r="1138">
          <cell r="A1138" t="str">
            <v>9020-OVHD</v>
          </cell>
          <cell r="B1138" t="str">
            <v>Overhead</v>
          </cell>
          <cell r="C1138" t="str">
            <v>Overhead</v>
          </cell>
        </row>
        <row r="1139">
          <cell r="A1139" t="str">
            <v>9030-OVHD</v>
          </cell>
          <cell r="B1139" t="str">
            <v>Overhead</v>
          </cell>
          <cell r="C1139" t="str">
            <v>Overhead</v>
          </cell>
        </row>
        <row r="1140">
          <cell r="A1140" t="str">
            <v>9040-OVHD</v>
          </cell>
          <cell r="B1140" t="str">
            <v>Overhead</v>
          </cell>
          <cell r="C1140" t="str">
            <v>Overhead</v>
          </cell>
        </row>
        <row r="1141">
          <cell r="A1141" t="str">
            <v>9050-OVHD</v>
          </cell>
          <cell r="B1141" t="str">
            <v>Overhead</v>
          </cell>
          <cell r="C1141" t="str">
            <v>Overhead</v>
          </cell>
        </row>
        <row r="1142">
          <cell r="A1142" t="str">
            <v>9070-OVHD</v>
          </cell>
          <cell r="B1142" t="str">
            <v>Overhead</v>
          </cell>
          <cell r="C1142" t="str">
            <v>Overhead</v>
          </cell>
        </row>
        <row r="1143">
          <cell r="A1143" t="str">
            <v>9080-OVHD</v>
          </cell>
          <cell r="B1143" t="str">
            <v>Overhead</v>
          </cell>
          <cell r="C1143" t="str">
            <v>Overhead</v>
          </cell>
        </row>
        <row r="1144">
          <cell r="A1144" t="str">
            <v>1360-OVHD</v>
          </cell>
          <cell r="B1144" t="str">
            <v>Overhead</v>
          </cell>
          <cell r="C1144" t="str">
            <v>Overhead</v>
          </cell>
        </row>
        <row r="1145">
          <cell r="A1145" t="str">
            <v>4720-OVHD</v>
          </cell>
          <cell r="B1145" t="str">
            <v>Overhead</v>
          </cell>
          <cell r="C1145" t="str">
            <v>Overhead</v>
          </cell>
        </row>
        <row r="1146">
          <cell r="A1146" t="str">
            <v>4860-OVHD</v>
          </cell>
          <cell r="B1146" t="str">
            <v>Overhead</v>
          </cell>
          <cell r="C1146" t="str">
            <v>Overhead</v>
          </cell>
        </row>
        <row r="1147">
          <cell r="A1147" t="str">
            <v>4950-OVHD</v>
          </cell>
          <cell r="B1147" t="str">
            <v>Overhead</v>
          </cell>
          <cell r="C1147" t="str">
            <v>Overhead</v>
          </cell>
        </row>
        <row r="1148">
          <cell r="A1148" t="str">
            <v>9050-OVHD</v>
          </cell>
          <cell r="B1148" t="str">
            <v>Overhead</v>
          </cell>
          <cell r="C1148" t="str">
            <v>Overhead</v>
          </cell>
        </row>
        <row r="1149">
          <cell r="A1149" t="str">
            <v>1360-OVHD</v>
          </cell>
          <cell r="B1149" t="str">
            <v>Overhead</v>
          </cell>
          <cell r="C1149" t="str">
            <v>Overhead</v>
          </cell>
        </row>
        <row r="1150">
          <cell r="A1150" t="str">
            <v>4510-OVHD</v>
          </cell>
          <cell r="B1150" t="str">
            <v>Overhead</v>
          </cell>
          <cell r="C1150" t="str">
            <v>Overhead</v>
          </cell>
        </row>
        <row r="1151">
          <cell r="A1151" t="str">
            <v>4800-OVHD</v>
          </cell>
          <cell r="B1151" t="str">
            <v>Overhead</v>
          </cell>
          <cell r="C1151" t="str">
            <v>Overhead</v>
          </cell>
        </row>
        <row r="1152">
          <cell r="A1152" t="str">
            <v>5010-OVHD</v>
          </cell>
          <cell r="B1152" t="str">
            <v>Overhead</v>
          </cell>
          <cell r="C1152" t="str">
            <v>Overhead</v>
          </cell>
        </row>
        <row r="1153">
          <cell r="A1153" t="str">
            <v>9050-OVHD</v>
          </cell>
          <cell r="B1153" t="str">
            <v>Overhead</v>
          </cell>
          <cell r="C1153" t="str">
            <v>Overhead</v>
          </cell>
        </row>
        <row r="1154">
          <cell r="A1154" t="str">
            <v>9080-OVHD</v>
          </cell>
          <cell r="B1154" t="str">
            <v>Overhead</v>
          </cell>
          <cell r="C1154" t="str">
            <v>Overhead</v>
          </cell>
        </row>
        <row r="1155">
          <cell r="A1155" t="str">
            <v>1000-OVHD</v>
          </cell>
          <cell r="B1155" t="str">
            <v>Overhead</v>
          </cell>
          <cell r="C1155" t="str">
            <v>Overhead</v>
          </cell>
        </row>
        <row r="1156">
          <cell r="A1156" t="str">
            <v>1010-OVHD</v>
          </cell>
          <cell r="B1156" t="str">
            <v>Overhead</v>
          </cell>
          <cell r="C1156" t="str">
            <v>Overhead</v>
          </cell>
        </row>
        <row r="1157">
          <cell r="A1157" t="str">
            <v>1015-OVHD</v>
          </cell>
          <cell r="B1157" t="str">
            <v>Overhead</v>
          </cell>
          <cell r="C1157" t="str">
            <v>Overhead</v>
          </cell>
        </row>
        <row r="1158">
          <cell r="A1158" t="str">
            <v>1016-OVHD</v>
          </cell>
          <cell r="B1158" t="str">
            <v>Overhead</v>
          </cell>
          <cell r="C1158" t="str">
            <v>Overhead</v>
          </cell>
        </row>
        <row r="1159">
          <cell r="A1159" t="str">
            <v>1020-OVHD</v>
          </cell>
          <cell r="B1159" t="str">
            <v>Overhead</v>
          </cell>
          <cell r="C1159" t="str">
            <v>Overhead</v>
          </cell>
        </row>
        <row r="1160">
          <cell r="A1160" t="str">
            <v>1030-OVHD</v>
          </cell>
          <cell r="B1160" t="str">
            <v>Overhead</v>
          </cell>
          <cell r="C1160" t="str">
            <v>Overhead</v>
          </cell>
        </row>
        <row r="1161">
          <cell r="A1161" t="str">
            <v>1040-OVHD</v>
          </cell>
          <cell r="B1161" t="str">
            <v>Overhead</v>
          </cell>
          <cell r="C1161" t="str">
            <v>Overhead</v>
          </cell>
        </row>
        <row r="1162">
          <cell r="A1162" t="str">
            <v>1050-OVHD</v>
          </cell>
          <cell r="B1162" t="str">
            <v>Overhead</v>
          </cell>
          <cell r="C1162" t="str">
            <v>Overhead</v>
          </cell>
        </row>
        <row r="1163">
          <cell r="A1163" t="str">
            <v>1070-OVHD</v>
          </cell>
          <cell r="B1163" t="str">
            <v>Overhead</v>
          </cell>
          <cell r="C1163" t="str">
            <v>Overhead</v>
          </cell>
        </row>
        <row r="1164">
          <cell r="A1164" t="str">
            <v>1090-OVHD</v>
          </cell>
          <cell r="B1164" t="str">
            <v>Overhead</v>
          </cell>
          <cell r="C1164" t="str">
            <v>Overhead</v>
          </cell>
        </row>
        <row r="1165">
          <cell r="A1165" t="str">
            <v>1100-OVHD</v>
          </cell>
          <cell r="B1165" t="str">
            <v>Overhead</v>
          </cell>
          <cell r="C1165" t="str">
            <v>Overhead</v>
          </cell>
        </row>
        <row r="1166">
          <cell r="A1166" t="str">
            <v>1110-OVHD</v>
          </cell>
          <cell r="B1166" t="str">
            <v>Overhead</v>
          </cell>
          <cell r="C1166" t="str">
            <v>Overhead</v>
          </cell>
        </row>
        <row r="1167">
          <cell r="A1167" t="str">
            <v>1120-OVHD</v>
          </cell>
          <cell r="B1167" t="str">
            <v>Overhead</v>
          </cell>
          <cell r="C1167" t="str">
            <v>Overhead</v>
          </cell>
        </row>
        <row r="1168">
          <cell r="A1168" t="str">
            <v>1130-OVHD</v>
          </cell>
          <cell r="B1168" t="str">
            <v>Overhead</v>
          </cell>
          <cell r="C1168" t="str">
            <v>Overhead</v>
          </cell>
        </row>
        <row r="1169">
          <cell r="A1169" t="str">
            <v>1140-OVHD</v>
          </cell>
          <cell r="B1169" t="str">
            <v>Overhead</v>
          </cell>
          <cell r="C1169" t="str">
            <v>Overhead</v>
          </cell>
        </row>
        <row r="1170">
          <cell r="A1170" t="str">
            <v>1150-OVHD</v>
          </cell>
          <cell r="B1170" t="str">
            <v>Overhead</v>
          </cell>
          <cell r="C1170" t="str">
            <v>Overhead</v>
          </cell>
        </row>
        <row r="1171">
          <cell r="A1171" t="str">
            <v>1160-OVHD</v>
          </cell>
          <cell r="B1171" t="str">
            <v>Overhead</v>
          </cell>
          <cell r="C1171" t="str">
            <v>Overhead</v>
          </cell>
        </row>
        <row r="1172">
          <cell r="A1172" t="str">
            <v>1170-OVHD</v>
          </cell>
          <cell r="B1172" t="str">
            <v>Overhead</v>
          </cell>
          <cell r="C1172" t="str">
            <v>Overhead</v>
          </cell>
        </row>
        <row r="1173">
          <cell r="A1173" t="str">
            <v>1180-OVHD</v>
          </cell>
          <cell r="B1173" t="str">
            <v>Overhead</v>
          </cell>
          <cell r="C1173" t="str">
            <v>Overhead</v>
          </cell>
        </row>
        <row r="1174">
          <cell r="A1174" t="str">
            <v>1190-OVHD</v>
          </cell>
          <cell r="B1174" t="str">
            <v>Overhead</v>
          </cell>
          <cell r="C1174" t="str">
            <v>Overhead</v>
          </cell>
        </row>
        <row r="1175">
          <cell r="A1175" t="str">
            <v>1200-OVHD</v>
          </cell>
          <cell r="B1175" t="str">
            <v>Overhead</v>
          </cell>
          <cell r="C1175" t="str">
            <v>Overhead</v>
          </cell>
        </row>
        <row r="1176">
          <cell r="A1176" t="str">
            <v>1210-OVHD</v>
          </cell>
          <cell r="B1176" t="str">
            <v>Overhead</v>
          </cell>
          <cell r="C1176" t="str">
            <v>Overhead</v>
          </cell>
        </row>
        <row r="1177">
          <cell r="A1177" t="str">
            <v>1220-OVHD</v>
          </cell>
          <cell r="B1177" t="str">
            <v>Overhead</v>
          </cell>
          <cell r="C1177" t="str">
            <v>Overhead</v>
          </cell>
        </row>
        <row r="1178">
          <cell r="A1178" t="str">
            <v>1230-OVHD</v>
          </cell>
          <cell r="B1178" t="str">
            <v>Overhead</v>
          </cell>
          <cell r="C1178" t="str">
            <v>Overhead</v>
          </cell>
        </row>
        <row r="1179">
          <cell r="A1179" t="str">
            <v>1240-OVHD</v>
          </cell>
          <cell r="B1179" t="str">
            <v>Overhead</v>
          </cell>
          <cell r="C1179" t="str">
            <v>Overhead</v>
          </cell>
        </row>
        <row r="1180">
          <cell r="A1180" t="str">
            <v>1270-OVHD</v>
          </cell>
          <cell r="B1180" t="str">
            <v>Overhead</v>
          </cell>
          <cell r="C1180" t="str">
            <v>Overhead</v>
          </cell>
        </row>
        <row r="1181">
          <cell r="A1181" t="str">
            <v>1290-OVHD</v>
          </cell>
          <cell r="B1181" t="str">
            <v>Overhead</v>
          </cell>
          <cell r="C1181" t="str">
            <v>Overhead</v>
          </cell>
        </row>
        <row r="1182">
          <cell r="A1182" t="str">
            <v>1310-OVHD</v>
          </cell>
          <cell r="B1182" t="str">
            <v>Overhead</v>
          </cell>
          <cell r="C1182" t="str">
            <v>Overhead</v>
          </cell>
        </row>
        <row r="1183">
          <cell r="A1183" t="str">
            <v>1330-OVHD</v>
          </cell>
          <cell r="B1183" t="str">
            <v>Overhead</v>
          </cell>
          <cell r="C1183" t="str">
            <v>Overhead</v>
          </cell>
        </row>
        <row r="1184">
          <cell r="A1184" t="str">
            <v>1340-OVHD</v>
          </cell>
          <cell r="B1184" t="str">
            <v>Overhead</v>
          </cell>
          <cell r="C1184" t="str">
            <v>Overhead</v>
          </cell>
        </row>
        <row r="1185">
          <cell r="A1185" t="str">
            <v>1350-OVHD</v>
          </cell>
          <cell r="B1185" t="str">
            <v>Overhead</v>
          </cell>
          <cell r="C1185" t="str">
            <v>Overhead</v>
          </cell>
        </row>
        <row r="1186">
          <cell r="A1186" t="str">
            <v>1360-OVHD</v>
          </cell>
          <cell r="B1186" t="str">
            <v>Overhead</v>
          </cell>
          <cell r="C1186" t="str">
            <v>Overhead</v>
          </cell>
        </row>
        <row r="1187">
          <cell r="A1187" t="str">
            <v>1370-OVHD</v>
          </cell>
          <cell r="B1187" t="str">
            <v>Overhead</v>
          </cell>
          <cell r="C1187" t="str">
            <v>Overhead</v>
          </cell>
        </row>
        <row r="1188">
          <cell r="A1188" t="str">
            <v>1380-OVHD</v>
          </cell>
          <cell r="B1188" t="str">
            <v>Overhead</v>
          </cell>
          <cell r="C1188" t="str">
            <v>Overhead</v>
          </cell>
        </row>
        <row r="1189">
          <cell r="A1189" t="str">
            <v>1400-OVHD</v>
          </cell>
          <cell r="B1189" t="str">
            <v>Overhead</v>
          </cell>
          <cell r="C1189" t="str">
            <v>Overhead</v>
          </cell>
        </row>
        <row r="1190">
          <cell r="A1190" t="str">
            <v>1410-A</v>
          </cell>
          <cell r="B1190" t="str">
            <v>Overhead</v>
          </cell>
          <cell r="C1190" t="str">
            <v>Overhead</v>
          </cell>
        </row>
        <row r="1191">
          <cell r="A1191" t="str">
            <v>1420-A</v>
          </cell>
          <cell r="B1191" t="str">
            <v>Overhead</v>
          </cell>
          <cell r="C1191" t="str">
            <v>Overhead</v>
          </cell>
        </row>
        <row r="1192">
          <cell r="A1192" t="str">
            <v>1430-OVHD</v>
          </cell>
          <cell r="B1192" t="str">
            <v>Overhead</v>
          </cell>
          <cell r="C1192" t="str">
            <v>Overhead</v>
          </cell>
        </row>
        <row r="1193">
          <cell r="A1193" t="str">
            <v>1440-OVHD</v>
          </cell>
          <cell r="B1193" t="str">
            <v>Overhead</v>
          </cell>
          <cell r="C1193" t="str">
            <v>Overhead</v>
          </cell>
        </row>
        <row r="1194">
          <cell r="A1194" t="str">
            <v>1450-A</v>
          </cell>
          <cell r="B1194" t="str">
            <v>Overhead</v>
          </cell>
          <cell r="C1194" t="str">
            <v>Overhead</v>
          </cell>
        </row>
        <row r="1195">
          <cell r="A1195" t="str">
            <v>1460-OVHD</v>
          </cell>
          <cell r="B1195" t="str">
            <v>Overhead</v>
          </cell>
          <cell r="C1195" t="str">
            <v>Overhead</v>
          </cell>
        </row>
        <row r="1196">
          <cell r="A1196" t="str">
            <v>1510-A</v>
          </cell>
          <cell r="B1196" t="str">
            <v>Overhead</v>
          </cell>
          <cell r="C1196" t="str">
            <v>Overhead</v>
          </cell>
        </row>
        <row r="1197">
          <cell r="A1197" t="str">
            <v>1520-A</v>
          </cell>
          <cell r="B1197" t="str">
            <v>Overhead</v>
          </cell>
          <cell r="C1197" t="str">
            <v>Overhead</v>
          </cell>
        </row>
        <row r="1198">
          <cell r="A1198" t="str">
            <v>1570-A</v>
          </cell>
          <cell r="B1198" t="str">
            <v>Overhead</v>
          </cell>
          <cell r="C1198" t="str">
            <v>Overhead</v>
          </cell>
        </row>
        <row r="1199">
          <cell r="A1199" t="str">
            <v>1610-OVHD</v>
          </cell>
          <cell r="B1199" t="str">
            <v>Overhead</v>
          </cell>
          <cell r="C1199" t="str">
            <v>Overhead</v>
          </cell>
        </row>
        <row r="1200">
          <cell r="A1200" t="str">
            <v>1620-OVHD</v>
          </cell>
          <cell r="B1200" t="str">
            <v>Overhead</v>
          </cell>
          <cell r="C1200" t="str">
            <v>Overhead</v>
          </cell>
        </row>
        <row r="1201">
          <cell r="A1201" t="str">
            <v>1621-OVHD</v>
          </cell>
          <cell r="B1201" t="str">
            <v>Overhead</v>
          </cell>
          <cell r="C1201" t="str">
            <v>Overhead</v>
          </cell>
        </row>
        <row r="1202">
          <cell r="A1202" t="str">
            <v>1623-OVHD</v>
          </cell>
          <cell r="B1202" t="str">
            <v>Overhead</v>
          </cell>
          <cell r="C1202" t="str">
            <v>Overhead</v>
          </cell>
        </row>
        <row r="1203">
          <cell r="A1203" t="str">
            <v>1690-A</v>
          </cell>
          <cell r="B1203" t="str">
            <v>Overhead</v>
          </cell>
          <cell r="C1203" t="str">
            <v>Overhead</v>
          </cell>
        </row>
        <row r="1204">
          <cell r="A1204" t="str">
            <v>1710-A</v>
          </cell>
          <cell r="B1204" t="str">
            <v>Overhead</v>
          </cell>
          <cell r="C1204" t="str">
            <v>Overhead</v>
          </cell>
        </row>
        <row r="1205">
          <cell r="A1205" t="str">
            <v>1720-OVHD</v>
          </cell>
          <cell r="B1205" t="str">
            <v>Overhead</v>
          </cell>
          <cell r="C1205" t="str">
            <v>Overhead</v>
          </cell>
        </row>
        <row r="1206">
          <cell r="A1206" t="str">
            <v>1730-OVHD</v>
          </cell>
          <cell r="B1206" t="str">
            <v>Overhead</v>
          </cell>
          <cell r="C1206" t="str">
            <v>Overhead</v>
          </cell>
        </row>
        <row r="1207">
          <cell r="A1207" t="str">
            <v>1740-OVHD</v>
          </cell>
          <cell r="B1207" t="str">
            <v>Overhead</v>
          </cell>
          <cell r="C1207" t="str">
            <v>Overhead</v>
          </cell>
        </row>
        <row r="1208">
          <cell r="A1208" t="str">
            <v>1750-OVHD</v>
          </cell>
          <cell r="B1208" t="str">
            <v>Overhead</v>
          </cell>
          <cell r="C1208" t="str">
            <v>Overhead</v>
          </cell>
        </row>
        <row r="1209">
          <cell r="A1209" t="str">
            <v>1770-OVHD</v>
          </cell>
          <cell r="B1209" t="str">
            <v>Overhead</v>
          </cell>
          <cell r="C1209" t="str">
            <v>Overhead</v>
          </cell>
        </row>
        <row r="1210">
          <cell r="A1210" t="str">
            <v>1810-OVHD</v>
          </cell>
          <cell r="B1210" t="str">
            <v>Overhead</v>
          </cell>
          <cell r="C1210" t="str">
            <v>Overhead</v>
          </cell>
        </row>
        <row r="1211">
          <cell r="A1211" t="str">
            <v>1900-OVHD</v>
          </cell>
          <cell r="B1211" t="str">
            <v>Overhead</v>
          </cell>
          <cell r="C1211" t="str">
            <v>Overhead</v>
          </cell>
        </row>
        <row r="1212">
          <cell r="A1212" t="str">
            <v>1910-A</v>
          </cell>
          <cell r="B1212" t="str">
            <v>Overhead</v>
          </cell>
          <cell r="C1212" t="str">
            <v>Overhead</v>
          </cell>
        </row>
        <row r="1213">
          <cell r="A1213" t="str">
            <v>1920-A</v>
          </cell>
          <cell r="B1213" t="str">
            <v>Overhead</v>
          </cell>
          <cell r="C1213" t="str">
            <v>Overhead</v>
          </cell>
        </row>
        <row r="1214">
          <cell r="A1214" t="str">
            <v>1970-OVHD</v>
          </cell>
          <cell r="B1214" t="str">
            <v>Overhead</v>
          </cell>
          <cell r="C1214" t="str">
            <v>Overhead</v>
          </cell>
        </row>
        <row r="1215">
          <cell r="A1215" t="str">
            <v>1990-OVHD</v>
          </cell>
          <cell r="B1215" t="str">
            <v>Overhead</v>
          </cell>
          <cell r="C1215" t="str">
            <v>Overhead</v>
          </cell>
        </row>
        <row r="1216">
          <cell r="A1216" t="str">
            <v>2000-OVHD</v>
          </cell>
          <cell r="B1216" t="str">
            <v>Overhead</v>
          </cell>
          <cell r="C1216" t="str">
            <v>Overhead</v>
          </cell>
        </row>
        <row r="1217">
          <cell r="A1217" t="str">
            <v>2010-OVHD</v>
          </cell>
          <cell r="B1217" t="str">
            <v>Overhead</v>
          </cell>
          <cell r="C1217" t="str">
            <v>Overhead</v>
          </cell>
        </row>
        <row r="1218">
          <cell r="A1218" t="str">
            <v>2020-OVHD</v>
          </cell>
          <cell r="B1218" t="str">
            <v>Overhead</v>
          </cell>
          <cell r="C1218" t="str">
            <v>Overhead</v>
          </cell>
        </row>
        <row r="1219">
          <cell r="A1219" t="str">
            <v>4460-OVHD</v>
          </cell>
          <cell r="B1219" t="str">
            <v>Overhead</v>
          </cell>
          <cell r="C1219" t="str">
            <v>Overhead</v>
          </cell>
        </row>
        <row r="1220">
          <cell r="A1220" t="str">
            <v>4470-OVHD</v>
          </cell>
          <cell r="B1220" t="str">
            <v>Overhead</v>
          </cell>
          <cell r="C1220" t="str">
            <v>Overhead</v>
          </cell>
        </row>
        <row r="1221">
          <cell r="A1221" t="str">
            <v>4500-OVHD</v>
          </cell>
          <cell r="B1221" t="str">
            <v>Overhead</v>
          </cell>
          <cell r="C1221" t="str">
            <v>Overhead</v>
          </cell>
        </row>
        <row r="1222">
          <cell r="A1222" t="str">
            <v>4505-OVHD</v>
          </cell>
          <cell r="B1222" t="str">
            <v>Overhead</v>
          </cell>
          <cell r="C1222" t="str">
            <v>Overhead</v>
          </cell>
        </row>
        <row r="1223">
          <cell r="A1223" t="str">
            <v>4520-OVHD</v>
          </cell>
          <cell r="B1223" t="str">
            <v>Overhead</v>
          </cell>
          <cell r="C1223" t="str">
            <v>Overhead</v>
          </cell>
        </row>
        <row r="1224">
          <cell r="A1224" t="str">
            <v>4550-OVHD</v>
          </cell>
          <cell r="B1224" t="str">
            <v>Overhead</v>
          </cell>
          <cell r="C1224" t="str">
            <v>Overhead</v>
          </cell>
        </row>
        <row r="1225">
          <cell r="A1225" t="str">
            <v>4560-OVHD</v>
          </cell>
          <cell r="B1225" t="str">
            <v>Overhead</v>
          </cell>
          <cell r="C1225" t="str">
            <v>Overhead</v>
          </cell>
        </row>
        <row r="1226">
          <cell r="A1226" t="str">
            <v>4580-OVHD</v>
          </cell>
          <cell r="B1226" t="str">
            <v>Overhead</v>
          </cell>
          <cell r="C1226" t="str">
            <v>Overhead</v>
          </cell>
        </row>
        <row r="1227">
          <cell r="A1227" t="str">
            <v>4660-OVHD</v>
          </cell>
          <cell r="B1227" t="str">
            <v>Overhead</v>
          </cell>
          <cell r="C1227" t="str">
            <v>Overhead</v>
          </cell>
        </row>
        <row r="1228">
          <cell r="A1228" t="str">
            <v>4670-OVHD</v>
          </cell>
          <cell r="B1228" t="str">
            <v>Overhead</v>
          </cell>
          <cell r="C1228" t="str">
            <v>Overhead</v>
          </cell>
        </row>
        <row r="1229">
          <cell r="A1229" t="str">
            <v>4710-OVHD</v>
          </cell>
          <cell r="B1229" t="str">
            <v>Overhead</v>
          </cell>
          <cell r="C1229" t="str">
            <v>Overhead</v>
          </cell>
        </row>
        <row r="1230">
          <cell r="A1230" t="str">
            <v>4720-OVHD</v>
          </cell>
          <cell r="B1230" t="str">
            <v>Overhead</v>
          </cell>
          <cell r="C1230" t="str">
            <v>Overhead</v>
          </cell>
        </row>
        <row r="1231">
          <cell r="A1231" t="str">
            <v>4730-OVHD</v>
          </cell>
          <cell r="B1231" t="str">
            <v>Overhead</v>
          </cell>
          <cell r="C1231" t="str">
            <v>Overhead</v>
          </cell>
        </row>
        <row r="1232">
          <cell r="A1232" t="str">
            <v>4740-OVHD</v>
          </cell>
          <cell r="B1232" t="str">
            <v>Overhead</v>
          </cell>
          <cell r="C1232" t="str">
            <v>Overhead</v>
          </cell>
        </row>
        <row r="1233">
          <cell r="A1233" t="str">
            <v>4750-OVHD</v>
          </cell>
          <cell r="B1233" t="str">
            <v>Overhead</v>
          </cell>
          <cell r="C1233" t="str">
            <v>Overhead</v>
          </cell>
        </row>
        <row r="1234">
          <cell r="A1234" t="str">
            <v>4765-OVHD</v>
          </cell>
          <cell r="B1234" t="str">
            <v>Overhead</v>
          </cell>
          <cell r="C1234" t="str">
            <v>Overhead</v>
          </cell>
        </row>
        <row r="1235">
          <cell r="A1235" t="str">
            <v>4770-OVHD</v>
          </cell>
          <cell r="B1235" t="str">
            <v>Overhead</v>
          </cell>
          <cell r="C1235" t="str">
            <v>Overhead</v>
          </cell>
        </row>
        <row r="1236">
          <cell r="A1236" t="str">
            <v>4790-OVHD</v>
          </cell>
          <cell r="B1236" t="str">
            <v>Overhead</v>
          </cell>
          <cell r="C1236" t="str">
            <v>Overhead</v>
          </cell>
        </row>
        <row r="1237">
          <cell r="A1237" t="str">
            <v>4800-OVHD</v>
          </cell>
          <cell r="B1237" t="str">
            <v>Overhead</v>
          </cell>
          <cell r="C1237" t="str">
            <v>Overhead</v>
          </cell>
        </row>
        <row r="1238">
          <cell r="A1238" t="str">
            <v>4810-OVHD</v>
          </cell>
          <cell r="B1238" t="str">
            <v>Overhead</v>
          </cell>
          <cell r="C1238" t="str">
            <v>Overhead</v>
          </cell>
        </row>
        <row r="1239">
          <cell r="A1239" t="str">
            <v>4815-OVHD</v>
          </cell>
          <cell r="B1239" t="str">
            <v>Overhead</v>
          </cell>
          <cell r="C1239" t="str">
            <v>Overhead</v>
          </cell>
        </row>
        <row r="1240">
          <cell r="A1240" t="str">
            <v>4850-OVHD</v>
          </cell>
          <cell r="B1240" t="str">
            <v>Overhead</v>
          </cell>
          <cell r="C1240" t="str">
            <v>Overhead</v>
          </cell>
        </row>
        <row r="1241">
          <cell r="A1241" t="str">
            <v>4860-OVHD</v>
          </cell>
          <cell r="B1241" t="str">
            <v>Overhead</v>
          </cell>
          <cell r="C1241" t="str">
            <v>Overhead</v>
          </cell>
        </row>
        <row r="1242">
          <cell r="A1242" t="str">
            <v>4870-OVHD</v>
          </cell>
          <cell r="B1242" t="str">
            <v>Overhead</v>
          </cell>
          <cell r="C1242" t="str">
            <v>Overhead</v>
          </cell>
        </row>
        <row r="1243">
          <cell r="A1243" t="str">
            <v>4880-OVHD</v>
          </cell>
          <cell r="B1243" t="str">
            <v>Overhead</v>
          </cell>
          <cell r="C1243" t="str">
            <v>Overhead</v>
          </cell>
        </row>
        <row r="1244">
          <cell r="A1244" t="str">
            <v>4890-OVHD</v>
          </cell>
          <cell r="B1244" t="str">
            <v>Overhead</v>
          </cell>
          <cell r="C1244" t="str">
            <v>Overhead</v>
          </cell>
        </row>
        <row r="1245">
          <cell r="A1245" t="str">
            <v>4940-OVHD</v>
          </cell>
          <cell r="B1245" t="str">
            <v>Overhead</v>
          </cell>
          <cell r="C1245" t="str">
            <v>Overhead</v>
          </cell>
        </row>
        <row r="1246">
          <cell r="A1246" t="str">
            <v>4950-OVHD</v>
          </cell>
          <cell r="B1246" t="str">
            <v>Overhead</v>
          </cell>
          <cell r="C1246" t="str">
            <v>Overhead</v>
          </cell>
        </row>
        <row r="1247">
          <cell r="A1247" t="str">
            <v>4960-OVHD</v>
          </cell>
          <cell r="B1247" t="str">
            <v>Overhead</v>
          </cell>
          <cell r="C1247" t="str">
            <v>Overhead</v>
          </cell>
        </row>
        <row r="1248">
          <cell r="A1248" t="str">
            <v>4970-OVHD</v>
          </cell>
          <cell r="B1248" t="str">
            <v>Overhead</v>
          </cell>
          <cell r="C1248" t="str">
            <v>Overhead</v>
          </cell>
        </row>
        <row r="1249">
          <cell r="A1249" t="str">
            <v>4975-OVHD</v>
          </cell>
          <cell r="B1249" t="str">
            <v>Overhead</v>
          </cell>
          <cell r="C1249" t="str">
            <v>Overhead</v>
          </cell>
        </row>
        <row r="1250">
          <cell r="A1250" t="str">
            <v>4980-OVHD</v>
          </cell>
          <cell r="B1250" t="str">
            <v>Overhead</v>
          </cell>
          <cell r="C1250" t="str">
            <v>Overhead</v>
          </cell>
        </row>
        <row r="1251">
          <cell r="A1251" t="str">
            <v>5000-OVHD</v>
          </cell>
          <cell r="B1251" t="str">
            <v>Overhead</v>
          </cell>
          <cell r="C1251" t="str">
            <v>Overhead</v>
          </cell>
        </row>
        <row r="1252">
          <cell r="A1252" t="str">
            <v>5010-OVHD</v>
          </cell>
          <cell r="B1252" t="str">
            <v>Overhead</v>
          </cell>
          <cell r="C1252" t="str">
            <v>Overhead</v>
          </cell>
        </row>
        <row r="1253">
          <cell r="A1253" t="str">
            <v>5020-OVHD</v>
          </cell>
          <cell r="B1253" t="str">
            <v>Overhead</v>
          </cell>
          <cell r="C1253" t="str">
            <v>Overhead</v>
          </cell>
        </row>
        <row r="1254">
          <cell r="A1254" t="str">
            <v>5030-OVHD</v>
          </cell>
          <cell r="B1254" t="str">
            <v>Overhead</v>
          </cell>
          <cell r="C1254" t="str">
            <v>Overhead</v>
          </cell>
        </row>
        <row r="1255">
          <cell r="A1255" t="str">
            <v>5040-OVHD</v>
          </cell>
          <cell r="B1255" t="str">
            <v>Overhead</v>
          </cell>
          <cell r="C1255" t="str">
            <v>Overhead</v>
          </cell>
        </row>
        <row r="1256">
          <cell r="A1256" t="str">
            <v>9000-OVHD</v>
          </cell>
          <cell r="B1256" t="str">
            <v>Overhead</v>
          </cell>
          <cell r="C1256" t="str">
            <v>Overhead</v>
          </cell>
        </row>
        <row r="1257">
          <cell r="A1257" t="str">
            <v>9010-OVHD</v>
          </cell>
          <cell r="B1257" t="str">
            <v>Overhead</v>
          </cell>
          <cell r="C1257" t="str">
            <v>Overhead</v>
          </cell>
        </row>
        <row r="1258">
          <cell r="A1258" t="str">
            <v>9020-OVHD</v>
          </cell>
          <cell r="B1258" t="str">
            <v>Overhead</v>
          </cell>
          <cell r="C1258" t="str">
            <v>Overhead</v>
          </cell>
        </row>
        <row r="1259">
          <cell r="A1259" t="str">
            <v>9030-OVHD</v>
          </cell>
          <cell r="B1259" t="str">
            <v>Overhead</v>
          </cell>
          <cell r="C1259" t="str">
            <v>Overhead</v>
          </cell>
        </row>
        <row r="1260">
          <cell r="A1260" t="str">
            <v>9040-OVHD</v>
          </cell>
          <cell r="B1260" t="str">
            <v>Overhead</v>
          </cell>
          <cell r="C1260" t="str">
            <v>Overhead</v>
          </cell>
        </row>
        <row r="1261">
          <cell r="A1261" t="str">
            <v>9050-OVHD</v>
          </cell>
          <cell r="B1261" t="str">
            <v>Overhead</v>
          </cell>
          <cell r="C1261" t="str">
            <v>Overhead</v>
          </cell>
        </row>
        <row r="1262">
          <cell r="A1262" t="str">
            <v>9070-OVHD</v>
          </cell>
          <cell r="B1262" t="str">
            <v>Overhead</v>
          </cell>
          <cell r="C1262" t="str">
            <v>Overhead</v>
          </cell>
        </row>
        <row r="1263">
          <cell r="A1263" t="str">
            <v>9080-OVHD</v>
          </cell>
          <cell r="B1263" t="str">
            <v>Overhead</v>
          </cell>
          <cell r="C1263" t="str">
            <v>Overhead</v>
          </cell>
        </row>
        <row r="1264">
          <cell r="A1264" t="str">
            <v>1000-OVHD</v>
          </cell>
          <cell r="B1264" t="str">
            <v>Overhead</v>
          </cell>
          <cell r="C1264" t="str">
            <v>Overhead</v>
          </cell>
        </row>
        <row r="1265">
          <cell r="A1265" t="str">
            <v>1010-OVHD</v>
          </cell>
          <cell r="B1265" t="str">
            <v>Overhead</v>
          </cell>
          <cell r="C1265" t="str">
            <v>Overhead</v>
          </cell>
        </row>
        <row r="1266">
          <cell r="A1266" t="str">
            <v>1015-OVHD</v>
          </cell>
          <cell r="B1266" t="str">
            <v>Overhead</v>
          </cell>
          <cell r="C1266" t="str">
            <v>Overhead</v>
          </cell>
        </row>
        <row r="1267">
          <cell r="A1267" t="str">
            <v>1016-OVHD</v>
          </cell>
          <cell r="B1267" t="str">
            <v>Overhead</v>
          </cell>
          <cell r="C1267" t="str">
            <v>Overhead</v>
          </cell>
        </row>
        <row r="1268">
          <cell r="A1268" t="str">
            <v>1020-OVHD</v>
          </cell>
          <cell r="B1268" t="str">
            <v>Overhead</v>
          </cell>
          <cell r="C1268" t="str">
            <v>Overhead</v>
          </cell>
        </row>
        <row r="1269">
          <cell r="A1269" t="str">
            <v>1030-OVHD</v>
          </cell>
          <cell r="B1269" t="str">
            <v>Overhead</v>
          </cell>
          <cell r="C1269" t="str">
            <v>Overhead</v>
          </cell>
        </row>
        <row r="1270">
          <cell r="A1270" t="str">
            <v>1040-OVHD</v>
          </cell>
          <cell r="B1270" t="str">
            <v>Overhead</v>
          </cell>
          <cell r="C1270" t="str">
            <v>Overhead</v>
          </cell>
        </row>
        <row r="1271">
          <cell r="A1271" t="str">
            <v>1050-OVHD</v>
          </cell>
          <cell r="B1271" t="str">
            <v>Overhead</v>
          </cell>
          <cell r="C1271" t="str">
            <v>Overhead</v>
          </cell>
        </row>
        <row r="1272">
          <cell r="A1272" t="str">
            <v>1070-OVHD</v>
          </cell>
          <cell r="B1272" t="str">
            <v>Overhead</v>
          </cell>
          <cell r="C1272" t="str">
            <v>Overhead</v>
          </cell>
        </row>
        <row r="1273">
          <cell r="A1273" t="str">
            <v>1090-OVHD</v>
          </cell>
          <cell r="B1273" t="str">
            <v>Overhead</v>
          </cell>
          <cell r="C1273" t="str">
            <v>Overhead</v>
          </cell>
        </row>
        <row r="1274">
          <cell r="A1274" t="str">
            <v>1100-OVHD</v>
          </cell>
          <cell r="B1274" t="str">
            <v>Overhead</v>
          </cell>
          <cell r="C1274" t="str">
            <v>Overhead</v>
          </cell>
        </row>
        <row r="1275">
          <cell r="A1275" t="str">
            <v>1110-OVHD</v>
          </cell>
          <cell r="B1275" t="str">
            <v>Overhead</v>
          </cell>
          <cell r="C1275" t="str">
            <v>Overhead</v>
          </cell>
        </row>
        <row r="1276">
          <cell r="A1276" t="str">
            <v>1120-OVHD</v>
          </cell>
          <cell r="B1276" t="str">
            <v>Overhead</v>
          </cell>
          <cell r="C1276" t="str">
            <v>Overhead</v>
          </cell>
        </row>
        <row r="1277">
          <cell r="A1277" t="str">
            <v>1130-OVHD</v>
          </cell>
          <cell r="B1277" t="str">
            <v>Overhead</v>
          </cell>
          <cell r="C1277" t="str">
            <v>Overhead</v>
          </cell>
        </row>
        <row r="1278">
          <cell r="A1278" t="str">
            <v>1140-OVHD</v>
          </cell>
          <cell r="B1278" t="str">
            <v>Overhead</v>
          </cell>
          <cell r="C1278" t="str">
            <v>Overhead</v>
          </cell>
        </row>
        <row r="1279">
          <cell r="A1279" t="str">
            <v>1150-OVHD</v>
          </cell>
          <cell r="B1279" t="str">
            <v>Overhead</v>
          </cell>
          <cell r="C1279" t="str">
            <v>Overhead</v>
          </cell>
        </row>
        <row r="1280">
          <cell r="A1280" t="str">
            <v>1160-OVHD</v>
          </cell>
          <cell r="B1280" t="str">
            <v>Overhead</v>
          </cell>
          <cell r="C1280" t="str">
            <v>Overhead</v>
          </cell>
        </row>
        <row r="1281">
          <cell r="A1281" t="str">
            <v>1170-OVHD</v>
          </cell>
          <cell r="B1281" t="str">
            <v>Overhead</v>
          </cell>
          <cell r="C1281" t="str">
            <v>Overhead</v>
          </cell>
        </row>
        <row r="1282">
          <cell r="A1282" t="str">
            <v>1180-OVHD</v>
          </cell>
          <cell r="B1282" t="str">
            <v>Overhead</v>
          </cell>
          <cell r="C1282" t="str">
            <v>Overhead</v>
          </cell>
        </row>
        <row r="1283">
          <cell r="A1283" t="str">
            <v>1190-OVHD</v>
          </cell>
          <cell r="B1283" t="str">
            <v>Overhead</v>
          </cell>
          <cell r="C1283" t="str">
            <v>Overhead</v>
          </cell>
        </row>
        <row r="1284">
          <cell r="A1284" t="str">
            <v>1200-OVHD</v>
          </cell>
          <cell r="B1284" t="str">
            <v>Overhead</v>
          </cell>
          <cell r="C1284" t="str">
            <v>Overhead</v>
          </cell>
        </row>
        <row r="1285">
          <cell r="A1285" t="str">
            <v>1210-OVHD</v>
          </cell>
          <cell r="B1285" t="str">
            <v>Overhead</v>
          </cell>
          <cell r="C1285" t="str">
            <v>Overhead</v>
          </cell>
        </row>
        <row r="1286">
          <cell r="A1286" t="str">
            <v>1220-OVHD</v>
          </cell>
          <cell r="B1286" t="str">
            <v>Overhead</v>
          </cell>
          <cell r="C1286" t="str">
            <v>Overhead</v>
          </cell>
        </row>
        <row r="1287">
          <cell r="A1287" t="str">
            <v>1230-OVHD</v>
          </cell>
          <cell r="B1287" t="str">
            <v>Overhead</v>
          </cell>
          <cell r="C1287" t="str">
            <v>Overhead</v>
          </cell>
        </row>
        <row r="1288">
          <cell r="A1288" t="str">
            <v>1240-OVHD</v>
          </cell>
          <cell r="B1288" t="str">
            <v>Overhead</v>
          </cell>
          <cell r="C1288" t="str">
            <v>Overhead</v>
          </cell>
        </row>
        <row r="1289">
          <cell r="A1289" t="str">
            <v>1270-OVHD</v>
          </cell>
          <cell r="B1289" t="str">
            <v>Overhead</v>
          </cell>
          <cell r="C1289" t="str">
            <v>Overhead</v>
          </cell>
        </row>
        <row r="1290">
          <cell r="A1290" t="str">
            <v>1290-OVHD</v>
          </cell>
          <cell r="B1290" t="str">
            <v>Overhead</v>
          </cell>
          <cell r="C1290" t="str">
            <v>Overhead</v>
          </cell>
        </row>
        <row r="1291">
          <cell r="A1291" t="str">
            <v>1310-OVHD</v>
          </cell>
          <cell r="B1291" t="str">
            <v>Overhead</v>
          </cell>
          <cell r="C1291" t="str">
            <v>Overhead</v>
          </cell>
        </row>
        <row r="1292">
          <cell r="A1292" t="str">
            <v>1330-OVHD</v>
          </cell>
          <cell r="B1292" t="str">
            <v>Overhead</v>
          </cell>
          <cell r="C1292" t="str">
            <v>Overhead</v>
          </cell>
        </row>
        <row r="1293">
          <cell r="A1293" t="str">
            <v>1340-OVHD</v>
          </cell>
          <cell r="B1293" t="str">
            <v>Overhead</v>
          </cell>
          <cell r="C1293" t="str">
            <v>Overhead</v>
          </cell>
        </row>
        <row r="1294">
          <cell r="A1294" t="str">
            <v>1350-OVHD</v>
          </cell>
          <cell r="B1294" t="str">
            <v>Overhead</v>
          </cell>
          <cell r="C1294" t="str">
            <v>Overhead</v>
          </cell>
        </row>
        <row r="1295">
          <cell r="A1295" t="str">
            <v>1360-OVHD</v>
          </cell>
          <cell r="B1295" t="str">
            <v>Overhead</v>
          </cell>
          <cell r="C1295" t="str">
            <v>Overhead</v>
          </cell>
        </row>
        <row r="1296">
          <cell r="A1296" t="str">
            <v>1370-OVHD</v>
          </cell>
          <cell r="B1296" t="str">
            <v>Overhead</v>
          </cell>
          <cell r="C1296" t="str">
            <v>Overhead</v>
          </cell>
        </row>
        <row r="1297">
          <cell r="A1297" t="str">
            <v>1380-OVHD</v>
          </cell>
          <cell r="B1297" t="str">
            <v>Overhead</v>
          </cell>
          <cell r="C1297" t="str">
            <v>Overhead</v>
          </cell>
        </row>
        <row r="1298">
          <cell r="A1298" t="str">
            <v>1400-OVHD</v>
          </cell>
          <cell r="B1298" t="str">
            <v>Overhead</v>
          </cell>
          <cell r="C1298" t="str">
            <v>Overhead</v>
          </cell>
        </row>
        <row r="1299">
          <cell r="A1299" t="str">
            <v>1410-A</v>
          </cell>
          <cell r="B1299" t="str">
            <v>Overhead</v>
          </cell>
          <cell r="C1299" t="str">
            <v>Overhead</v>
          </cell>
        </row>
        <row r="1300">
          <cell r="A1300" t="str">
            <v>1420-A</v>
          </cell>
          <cell r="B1300" t="str">
            <v>Overhead</v>
          </cell>
          <cell r="C1300" t="str">
            <v>Overhead</v>
          </cell>
        </row>
        <row r="1301">
          <cell r="A1301" t="str">
            <v>1430-OVHD</v>
          </cell>
          <cell r="B1301" t="str">
            <v>Overhead</v>
          </cell>
          <cell r="C1301" t="str">
            <v>Overhead</v>
          </cell>
        </row>
        <row r="1302">
          <cell r="A1302" t="str">
            <v>1440-OVHD</v>
          </cell>
          <cell r="B1302" t="str">
            <v>Overhead</v>
          </cell>
          <cell r="C1302" t="str">
            <v>Overhead</v>
          </cell>
        </row>
        <row r="1303">
          <cell r="A1303" t="str">
            <v>1450-A</v>
          </cell>
          <cell r="B1303" t="str">
            <v>Overhead</v>
          </cell>
          <cell r="C1303" t="str">
            <v>Overhead</v>
          </cell>
        </row>
        <row r="1304">
          <cell r="A1304" t="str">
            <v>1460-OVHD</v>
          </cell>
          <cell r="B1304" t="str">
            <v>Overhead</v>
          </cell>
          <cell r="C1304" t="str">
            <v>Overhead</v>
          </cell>
        </row>
        <row r="1305">
          <cell r="A1305" t="str">
            <v>1510-A</v>
          </cell>
          <cell r="B1305" t="str">
            <v>Overhead</v>
          </cell>
          <cell r="C1305" t="str">
            <v>Overhead</v>
          </cell>
        </row>
        <row r="1306">
          <cell r="A1306" t="str">
            <v>1520-A</v>
          </cell>
          <cell r="B1306" t="str">
            <v>Overhead</v>
          </cell>
          <cell r="C1306" t="str">
            <v>Overhead</v>
          </cell>
        </row>
        <row r="1307">
          <cell r="A1307" t="str">
            <v>1570-A</v>
          </cell>
          <cell r="B1307" t="str">
            <v>Overhead</v>
          </cell>
          <cell r="C1307" t="str">
            <v>Overhead</v>
          </cell>
        </row>
        <row r="1308">
          <cell r="A1308" t="str">
            <v>1610-OVHD</v>
          </cell>
          <cell r="B1308" t="str">
            <v>Overhead</v>
          </cell>
          <cell r="C1308" t="str">
            <v>Overhead</v>
          </cell>
        </row>
        <row r="1309">
          <cell r="A1309" t="str">
            <v>1620-OVHD</v>
          </cell>
          <cell r="B1309" t="str">
            <v>Overhead</v>
          </cell>
          <cell r="C1309" t="str">
            <v>Overhead</v>
          </cell>
        </row>
        <row r="1310">
          <cell r="A1310" t="str">
            <v>1621-OVHD</v>
          </cell>
          <cell r="B1310" t="str">
            <v>Overhead</v>
          </cell>
          <cell r="C1310" t="str">
            <v>Overhead</v>
          </cell>
        </row>
        <row r="1311">
          <cell r="A1311" t="str">
            <v>1623-OVHD</v>
          </cell>
          <cell r="B1311" t="str">
            <v>Overhead</v>
          </cell>
          <cell r="C1311" t="str">
            <v>Overhead</v>
          </cell>
        </row>
        <row r="1312">
          <cell r="A1312" t="str">
            <v>1690-A</v>
          </cell>
          <cell r="B1312" t="str">
            <v>Overhead</v>
          </cell>
          <cell r="C1312" t="str">
            <v>Overhead</v>
          </cell>
        </row>
        <row r="1313">
          <cell r="A1313" t="str">
            <v>1710-A</v>
          </cell>
          <cell r="B1313" t="str">
            <v>Overhead</v>
          </cell>
          <cell r="C1313" t="str">
            <v>Overhead</v>
          </cell>
        </row>
        <row r="1314">
          <cell r="A1314" t="str">
            <v>1720-OVHD</v>
          </cell>
          <cell r="B1314" t="str">
            <v>Overhead</v>
          </cell>
          <cell r="C1314" t="str">
            <v>Overhead</v>
          </cell>
        </row>
        <row r="1315">
          <cell r="A1315" t="str">
            <v>1730-OVHD</v>
          </cell>
          <cell r="B1315" t="str">
            <v>Overhead</v>
          </cell>
          <cell r="C1315" t="str">
            <v>Overhead</v>
          </cell>
        </row>
        <row r="1316">
          <cell r="A1316" t="str">
            <v>1740-OVHD</v>
          </cell>
          <cell r="B1316" t="str">
            <v>Overhead</v>
          </cell>
          <cell r="C1316" t="str">
            <v>Overhead</v>
          </cell>
        </row>
        <row r="1317">
          <cell r="A1317" t="str">
            <v>1750-OVHD</v>
          </cell>
          <cell r="B1317" t="str">
            <v>Overhead</v>
          </cell>
          <cell r="C1317" t="str">
            <v>Overhead</v>
          </cell>
        </row>
        <row r="1318">
          <cell r="A1318" t="str">
            <v>1770-OVHD</v>
          </cell>
          <cell r="B1318" t="str">
            <v>Overhead</v>
          </cell>
          <cell r="C1318" t="str">
            <v>Overhead</v>
          </cell>
        </row>
        <row r="1319">
          <cell r="A1319" t="str">
            <v>1810-OVHD</v>
          </cell>
          <cell r="B1319" t="str">
            <v>Overhead</v>
          </cell>
          <cell r="C1319" t="str">
            <v>Overhead</v>
          </cell>
        </row>
        <row r="1320">
          <cell r="A1320" t="str">
            <v>1900-OVHD</v>
          </cell>
          <cell r="B1320" t="str">
            <v>Overhead</v>
          </cell>
          <cell r="C1320" t="str">
            <v>Overhead</v>
          </cell>
        </row>
        <row r="1321">
          <cell r="A1321" t="str">
            <v>1910-A</v>
          </cell>
          <cell r="B1321" t="str">
            <v>Overhead</v>
          </cell>
          <cell r="C1321" t="str">
            <v>Overhead</v>
          </cell>
        </row>
        <row r="1322">
          <cell r="A1322" t="str">
            <v>1920-A</v>
          </cell>
          <cell r="B1322" t="str">
            <v>Overhead</v>
          </cell>
          <cell r="C1322" t="str">
            <v>Overhead</v>
          </cell>
        </row>
        <row r="1323">
          <cell r="A1323" t="str">
            <v>1970-OVHD</v>
          </cell>
          <cell r="B1323" t="str">
            <v>Overhead</v>
          </cell>
          <cell r="C1323" t="str">
            <v>Overhead</v>
          </cell>
        </row>
        <row r="1324">
          <cell r="A1324" t="str">
            <v>1990-OVHD</v>
          </cell>
          <cell r="B1324" t="str">
            <v>Overhead</v>
          </cell>
          <cell r="C1324" t="str">
            <v>Overhead</v>
          </cell>
        </row>
        <row r="1325">
          <cell r="A1325" t="str">
            <v>2000-OVHD</v>
          </cell>
          <cell r="B1325" t="str">
            <v>Overhead</v>
          </cell>
          <cell r="C1325" t="str">
            <v>Overhead</v>
          </cell>
        </row>
        <row r="1326">
          <cell r="A1326" t="str">
            <v>2010-OVHD</v>
          </cell>
          <cell r="B1326" t="str">
            <v>Overhead</v>
          </cell>
          <cell r="C1326" t="str">
            <v>Overhead</v>
          </cell>
        </row>
        <row r="1327">
          <cell r="A1327" t="str">
            <v>2020-OVHD</v>
          </cell>
          <cell r="B1327" t="str">
            <v>Overhead</v>
          </cell>
          <cell r="C1327" t="str">
            <v>Overhead</v>
          </cell>
        </row>
        <row r="1328">
          <cell r="A1328" t="str">
            <v>4460-OVHD</v>
          </cell>
          <cell r="B1328" t="str">
            <v>Overhead</v>
          </cell>
          <cell r="C1328" t="str">
            <v>Overhead</v>
          </cell>
        </row>
        <row r="1329">
          <cell r="A1329" t="str">
            <v>4470-OVHD</v>
          </cell>
          <cell r="B1329" t="str">
            <v>Overhead</v>
          </cell>
          <cell r="C1329" t="str">
            <v>Overhead</v>
          </cell>
        </row>
        <row r="1330">
          <cell r="A1330" t="str">
            <v>4500-OVHD</v>
          </cell>
          <cell r="B1330" t="str">
            <v>Overhead</v>
          </cell>
          <cell r="C1330" t="str">
            <v>Overhead</v>
          </cell>
        </row>
        <row r="1331">
          <cell r="A1331" t="str">
            <v>4505-OVHD</v>
          </cell>
          <cell r="B1331" t="str">
            <v>Overhead</v>
          </cell>
          <cell r="C1331" t="str">
            <v>Overhead</v>
          </cell>
        </row>
        <row r="1332">
          <cell r="A1332" t="str">
            <v>4520-OVHD</v>
          </cell>
          <cell r="B1332" t="str">
            <v>Overhead</v>
          </cell>
          <cell r="C1332" t="str">
            <v>Overhead</v>
          </cell>
        </row>
        <row r="1333">
          <cell r="A1333" t="str">
            <v>4550-OVHD</v>
          </cell>
          <cell r="B1333" t="str">
            <v>Overhead</v>
          </cell>
          <cell r="C1333" t="str">
            <v>Overhead</v>
          </cell>
        </row>
        <row r="1334">
          <cell r="A1334" t="str">
            <v>4560-OVHD</v>
          </cell>
          <cell r="B1334" t="str">
            <v>Overhead</v>
          </cell>
          <cell r="C1334" t="str">
            <v>Overhead</v>
          </cell>
        </row>
        <row r="1335">
          <cell r="A1335" t="str">
            <v>4580-OVHD</v>
          </cell>
          <cell r="B1335" t="str">
            <v>Overhead</v>
          </cell>
          <cell r="C1335" t="str">
            <v>Overhead</v>
          </cell>
        </row>
        <row r="1336">
          <cell r="A1336" t="str">
            <v>4660-OVHD</v>
          </cell>
          <cell r="B1336" t="str">
            <v>Overhead</v>
          </cell>
          <cell r="C1336" t="str">
            <v>Overhead</v>
          </cell>
        </row>
        <row r="1337">
          <cell r="A1337" t="str">
            <v>4670-OVHD</v>
          </cell>
          <cell r="B1337" t="str">
            <v>Overhead</v>
          </cell>
          <cell r="C1337" t="str">
            <v>Overhead</v>
          </cell>
        </row>
        <row r="1338">
          <cell r="A1338" t="str">
            <v>4680-OVHD</v>
          </cell>
          <cell r="B1338" t="str">
            <v>Overhead</v>
          </cell>
          <cell r="C1338" t="str">
            <v>Overhead</v>
          </cell>
        </row>
        <row r="1339">
          <cell r="A1339" t="str">
            <v>4700-OVHD</v>
          </cell>
          <cell r="B1339" t="str">
            <v>Overhead</v>
          </cell>
          <cell r="C1339" t="str">
            <v>Overhead</v>
          </cell>
        </row>
        <row r="1340">
          <cell r="A1340" t="str">
            <v>4701-OVHD</v>
          </cell>
          <cell r="B1340" t="str">
            <v>Overhead</v>
          </cell>
          <cell r="C1340" t="str">
            <v>Overhead</v>
          </cell>
        </row>
        <row r="1341">
          <cell r="A1341" t="str">
            <v>4710-OVHD</v>
          </cell>
          <cell r="B1341" t="str">
            <v>Overhead</v>
          </cell>
          <cell r="C1341" t="str">
            <v>Overhead</v>
          </cell>
        </row>
        <row r="1342">
          <cell r="A1342" t="str">
            <v>4730-OVHD</v>
          </cell>
          <cell r="B1342" t="str">
            <v>Overhead</v>
          </cell>
          <cell r="C1342" t="str">
            <v>Overhead</v>
          </cell>
        </row>
        <row r="1343">
          <cell r="A1343" t="str">
            <v>4740-OVHD</v>
          </cell>
          <cell r="B1343" t="str">
            <v>Overhead</v>
          </cell>
          <cell r="C1343" t="str">
            <v>Overhead</v>
          </cell>
        </row>
        <row r="1344">
          <cell r="A1344" t="str">
            <v>4750-OVHD</v>
          </cell>
          <cell r="B1344" t="str">
            <v>Overhead</v>
          </cell>
          <cell r="C1344" t="str">
            <v>Overhead</v>
          </cell>
        </row>
        <row r="1345">
          <cell r="A1345" t="str">
            <v>4765-OVHD</v>
          </cell>
          <cell r="B1345" t="str">
            <v>Overhead</v>
          </cell>
          <cell r="C1345" t="str">
            <v>Overhead</v>
          </cell>
        </row>
        <row r="1346">
          <cell r="A1346" t="str">
            <v>4770-OVHD</v>
          </cell>
          <cell r="B1346" t="str">
            <v>Overhead</v>
          </cell>
          <cell r="C1346" t="str">
            <v>Overhead</v>
          </cell>
        </row>
        <row r="1347">
          <cell r="A1347" t="str">
            <v>4790-OVHD</v>
          </cell>
          <cell r="B1347" t="str">
            <v>Overhead</v>
          </cell>
          <cell r="C1347" t="str">
            <v>Overhead</v>
          </cell>
        </row>
        <row r="1348">
          <cell r="A1348" t="str">
            <v>4810-OVHD</v>
          </cell>
          <cell r="B1348" t="str">
            <v>Overhead</v>
          </cell>
          <cell r="C1348" t="str">
            <v>Overhead</v>
          </cell>
        </row>
        <row r="1349">
          <cell r="A1349" t="str">
            <v>4815-OVHD</v>
          </cell>
          <cell r="B1349" t="str">
            <v>Overhead</v>
          </cell>
          <cell r="C1349" t="str">
            <v>Overhead</v>
          </cell>
        </row>
        <row r="1350">
          <cell r="A1350" t="str">
            <v>4820-OVHD</v>
          </cell>
          <cell r="B1350" t="str">
            <v>Overhead</v>
          </cell>
          <cell r="C1350" t="str">
            <v>Overhead</v>
          </cell>
        </row>
        <row r="1351">
          <cell r="A1351" t="str">
            <v>4840-OVHD</v>
          </cell>
          <cell r="B1351" t="str">
            <v>Overhead</v>
          </cell>
          <cell r="C1351" t="str">
            <v>Overhead</v>
          </cell>
        </row>
        <row r="1352">
          <cell r="A1352" t="str">
            <v>4850-OVHD</v>
          </cell>
          <cell r="B1352" t="str">
            <v>Overhead</v>
          </cell>
          <cell r="C1352" t="str">
            <v>Overhead</v>
          </cell>
        </row>
        <row r="1353">
          <cell r="A1353" t="str">
            <v>4870-OVHD</v>
          </cell>
          <cell r="B1353" t="str">
            <v>Overhead</v>
          </cell>
          <cell r="C1353" t="str">
            <v>Overhead</v>
          </cell>
        </row>
        <row r="1354">
          <cell r="A1354" t="str">
            <v>4880-OVHD</v>
          </cell>
          <cell r="B1354" t="str">
            <v>Overhead</v>
          </cell>
          <cell r="C1354" t="str">
            <v>Overhead</v>
          </cell>
        </row>
        <row r="1355">
          <cell r="A1355" t="str">
            <v>4890-OVHD</v>
          </cell>
          <cell r="B1355" t="str">
            <v>Overhead</v>
          </cell>
          <cell r="C1355" t="str">
            <v>Overhead</v>
          </cell>
        </row>
        <row r="1356">
          <cell r="A1356" t="str">
            <v>4910-OVHD</v>
          </cell>
          <cell r="B1356" t="str">
            <v>Overhead</v>
          </cell>
          <cell r="C1356" t="str">
            <v>Overhead</v>
          </cell>
        </row>
        <row r="1357">
          <cell r="A1357" t="str">
            <v>4930-OVHD</v>
          </cell>
          <cell r="B1357" t="str">
            <v>Overhead</v>
          </cell>
          <cell r="C1357" t="str">
            <v>Overhead</v>
          </cell>
        </row>
        <row r="1358">
          <cell r="A1358" t="str">
            <v>4940-OVHD</v>
          </cell>
          <cell r="B1358" t="str">
            <v>Overhead</v>
          </cell>
          <cell r="C1358" t="str">
            <v>Overhead</v>
          </cell>
        </row>
        <row r="1359">
          <cell r="A1359" t="str">
            <v>4960-OVHD</v>
          </cell>
          <cell r="B1359" t="str">
            <v>Overhead</v>
          </cell>
          <cell r="C1359" t="str">
            <v>Overhead</v>
          </cell>
        </row>
        <row r="1360">
          <cell r="A1360" t="str">
            <v>4970-OVHD</v>
          </cell>
          <cell r="B1360" t="str">
            <v>Overhead</v>
          </cell>
          <cell r="C1360" t="str">
            <v>Overhead</v>
          </cell>
        </row>
        <row r="1361">
          <cell r="A1361" t="str">
            <v>4975-OVHD</v>
          </cell>
          <cell r="B1361" t="str">
            <v>Overhead</v>
          </cell>
          <cell r="C1361" t="str">
            <v>Overhead</v>
          </cell>
        </row>
        <row r="1362">
          <cell r="A1362" t="str">
            <v>4980-OVHD</v>
          </cell>
          <cell r="B1362" t="str">
            <v>Overhead</v>
          </cell>
          <cell r="C1362" t="str">
            <v>Overhead</v>
          </cell>
        </row>
        <row r="1363">
          <cell r="A1363" t="str">
            <v>5000-OVHD</v>
          </cell>
          <cell r="B1363" t="str">
            <v>Overhead</v>
          </cell>
          <cell r="C1363" t="str">
            <v>Overhead</v>
          </cell>
        </row>
        <row r="1364">
          <cell r="A1364" t="str">
            <v>5020-OVHD</v>
          </cell>
          <cell r="B1364" t="str">
            <v>Overhead</v>
          </cell>
          <cell r="C1364" t="str">
            <v>Overhead</v>
          </cell>
        </row>
        <row r="1365">
          <cell r="A1365" t="str">
            <v>5030-OVHD</v>
          </cell>
          <cell r="B1365" t="str">
            <v>Overhead</v>
          </cell>
          <cell r="C1365" t="str">
            <v>Overhead</v>
          </cell>
        </row>
        <row r="1366">
          <cell r="A1366" t="str">
            <v>5040-OVHD</v>
          </cell>
          <cell r="B1366" t="str">
            <v>Overhead</v>
          </cell>
          <cell r="C1366" t="str">
            <v>Overhead</v>
          </cell>
        </row>
        <row r="1367">
          <cell r="A1367" t="str">
            <v>9000-OVHD</v>
          </cell>
          <cell r="B1367" t="str">
            <v>Overhead</v>
          </cell>
          <cell r="C1367" t="str">
            <v>Overhead</v>
          </cell>
        </row>
        <row r="1368">
          <cell r="A1368" t="str">
            <v>9010-OVHD</v>
          </cell>
          <cell r="B1368" t="str">
            <v>Overhead</v>
          </cell>
          <cell r="C1368" t="str">
            <v>Overhead</v>
          </cell>
        </row>
        <row r="1369">
          <cell r="A1369" t="str">
            <v>9020-OVHD</v>
          </cell>
          <cell r="B1369" t="str">
            <v>Overhead</v>
          </cell>
          <cell r="C1369" t="str">
            <v>Overhead</v>
          </cell>
        </row>
        <row r="1370">
          <cell r="A1370" t="str">
            <v>9030-OVHD</v>
          </cell>
          <cell r="B1370" t="str">
            <v>Overhead</v>
          </cell>
          <cell r="C1370" t="str">
            <v>Overhead</v>
          </cell>
        </row>
        <row r="1371">
          <cell r="A1371" t="str">
            <v>9040-OVHD</v>
          </cell>
          <cell r="B1371" t="str">
            <v>Overhead</v>
          </cell>
          <cell r="C1371" t="str">
            <v>Overhead</v>
          </cell>
        </row>
        <row r="1372">
          <cell r="A1372" t="str">
            <v>9050-OVHD</v>
          </cell>
          <cell r="B1372" t="str">
            <v>Overhead</v>
          </cell>
          <cell r="C1372" t="str">
            <v>Overhead</v>
          </cell>
        </row>
        <row r="1373">
          <cell r="A1373" t="str">
            <v>9070-OVHD</v>
          </cell>
          <cell r="B1373" t="str">
            <v>Overhead</v>
          </cell>
          <cell r="C1373" t="str">
            <v>Overhead</v>
          </cell>
        </row>
        <row r="1374">
          <cell r="A1374" t="str">
            <v>9080-OVHD</v>
          </cell>
          <cell r="B1374" t="str">
            <v>Overhead</v>
          </cell>
          <cell r="C1374" t="str">
            <v>Overhead</v>
          </cell>
        </row>
        <row r="1375">
          <cell r="A1375" t="str">
            <v>1220-OVHD</v>
          </cell>
          <cell r="B1375" t="str">
            <v>Overhead</v>
          </cell>
          <cell r="C1375" t="str">
            <v>Overhead</v>
          </cell>
        </row>
        <row r="1376">
          <cell r="A1376" t="str">
            <v>4800-OVHD</v>
          </cell>
          <cell r="B1376" t="str">
            <v>Overhead</v>
          </cell>
          <cell r="C1376" t="str">
            <v>Overhead</v>
          </cell>
        </row>
        <row r="1377">
          <cell r="A1377" t="str">
            <v>5010-OVHD</v>
          </cell>
          <cell r="B1377" t="str">
            <v>Overhead</v>
          </cell>
          <cell r="C1377" t="str">
            <v>Overhead</v>
          </cell>
        </row>
        <row r="1378">
          <cell r="A1378" t="str">
            <v>9030-OVHD</v>
          </cell>
          <cell r="B1378" t="str">
            <v>Overhead</v>
          </cell>
          <cell r="C1378" t="str">
            <v>Overhead</v>
          </cell>
        </row>
        <row r="1379">
          <cell r="A1379" t="str">
            <v>9050-OVHD</v>
          </cell>
          <cell r="B1379" t="str">
            <v>Overhead</v>
          </cell>
          <cell r="C1379" t="str">
            <v>Overhead</v>
          </cell>
        </row>
        <row r="1380">
          <cell r="A1380" t="str">
            <v>1000-OVHD</v>
          </cell>
          <cell r="B1380" t="str">
            <v>Overhead</v>
          </cell>
          <cell r="C1380" t="str">
            <v>Overhead</v>
          </cell>
        </row>
        <row r="1381">
          <cell r="A1381" t="str">
            <v>1010-OVHD</v>
          </cell>
          <cell r="B1381" t="str">
            <v>Overhead</v>
          </cell>
          <cell r="C1381" t="str">
            <v>Overhead</v>
          </cell>
        </row>
        <row r="1382">
          <cell r="A1382" t="str">
            <v>1015-OVHD</v>
          </cell>
          <cell r="B1382" t="str">
            <v>Overhead</v>
          </cell>
          <cell r="C1382" t="str">
            <v>Overhead</v>
          </cell>
        </row>
        <row r="1383">
          <cell r="A1383" t="str">
            <v>1016-OVHD</v>
          </cell>
          <cell r="B1383" t="str">
            <v>Overhead</v>
          </cell>
          <cell r="C1383" t="str">
            <v>Overhead</v>
          </cell>
        </row>
        <row r="1384">
          <cell r="A1384" t="str">
            <v>1020-OVHD</v>
          </cell>
          <cell r="B1384" t="str">
            <v>Overhead</v>
          </cell>
          <cell r="C1384" t="str">
            <v>Overhead</v>
          </cell>
        </row>
        <row r="1385">
          <cell r="A1385" t="str">
            <v>1030-OVHD</v>
          </cell>
          <cell r="B1385" t="str">
            <v>Overhead</v>
          </cell>
          <cell r="C1385" t="str">
            <v>Overhead</v>
          </cell>
        </row>
        <row r="1386">
          <cell r="A1386" t="str">
            <v>1040-OVHD</v>
          </cell>
          <cell r="B1386" t="str">
            <v>Overhead</v>
          </cell>
          <cell r="C1386" t="str">
            <v>Overhead</v>
          </cell>
        </row>
        <row r="1387">
          <cell r="A1387" t="str">
            <v>1050-OVHD</v>
          </cell>
          <cell r="B1387" t="str">
            <v>Overhead</v>
          </cell>
          <cell r="C1387" t="str">
            <v>Overhead</v>
          </cell>
        </row>
        <row r="1388">
          <cell r="A1388" t="str">
            <v>1070-OVHD</v>
          </cell>
          <cell r="B1388" t="str">
            <v>Overhead</v>
          </cell>
          <cell r="C1388" t="str">
            <v>Overhead</v>
          </cell>
        </row>
        <row r="1389">
          <cell r="A1389" t="str">
            <v>1090-OVHD</v>
          </cell>
          <cell r="B1389" t="str">
            <v>Overhead</v>
          </cell>
          <cell r="C1389" t="str">
            <v>Overhead</v>
          </cell>
        </row>
        <row r="1390">
          <cell r="A1390" t="str">
            <v>1100-OVHD</v>
          </cell>
          <cell r="B1390" t="str">
            <v>Overhead</v>
          </cell>
          <cell r="C1390" t="str">
            <v>Overhead</v>
          </cell>
        </row>
        <row r="1391">
          <cell r="A1391" t="str">
            <v>1110-OVHD</v>
          </cell>
          <cell r="B1391" t="str">
            <v>Overhead</v>
          </cell>
          <cell r="C1391" t="str">
            <v>Overhead</v>
          </cell>
        </row>
        <row r="1392">
          <cell r="A1392" t="str">
            <v>1120-OVHD</v>
          </cell>
          <cell r="B1392" t="str">
            <v>Overhead</v>
          </cell>
          <cell r="C1392" t="str">
            <v>Overhead</v>
          </cell>
        </row>
        <row r="1393">
          <cell r="A1393" t="str">
            <v>1130-OVHD</v>
          </cell>
          <cell r="B1393" t="str">
            <v>Overhead</v>
          </cell>
          <cell r="C1393" t="str">
            <v>Overhead</v>
          </cell>
        </row>
        <row r="1394">
          <cell r="A1394" t="str">
            <v>1140-OVHD</v>
          </cell>
          <cell r="B1394" t="str">
            <v>Overhead</v>
          </cell>
          <cell r="C1394" t="str">
            <v>Overhead</v>
          </cell>
        </row>
        <row r="1395">
          <cell r="A1395" t="str">
            <v>1150-OVHD</v>
          </cell>
          <cell r="B1395" t="str">
            <v>Overhead</v>
          </cell>
          <cell r="C1395" t="str">
            <v>Overhead</v>
          </cell>
        </row>
        <row r="1396">
          <cell r="A1396" t="str">
            <v>1160-OVHD</v>
          </cell>
          <cell r="B1396" t="str">
            <v>Overhead</v>
          </cell>
          <cell r="C1396" t="str">
            <v>Overhead</v>
          </cell>
        </row>
        <row r="1397">
          <cell r="A1397" t="str">
            <v>1170-OVHD</v>
          </cell>
          <cell r="B1397" t="str">
            <v>Overhead</v>
          </cell>
          <cell r="C1397" t="str">
            <v>Overhead</v>
          </cell>
        </row>
        <row r="1398">
          <cell r="A1398" t="str">
            <v>1180-OVHD</v>
          </cell>
          <cell r="B1398" t="str">
            <v>Overhead</v>
          </cell>
          <cell r="C1398" t="str">
            <v>Overhead</v>
          </cell>
        </row>
        <row r="1399">
          <cell r="A1399" t="str">
            <v>1190-OVHD</v>
          </cell>
          <cell r="B1399" t="str">
            <v>Overhead</v>
          </cell>
          <cell r="C1399" t="str">
            <v>Overhead</v>
          </cell>
        </row>
        <row r="1400">
          <cell r="A1400" t="str">
            <v>1200-OVHD</v>
          </cell>
          <cell r="B1400" t="str">
            <v>Overhead</v>
          </cell>
          <cell r="C1400" t="str">
            <v>Overhead</v>
          </cell>
        </row>
        <row r="1401">
          <cell r="A1401" t="str">
            <v>1210-OVHD</v>
          </cell>
          <cell r="B1401" t="str">
            <v>Overhead</v>
          </cell>
          <cell r="C1401" t="str">
            <v>Overhead</v>
          </cell>
        </row>
        <row r="1402">
          <cell r="A1402" t="str">
            <v>1220-OVHD</v>
          </cell>
          <cell r="B1402" t="str">
            <v>Overhead</v>
          </cell>
          <cell r="C1402" t="str">
            <v>Overhead</v>
          </cell>
        </row>
        <row r="1403">
          <cell r="A1403" t="str">
            <v>1230-OVHD</v>
          </cell>
          <cell r="B1403" t="str">
            <v>Overhead</v>
          </cell>
          <cell r="C1403" t="str">
            <v>Overhead</v>
          </cell>
        </row>
        <row r="1404">
          <cell r="A1404" t="str">
            <v>1240-OVHD</v>
          </cell>
          <cell r="B1404" t="str">
            <v>Overhead</v>
          </cell>
          <cell r="C1404" t="str">
            <v>Overhead</v>
          </cell>
        </row>
        <row r="1405">
          <cell r="A1405" t="str">
            <v>1270-OVHD</v>
          </cell>
          <cell r="B1405" t="str">
            <v>Overhead</v>
          </cell>
          <cell r="C1405" t="str">
            <v>Overhead</v>
          </cell>
        </row>
        <row r="1406">
          <cell r="A1406" t="str">
            <v>1290-OVHD</v>
          </cell>
          <cell r="B1406" t="str">
            <v>Overhead</v>
          </cell>
          <cell r="C1406" t="str">
            <v>Overhead</v>
          </cell>
        </row>
        <row r="1407">
          <cell r="A1407" t="str">
            <v>1310-OVHD</v>
          </cell>
          <cell r="B1407" t="str">
            <v>Overhead</v>
          </cell>
          <cell r="C1407" t="str">
            <v>Overhead</v>
          </cell>
        </row>
        <row r="1408">
          <cell r="A1408" t="str">
            <v>1330-OVHD</v>
          </cell>
          <cell r="B1408" t="str">
            <v>Overhead</v>
          </cell>
          <cell r="C1408" t="str">
            <v>Overhead</v>
          </cell>
        </row>
        <row r="1409">
          <cell r="A1409" t="str">
            <v>1340-OVHD</v>
          </cell>
          <cell r="B1409" t="str">
            <v>Overhead</v>
          </cell>
          <cell r="C1409" t="str">
            <v>Overhead</v>
          </cell>
        </row>
        <row r="1410">
          <cell r="A1410" t="str">
            <v>1350-OVHD</v>
          </cell>
          <cell r="B1410" t="str">
            <v>Overhead</v>
          </cell>
          <cell r="C1410" t="str">
            <v>Overhead</v>
          </cell>
        </row>
        <row r="1411">
          <cell r="A1411" t="str">
            <v>1360-OVHD</v>
          </cell>
          <cell r="B1411" t="str">
            <v>Overhead</v>
          </cell>
          <cell r="C1411" t="str">
            <v>Overhead</v>
          </cell>
        </row>
        <row r="1412">
          <cell r="A1412" t="str">
            <v>1370-OVHD</v>
          </cell>
          <cell r="B1412" t="str">
            <v>Overhead</v>
          </cell>
          <cell r="C1412" t="str">
            <v>Overhead</v>
          </cell>
        </row>
        <row r="1413">
          <cell r="A1413" t="str">
            <v>1380-OVHD</v>
          </cell>
          <cell r="B1413" t="str">
            <v>Overhead</v>
          </cell>
          <cell r="C1413" t="str">
            <v>Overhead</v>
          </cell>
        </row>
        <row r="1414">
          <cell r="A1414" t="str">
            <v>1400-OVHD</v>
          </cell>
          <cell r="B1414" t="str">
            <v>Overhead</v>
          </cell>
          <cell r="C1414" t="str">
            <v>Overhead</v>
          </cell>
        </row>
        <row r="1415">
          <cell r="A1415" t="str">
            <v>1410-A</v>
          </cell>
          <cell r="B1415" t="str">
            <v>Overhead</v>
          </cell>
          <cell r="C1415" t="str">
            <v>Overhead</v>
          </cell>
        </row>
        <row r="1416">
          <cell r="A1416" t="str">
            <v>1420-A</v>
          </cell>
          <cell r="B1416" t="str">
            <v>Overhead</v>
          </cell>
          <cell r="C1416" t="str">
            <v>Overhead</v>
          </cell>
        </row>
        <row r="1417">
          <cell r="A1417" t="str">
            <v>1430-OVHD</v>
          </cell>
          <cell r="B1417" t="str">
            <v>Overhead</v>
          </cell>
          <cell r="C1417" t="str">
            <v>Overhead</v>
          </cell>
        </row>
        <row r="1418">
          <cell r="A1418" t="str">
            <v>1440-OVHD</v>
          </cell>
          <cell r="B1418" t="str">
            <v>Overhead</v>
          </cell>
          <cell r="C1418" t="str">
            <v>Overhead</v>
          </cell>
        </row>
        <row r="1419">
          <cell r="A1419" t="str">
            <v>1450-A</v>
          </cell>
          <cell r="B1419" t="str">
            <v>Overhead</v>
          </cell>
          <cell r="C1419" t="str">
            <v>Overhead</v>
          </cell>
        </row>
        <row r="1420">
          <cell r="A1420" t="str">
            <v>1460-OVHD</v>
          </cell>
          <cell r="B1420" t="str">
            <v>Overhead</v>
          </cell>
          <cell r="C1420" t="str">
            <v>Overhead</v>
          </cell>
        </row>
        <row r="1421">
          <cell r="A1421" t="str">
            <v>1510-A</v>
          </cell>
          <cell r="B1421" t="str">
            <v>Overhead</v>
          </cell>
          <cell r="C1421" t="str">
            <v>Overhead</v>
          </cell>
        </row>
        <row r="1422">
          <cell r="A1422" t="str">
            <v>1520-A</v>
          </cell>
          <cell r="B1422" t="str">
            <v>Overhead</v>
          </cell>
          <cell r="C1422" t="str">
            <v>Overhead</v>
          </cell>
        </row>
        <row r="1423">
          <cell r="A1423" t="str">
            <v>1570-A</v>
          </cell>
          <cell r="B1423" t="str">
            <v>Overhead</v>
          </cell>
          <cell r="C1423" t="str">
            <v>Overhead</v>
          </cell>
        </row>
        <row r="1424">
          <cell r="A1424" t="str">
            <v>1610-OVHD</v>
          </cell>
          <cell r="B1424" t="str">
            <v>Overhead</v>
          </cell>
          <cell r="C1424" t="str">
            <v>Overhead</v>
          </cell>
        </row>
        <row r="1425">
          <cell r="A1425" t="str">
            <v>1620-OVHD</v>
          </cell>
          <cell r="B1425" t="str">
            <v>Overhead</v>
          </cell>
          <cell r="C1425" t="str">
            <v>Overhead</v>
          </cell>
        </row>
        <row r="1426">
          <cell r="A1426" t="str">
            <v>1621-OVHD</v>
          </cell>
          <cell r="B1426" t="str">
            <v>Overhead</v>
          </cell>
          <cell r="C1426" t="str">
            <v>Overhead</v>
          </cell>
        </row>
        <row r="1427">
          <cell r="A1427" t="str">
            <v>1623-OVHD</v>
          </cell>
          <cell r="B1427" t="str">
            <v>Overhead</v>
          </cell>
          <cell r="C1427" t="str">
            <v>Overhead</v>
          </cell>
        </row>
        <row r="1428">
          <cell r="A1428" t="str">
            <v>1690-A</v>
          </cell>
          <cell r="B1428" t="str">
            <v>Overhead</v>
          </cell>
          <cell r="C1428" t="str">
            <v>Overhead</v>
          </cell>
        </row>
        <row r="1429">
          <cell r="A1429" t="str">
            <v>1710-A</v>
          </cell>
          <cell r="B1429" t="str">
            <v>Overhead</v>
          </cell>
          <cell r="C1429" t="str">
            <v>Overhead</v>
          </cell>
        </row>
        <row r="1430">
          <cell r="A1430" t="str">
            <v>1720-OVHD</v>
          </cell>
          <cell r="B1430" t="str">
            <v>Overhead</v>
          </cell>
          <cell r="C1430" t="str">
            <v>Overhead</v>
          </cell>
        </row>
        <row r="1431">
          <cell r="A1431" t="str">
            <v>1730-OVHD</v>
          </cell>
          <cell r="B1431" t="str">
            <v>Overhead</v>
          </cell>
          <cell r="C1431" t="str">
            <v>Overhead</v>
          </cell>
        </row>
        <row r="1432">
          <cell r="A1432" t="str">
            <v>1740-OVHD</v>
          </cell>
          <cell r="B1432" t="str">
            <v>Overhead</v>
          </cell>
          <cell r="C1432" t="str">
            <v>Overhead</v>
          </cell>
        </row>
        <row r="1433">
          <cell r="A1433" t="str">
            <v>1750-OVHD</v>
          </cell>
          <cell r="B1433" t="str">
            <v>Overhead</v>
          </cell>
          <cell r="C1433" t="str">
            <v>Overhead</v>
          </cell>
        </row>
        <row r="1434">
          <cell r="A1434" t="str">
            <v>1770-OVHD</v>
          </cell>
          <cell r="B1434" t="str">
            <v>Overhead</v>
          </cell>
          <cell r="C1434" t="str">
            <v>Overhead</v>
          </cell>
        </row>
        <row r="1435">
          <cell r="A1435" t="str">
            <v>1810-OVHD</v>
          </cell>
          <cell r="B1435" t="str">
            <v>Overhead</v>
          </cell>
          <cell r="C1435" t="str">
            <v>Overhead</v>
          </cell>
        </row>
        <row r="1436">
          <cell r="A1436" t="str">
            <v>1900-OVHD</v>
          </cell>
          <cell r="B1436" t="str">
            <v>Overhead</v>
          </cell>
          <cell r="C1436" t="str">
            <v>Overhead</v>
          </cell>
        </row>
        <row r="1437">
          <cell r="A1437" t="str">
            <v>1910-A</v>
          </cell>
          <cell r="B1437" t="str">
            <v>Overhead</v>
          </cell>
          <cell r="C1437" t="str">
            <v>Overhead</v>
          </cell>
        </row>
        <row r="1438">
          <cell r="A1438" t="str">
            <v>1920-A</v>
          </cell>
          <cell r="B1438" t="str">
            <v>Overhead</v>
          </cell>
          <cell r="C1438" t="str">
            <v>Overhead</v>
          </cell>
        </row>
        <row r="1439">
          <cell r="A1439" t="str">
            <v>1970-OVHD</v>
          </cell>
          <cell r="B1439" t="str">
            <v>Overhead</v>
          </cell>
          <cell r="C1439" t="str">
            <v>Overhead</v>
          </cell>
        </row>
        <row r="1440">
          <cell r="A1440" t="str">
            <v>1990-OVHD</v>
          </cell>
          <cell r="B1440" t="str">
            <v>Overhead</v>
          </cell>
          <cell r="C1440" t="str">
            <v>Overhead</v>
          </cell>
        </row>
        <row r="1441">
          <cell r="A1441" t="str">
            <v>2000-OVHD</v>
          </cell>
          <cell r="B1441" t="str">
            <v>Overhead</v>
          </cell>
          <cell r="C1441" t="str">
            <v>Overhead</v>
          </cell>
        </row>
        <row r="1442">
          <cell r="A1442" t="str">
            <v>2010-OVHD</v>
          </cell>
          <cell r="B1442" t="str">
            <v>Overhead</v>
          </cell>
          <cell r="C1442" t="str">
            <v>Overhead</v>
          </cell>
        </row>
        <row r="1443">
          <cell r="A1443" t="str">
            <v>2020-OVHD</v>
          </cell>
          <cell r="B1443" t="str">
            <v>Overhead</v>
          </cell>
          <cell r="C1443" t="str">
            <v>Overhead</v>
          </cell>
        </row>
        <row r="1444">
          <cell r="A1444" t="str">
            <v>4460-OVHD</v>
          </cell>
          <cell r="B1444" t="str">
            <v>Overhead</v>
          </cell>
          <cell r="C1444" t="str">
            <v>Overhead</v>
          </cell>
        </row>
        <row r="1445">
          <cell r="A1445" t="str">
            <v>4470-OVHD</v>
          </cell>
          <cell r="B1445" t="str">
            <v>Overhead</v>
          </cell>
          <cell r="C1445" t="str">
            <v>Overhead</v>
          </cell>
        </row>
        <row r="1446">
          <cell r="A1446" t="str">
            <v>4500-OVHD</v>
          </cell>
          <cell r="B1446" t="str">
            <v>Overhead</v>
          </cell>
          <cell r="C1446" t="str">
            <v>Overhead</v>
          </cell>
        </row>
        <row r="1447">
          <cell r="A1447" t="str">
            <v>4505-OVHD</v>
          </cell>
          <cell r="B1447" t="str">
            <v>Overhead</v>
          </cell>
          <cell r="C1447" t="str">
            <v>Overhead</v>
          </cell>
        </row>
        <row r="1448">
          <cell r="A1448" t="str">
            <v>4520-OVHD</v>
          </cell>
          <cell r="B1448" t="str">
            <v>Overhead</v>
          </cell>
          <cell r="C1448" t="str">
            <v>Overhead</v>
          </cell>
        </row>
        <row r="1449">
          <cell r="A1449" t="str">
            <v>4550-OVHD</v>
          </cell>
          <cell r="B1449" t="str">
            <v>Overhead</v>
          </cell>
          <cell r="C1449" t="str">
            <v>Overhead</v>
          </cell>
        </row>
        <row r="1450">
          <cell r="A1450" t="str">
            <v>4560-OVHD</v>
          </cell>
          <cell r="B1450" t="str">
            <v>Overhead</v>
          </cell>
          <cell r="C1450" t="str">
            <v>Overhead</v>
          </cell>
        </row>
        <row r="1451">
          <cell r="A1451" t="str">
            <v>4580-OVHD</v>
          </cell>
          <cell r="B1451" t="str">
            <v>Overhead</v>
          </cell>
          <cell r="C1451" t="str">
            <v>Overhead</v>
          </cell>
        </row>
        <row r="1452">
          <cell r="A1452" t="str">
            <v>4660-OVHD</v>
          </cell>
          <cell r="B1452" t="str">
            <v>Overhead</v>
          </cell>
          <cell r="C1452" t="str">
            <v>Overhead</v>
          </cell>
        </row>
        <row r="1453">
          <cell r="A1453" t="str">
            <v>4670-OVHD</v>
          </cell>
          <cell r="B1453" t="str">
            <v>Overhead</v>
          </cell>
          <cell r="C1453" t="str">
            <v>Overhead</v>
          </cell>
        </row>
        <row r="1454">
          <cell r="A1454" t="str">
            <v>4680-OVHD</v>
          </cell>
          <cell r="B1454" t="str">
            <v>Overhead</v>
          </cell>
          <cell r="C1454" t="str">
            <v>Overhead</v>
          </cell>
        </row>
        <row r="1455">
          <cell r="A1455" t="str">
            <v>4690-OVHD</v>
          </cell>
          <cell r="B1455" t="str">
            <v>Overhead</v>
          </cell>
          <cell r="C1455" t="str">
            <v>Overhead</v>
          </cell>
        </row>
        <row r="1456">
          <cell r="A1456" t="str">
            <v>4700-OVHD</v>
          </cell>
          <cell r="B1456" t="str">
            <v>Overhead</v>
          </cell>
          <cell r="C1456" t="str">
            <v>Overhead</v>
          </cell>
        </row>
        <row r="1457">
          <cell r="A1457" t="str">
            <v>4701-OVHD</v>
          </cell>
          <cell r="B1457" t="str">
            <v>Overhead</v>
          </cell>
          <cell r="C1457" t="str">
            <v>Overhead</v>
          </cell>
        </row>
        <row r="1458">
          <cell r="A1458" t="str">
            <v>4710-OVHD</v>
          </cell>
          <cell r="B1458" t="str">
            <v>Overhead</v>
          </cell>
          <cell r="C1458" t="str">
            <v>Overhead</v>
          </cell>
        </row>
        <row r="1459">
          <cell r="A1459" t="str">
            <v>4730-OVHD</v>
          </cell>
          <cell r="B1459" t="str">
            <v>Overhead</v>
          </cell>
          <cell r="C1459" t="str">
            <v>Overhead</v>
          </cell>
        </row>
        <row r="1460">
          <cell r="A1460" t="str">
            <v>4740-OVHD</v>
          </cell>
          <cell r="B1460" t="str">
            <v>Overhead</v>
          </cell>
          <cell r="C1460" t="str">
            <v>Overhead</v>
          </cell>
        </row>
        <row r="1461">
          <cell r="A1461" t="str">
            <v>4750-OVHD</v>
          </cell>
          <cell r="B1461" t="str">
            <v>Overhead</v>
          </cell>
          <cell r="C1461" t="str">
            <v>Overhead</v>
          </cell>
        </row>
        <row r="1462">
          <cell r="A1462" t="str">
            <v>4765-OVHD</v>
          </cell>
          <cell r="B1462" t="str">
            <v>Overhead</v>
          </cell>
          <cell r="C1462" t="str">
            <v>Overhead</v>
          </cell>
        </row>
        <row r="1463">
          <cell r="A1463" t="str">
            <v>4770-OVHD</v>
          </cell>
          <cell r="B1463" t="str">
            <v>Overhead</v>
          </cell>
          <cell r="C1463" t="str">
            <v>Overhead</v>
          </cell>
        </row>
        <row r="1464">
          <cell r="A1464" t="str">
            <v>4790-OVHD</v>
          </cell>
          <cell r="B1464" t="str">
            <v>Overhead</v>
          </cell>
          <cell r="C1464" t="str">
            <v>Overhead</v>
          </cell>
        </row>
        <row r="1465">
          <cell r="A1465" t="str">
            <v>4800-OVHD</v>
          </cell>
          <cell r="B1465" t="str">
            <v>Overhead</v>
          </cell>
          <cell r="C1465" t="str">
            <v>Overhead</v>
          </cell>
        </row>
        <row r="1466">
          <cell r="A1466" t="str">
            <v>4810-OVHD</v>
          </cell>
          <cell r="B1466" t="str">
            <v>Overhead</v>
          </cell>
          <cell r="C1466" t="str">
            <v>Overhead</v>
          </cell>
        </row>
        <row r="1467">
          <cell r="A1467" t="str">
            <v>4815-OVHD</v>
          </cell>
          <cell r="B1467" t="str">
            <v>Overhead</v>
          </cell>
          <cell r="C1467" t="str">
            <v>Overhead</v>
          </cell>
        </row>
        <row r="1468">
          <cell r="A1468" t="str">
            <v>4820-OVHD</v>
          </cell>
          <cell r="B1468" t="str">
            <v>Overhead</v>
          </cell>
          <cell r="C1468" t="str">
            <v>Overhead</v>
          </cell>
        </row>
        <row r="1469">
          <cell r="A1469" t="str">
            <v>4830-OVHD</v>
          </cell>
          <cell r="B1469" t="str">
            <v>Overhead</v>
          </cell>
          <cell r="C1469" t="str">
            <v>Overhead</v>
          </cell>
        </row>
        <row r="1470">
          <cell r="A1470" t="str">
            <v>4840-OVHD</v>
          </cell>
          <cell r="B1470" t="str">
            <v>Overhead</v>
          </cell>
          <cell r="C1470" t="str">
            <v>Overhead</v>
          </cell>
        </row>
        <row r="1471">
          <cell r="A1471" t="str">
            <v>4850-OVHD</v>
          </cell>
          <cell r="B1471" t="str">
            <v>Overhead</v>
          </cell>
          <cell r="C1471" t="str">
            <v>Overhead</v>
          </cell>
        </row>
        <row r="1472">
          <cell r="A1472" t="str">
            <v>4870-OVHD</v>
          </cell>
          <cell r="B1472" t="str">
            <v>Overhead</v>
          </cell>
          <cell r="C1472" t="str">
            <v>Overhead</v>
          </cell>
        </row>
        <row r="1473">
          <cell r="A1473" t="str">
            <v>4880-OVHD</v>
          </cell>
          <cell r="B1473" t="str">
            <v>Overhead</v>
          </cell>
          <cell r="C1473" t="str">
            <v>Overhead</v>
          </cell>
        </row>
        <row r="1474">
          <cell r="A1474" t="str">
            <v>4890-OVHD</v>
          </cell>
          <cell r="B1474" t="str">
            <v>Overhead</v>
          </cell>
          <cell r="C1474" t="str">
            <v>Overhead</v>
          </cell>
        </row>
        <row r="1475">
          <cell r="A1475" t="str">
            <v>4910-OVHD</v>
          </cell>
          <cell r="B1475" t="str">
            <v>Overhead</v>
          </cell>
          <cell r="C1475" t="str">
            <v>Overhead</v>
          </cell>
        </row>
        <row r="1476">
          <cell r="A1476" t="str">
            <v>4920-OVHD</v>
          </cell>
          <cell r="B1476" t="str">
            <v>Overhead</v>
          </cell>
          <cell r="C1476" t="str">
            <v>Overhead</v>
          </cell>
        </row>
        <row r="1477">
          <cell r="A1477" t="str">
            <v>4930-OVHD</v>
          </cell>
          <cell r="B1477" t="str">
            <v>Overhead</v>
          </cell>
          <cell r="C1477" t="str">
            <v>Overhead</v>
          </cell>
        </row>
        <row r="1478">
          <cell r="A1478" t="str">
            <v>4940-OVHD</v>
          </cell>
          <cell r="B1478" t="str">
            <v>Overhead</v>
          </cell>
          <cell r="C1478" t="str">
            <v>Overhead</v>
          </cell>
        </row>
        <row r="1479">
          <cell r="A1479" t="str">
            <v>4960-OVHD</v>
          </cell>
          <cell r="B1479" t="str">
            <v>Overhead</v>
          </cell>
          <cell r="C1479" t="str">
            <v>Overhead</v>
          </cell>
        </row>
        <row r="1480">
          <cell r="A1480" t="str">
            <v>4970-OVHD</v>
          </cell>
          <cell r="B1480" t="str">
            <v>Overhead</v>
          </cell>
          <cell r="C1480" t="str">
            <v>Overhead</v>
          </cell>
        </row>
        <row r="1481">
          <cell r="A1481" t="str">
            <v>4975-OVHD</v>
          </cell>
          <cell r="B1481" t="str">
            <v>Overhead</v>
          </cell>
          <cell r="C1481" t="str">
            <v>Overhead</v>
          </cell>
        </row>
        <row r="1482">
          <cell r="A1482" t="str">
            <v>4980-OVHD</v>
          </cell>
          <cell r="B1482" t="str">
            <v>Overhead</v>
          </cell>
          <cell r="C1482" t="str">
            <v>Overhead</v>
          </cell>
        </row>
        <row r="1483">
          <cell r="A1483" t="str">
            <v>5000-OVHD</v>
          </cell>
          <cell r="B1483" t="str">
            <v>Overhead</v>
          </cell>
          <cell r="C1483" t="str">
            <v>Overhead</v>
          </cell>
        </row>
        <row r="1484">
          <cell r="A1484" t="str">
            <v>5010-OVHD</v>
          </cell>
          <cell r="B1484" t="str">
            <v>Overhead</v>
          </cell>
          <cell r="C1484" t="str">
            <v>Overhead</v>
          </cell>
        </row>
        <row r="1485">
          <cell r="A1485" t="str">
            <v>5020-OVHD</v>
          </cell>
          <cell r="B1485" t="str">
            <v>Overhead</v>
          </cell>
          <cell r="C1485" t="str">
            <v>Overhead</v>
          </cell>
        </row>
        <row r="1486">
          <cell r="A1486" t="str">
            <v>5030-OVHD</v>
          </cell>
          <cell r="B1486" t="str">
            <v>Overhead</v>
          </cell>
          <cell r="C1486" t="str">
            <v>Overhead</v>
          </cell>
        </row>
        <row r="1487">
          <cell r="A1487" t="str">
            <v>5040-OVHD</v>
          </cell>
          <cell r="B1487" t="str">
            <v>Overhead</v>
          </cell>
          <cell r="C1487" t="str">
            <v>Overhead</v>
          </cell>
        </row>
        <row r="1488">
          <cell r="A1488" t="str">
            <v>9000-OVHD</v>
          </cell>
          <cell r="B1488" t="str">
            <v>Overhead</v>
          </cell>
          <cell r="C1488" t="str">
            <v>Overhead</v>
          </cell>
        </row>
        <row r="1489">
          <cell r="A1489" t="str">
            <v>9010-OVHD</v>
          </cell>
          <cell r="B1489" t="str">
            <v>Overhead</v>
          </cell>
          <cell r="C1489" t="str">
            <v>Overhead</v>
          </cell>
        </row>
        <row r="1490">
          <cell r="A1490" t="str">
            <v>9020-OVHD</v>
          </cell>
          <cell r="B1490" t="str">
            <v>Overhead</v>
          </cell>
          <cell r="C1490" t="str">
            <v>Overhead</v>
          </cell>
        </row>
        <row r="1491">
          <cell r="A1491" t="str">
            <v>9030-OVHD</v>
          </cell>
          <cell r="B1491" t="str">
            <v>Overhead</v>
          </cell>
          <cell r="C1491" t="str">
            <v>Overhead</v>
          </cell>
        </row>
        <row r="1492">
          <cell r="A1492" t="str">
            <v>9040-OVHD</v>
          </cell>
          <cell r="B1492" t="str">
            <v>Overhead</v>
          </cell>
          <cell r="C1492" t="str">
            <v>Overhead</v>
          </cell>
        </row>
        <row r="1493">
          <cell r="A1493" t="str">
            <v>9050-OVHD</v>
          </cell>
          <cell r="B1493" t="str">
            <v>Overhead</v>
          </cell>
          <cell r="C1493" t="str">
            <v>Overhead</v>
          </cell>
        </row>
        <row r="1494">
          <cell r="A1494" t="str">
            <v>9070-OVHD</v>
          </cell>
          <cell r="B1494" t="str">
            <v>Overhead</v>
          </cell>
          <cell r="C1494" t="str">
            <v>Overhead</v>
          </cell>
        </row>
        <row r="1495">
          <cell r="A1495" t="str">
            <v>9080-OVHD</v>
          </cell>
          <cell r="B1495" t="str">
            <v>Overhead</v>
          </cell>
          <cell r="C1495" t="str">
            <v>Overhead</v>
          </cell>
        </row>
        <row r="1496">
          <cell r="A1496" t="str">
            <v>1000-OVHD</v>
          </cell>
          <cell r="B1496" t="str">
            <v>Overhead</v>
          </cell>
          <cell r="C1496" t="str">
            <v>Overhead</v>
          </cell>
        </row>
        <row r="1497">
          <cell r="A1497" t="str">
            <v>1010-OVHD</v>
          </cell>
          <cell r="B1497" t="str">
            <v>Overhead</v>
          </cell>
          <cell r="C1497" t="str">
            <v>Overhead</v>
          </cell>
        </row>
        <row r="1498">
          <cell r="A1498" t="str">
            <v>1015-OVHD</v>
          </cell>
          <cell r="B1498" t="str">
            <v>Overhead</v>
          </cell>
          <cell r="C1498" t="str">
            <v>Overhead</v>
          </cell>
        </row>
        <row r="1499">
          <cell r="A1499" t="str">
            <v>1016-OVHD</v>
          </cell>
          <cell r="B1499" t="str">
            <v>Overhead</v>
          </cell>
          <cell r="C1499" t="str">
            <v>Overhead</v>
          </cell>
        </row>
        <row r="1500">
          <cell r="A1500" t="str">
            <v>1030-OVHD</v>
          </cell>
          <cell r="B1500" t="str">
            <v>Overhead</v>
          </cell>
          <cell r="C1500" t="str">
            <v>Overhead</v>
          </cell>
        </row>
        <row r="1501">
          <cell r="A1501" t="str">
            <v>1050-OVHD</v>
          </cell>
          <cell r="B1501" t="str">
            <v>Overhead</v>
          </cell>
          <cell r="C1501" t="str">
            <v>Overhead</v>
          </cell>
        </row>
        <row r="1502">
          <cell r="A1502" t="str">
            <v>1070-OVHD</v>
          </cell>
          <cell r="B1502" t="str">
            <v>Overhead</v>
          </cell>
          <cell r="C1502" t="str">
            <v>Overhead</v>
          </cell>
        </row>
        <row r="1503">
          <cell r="A1503" t="str">
            <v>1100-OVHD</v>
          </cell>
          <cell r="B1503" t="str">
            <v>Overhead</v>
          </cell>
          <cell r="C1503" t="str">
            <v>Overhead</v>
          </cell>
        </row>
        <row r="1504">
          <cell r="A1504" t="str">
            <v>1110-OVHD</v>
          </cell>
          <cell r="B1504" t="str">
            <v>Overhead</v>
          </cell>
          <cell r="C1504" t="str">
            <v>Overhead</v>
          </cell>
        </row>
        <row r="1505">
          <cell r="A1505" t="str">
            <v>1130-OVHD</v>
          </cell>
          <cell r="B1505" t="str">
            <v>Overhead</v>
          </cell>
          <cell r="C1505" t="str">
            <v>Overhead</v>
          </cell>
        </row>
        <row r="1506">
          <cell r="A1506" t="str">
            <v>1140-OVHD</v>
          </cell>
          <cell r="B1506" t="str">
            <v>Overhead</v>
          </cell>
          <cell r="C1506" t="str">
            <v>Overhead</v>
          </cell>
        </row>
        <row r="1507">
          <cell r="A1507" t="str">
            <v>1170-OVHD</v>
          </cell>
          <cell r="B1507" t="str">
            <v>Overhead</v>
          </cell>
          <cell r="C1507" t="str">
            <v>Overhead</v>
          </cell>
        </row>
        <row r="1508">
          <cell r="A1508" t="str">
            <v>1180-OVHD</v>
          </cell>
          <cell r="B1508" t="str">
            <v>Overhead</v>
          </cell>
          <cell r="C1508" t="str">
            <v>Overhead</v>
          </cell>
        </row>
        <row r="1509">
          <cell r="A1509" t="str">
            <v>1190-OVHD</v>
          </cell>
          <cell r="B1509" t="str">
            <v>Overhead</v>
          </cell>
          <cell r="C1509" t="str">
            <v>Overhead</v>
          </cell>
        </row>
        <row r="1510">
          <cell r="A1510" t="str">
            <v>1200-OVHD</v>
          </cell>
          <cell r="B1510" t="str">
            <v>Overhead</v>
          </cell>
          <cell r="C1510" t="str">
            <v>Overhead</v>
          </cell>
        </row>
        <row r="1511">
          <cell r="A1511" t="str">
            <v>1210-OVHD</v>
          </cell>
          <cell r="B1511" t="str">
            <v>Overhead</v>
          </cell>
          <cell r="C1511" t="str">
            <v>Overhead</v>
          </cell>
        </row>
        <row r="1512">
          <cell r="A1512" t="str">
            <v>1230-OVHD</v>
          </cell>
          <cell r="B1512" t="str">
            <v>Overhead</v>
          </cell>
          <cell r="C1512" t="str">
            <v>Overhead</v>
          </cell>
        </row>
        <row r="1513">
          <cell r="A1513" t="str">
            <v>1270-OVHD</v>
          </cell>
          <cell r="B1513" t="str">
            <v>Overhead</v>
          </cell>
          <cell r="C1513" t="str">
            <v>Overhead</v>
          </cell>
        </row>
        <row r="1514">
          <cell r="A1514" t="str">
            <v>1290-OVHD</v>
          </cell>
          <cell r="B1514" t="str">
            <v>Overhead</v>
          </cell>
          <cell r="C1514" t="str">
            <v>Overhead</v>
          </cell>
        </row>
        <row r="1515">
          <cell r="A1515" t="str">
            <v>1310-OVHD</v>
          </cell>
          <cell r="B1515" t="str">
            <v>Overhead</v>
          </cell>
          <cell r="C1515" t="str">
            <v>Overhead</v>
          </cell>
        </row>
        <row r="1516">
          <cell r="A1516" t="str">
            <v>1330-OVHD</v>
          </cell>
          <cell r="B1516" t="str">
            <v>Overhead</v>
          </cell>
          <cell r="C1516" t="str">
            <v>Overhead</v>
          </cell>
        </row>
        <row r="1517">
          <cell r="A1517" t="str">
            <v>1340-OVHD</v>
          </cell>
          <cell r="B1517" t="str">
            <v>Overhead</v>
          </cell>
          <cell r="C1517" t="str">
            <v>Overhead</v>
          </cell>
        </row>
        <row r="1518">
          <cell r="A1518" t="str">
            <v>1350-OVHD</v>
          </cell>
          <cell r="B1518" t="str">
            <v>Overhead</v>
          </cell>
          <cell r="C1518" t="str">
            <v>Overhead</v>
          </cell>
        </row>
        <row r="1519">
          <cell r="A1519" t="str">
            <v>1370-OVHD</v>
          </cell>
          <cell r="B1519" t="str">
            <v>Overhead</v>
          </cell>
          <cell r="C1519" t="str">
            <v>Overhead</v>
          </cell>
        </row>
        <row r="1520">
          <cell r="A1520" t="str">
            <v>1380-OVHD</v>
          </cell>
          <cell r="B1520" t="str">
            <v>Overhead</v>
          </cell>
          <cell r="C1520" t="str">
            <v>Overhead</v>
          </cell>
        </row>
        <row r="1521">
          <cell r="A1521" t="str">
            <v>1400-OVHD</v>
          </cell>
          <cell r="B1521" t="str">
            <v>Overhead</v>
          </cell>
          <cell r="C1521" t="str">
            <v>Overhead</v>
          </cell>
        </row>
        <row r="1522">
          <cell r="A1522" t="str">
            <v>1410-A</v>
          </cell>
          <cell r="B1522" t="str">
            <v>Overhead</v>
          </cell>
          <cell r="C1522" t="str">
            <v>Overhead</v>
          </cell>
        </row>
        <row r="1523">
          <cell r="A1523" t="str">
            <v>1420-A</v>
          </cell>
          <cell r="B1523" t="str">
            <v>Overhead</v>
          </cell>
          <cell r="C1523" t="str">
            <v>Overhead</v>
          </cell>
        </row>
        <row r="1524">
          <cell r="A1524" t="str">
            <v>1430-OVHD</v>
          </cell>
          <cell r="B1524" t="str">
            <v>Overhead</v>
          </cell>
          <cell r="C1524" t="str">
            <v>Overhead</v>
          </cell>
        </row>
        <row r="1525">
          <cell r="A1525" t="str">
            <v>1440-OVHD</v>
          </cell>
          <cell r="B1525" t="str">
            <v>Overhead</v>
          </cell>
          <cell r="C1525" t="str">
            <v>Overhead</v>
          </cell>
        </row>
        <row r="1526">
          <cell r="A1526" t="str">
            <v>1450-A</v>
          </cell>
          <cell r="B1526" t="str">
            <v>Overhead</v>
          </cell>
          <cell r="C1526" t="str">
            <v>Overhead</v>
          </cell>
        </row>
        <row r="1527">
          <cell r="A1527" t="str">
            <v>1460-OVHD</v>
          </cell>
          <cell r="B1527" t="str">
            <v>Overhead</v>
          </cell>
          <cell r="C1527" t="str">
            <v>Overhead</v>
          </cell>
        </row>
        <row r="1528">
          <cell r="A1528" t="str">
            <v>1510-A</v>
          </cell>
          <cell r="B1528" t="str">
            <v>Overhead</v>
          </cell>
          <cell r="C1528" t="str">
            <v>Overhead</v>
          </cell>
        </row>
        <row r="1529">
          <cell r="A1529" t="str">
            <v>1520-A</v>
          </cell>
          <cell r="B1529" t="str">
            <v>Overhead</v>
          </cell>
          <cell r="C1529" t="str">
            <v>Overhead</v>
          </cell>
        </row>
        <row r="1530">
          <cell r="A1530" t="str">
            <v>1570-A</v>
          </cell>
          <cell r="B1530" t="str">
            <v>Overhead</v>
          </cell>
          <cell r="C1530" t="str">
            <v>Overhead</v>
          </cell>
        </row>
        <row r="1531">
          <cell r="A1531" t="str">
            <v>1610-OVHD</v>
          </cell>
          <cell r="B1531" t="str">
            <v>Overhead</v>
          </cell>
          <cell r="C1531" t="str">
            <v>Overhead</v>
          </cell>
        </row>
        <row r="1532">
          <cell r="A1532" t="str">
            <v>1620-OVHD</v>
          </cell>
          <cell r="B1532" t="str">
            <v>Overhead</v>
          </cell>
          <cell r="C1532" t="str">
            <v>Overhead</v>
          </cell>
        </row>
        <row r="1533">
          <cell r="A1533" t="str">
            <v>1621-OVHD</v>
          </cell>
          <cell r="B1533" t="str">
            <v>Overhead</v>
          </cell>
          <cell r="C1533" t="str">
            <v>Overhead</v>
          </cell>
        </row>
        <row r="1534">
          <cell r="A1534" t="str">
            <v>1623-OVHD</v>
          </cell>
          <cell r="B1534" t="str">
            <v>Overhead</v>
          </cell>
          <cell r="C1534" t="str">
            <v>Overhead</v>
          </cell>
        </row>
        <row r="1535">
          <cell r="A1535" t="str">
            <v>1690-A</v>
          </cell>
          <cell r="B1535" t="str">
            <v>Overhead</v>
          </cell>
          <cell r="C1535" t="str">
            <v>Overhead</v>
          </cell>
        </row>
        <row r="1536">
          <cell r="A1536" t="str">
            <v>1710-A</v>
          </cell>
          <cell r="B1536" t="str">
            <v>Overhead</v>
          </cell>
          <cell r="C1536" t="str">
            <v>Overhead</v>
          </cell>
        </row>
        <row r="1537">
          <cell r="A1537" t="str">
            <v>1720-OVHD</v>
          </cell>
          <cell r="B1537" t="str">
            <v>Overhead</v>
          </cell>
          <cell r="C1537" t="str">
            <v>Overhead</v>
          </cell>
        </row>
        <row r="1538">
          <cell r="A1538" t="str">
            <v>1730-OVHD</v>
          </cell>
          <cell r="B1538" t="str">
            <v>Overhead</v>
          </cell>
          <cell r="C1538" t="str">
            <v>Overhead</v>
          </cell>
        </row>
        <row r="1539">
          <cell r="A1539" t="str">
            <v>1740-OVHD</v>
          </cell>
          <cell r="B1539" t="str">
            <v>Overhead</v>
          </cell>
          <cell r="C1539" t="str">
            <v>Overhead</v>
          </cell>
        </row>
        <row r="1540">
          <cell r="A1540" t="str">
            <v>1750-OVHD</v>
          </cell>
          <cell r="B1540" t="str">
            <v>Overhead</v>
          </cell>
          <cell r="C1540" t="str">
            <v>Overhead</v>
          </cell>
        </row>
        <row r="1541">
          <cell r="A1541" t="str">
            <v>1770-OVHD</v>
          </cell>
          <cell r="B1541" t="str">
            <v>Overhead</v>
          </cell>
          <cell r="C1541" t="str">
            <v>Overhead</v>
          </cell>
        </row>
        <row r="1542">
          <cell r="A1542" t="str">
            <v>1810-OVHD</v>
          </cell>
          <cell r="B1542" t="str">
            <v>Overhead</v>
          </cell>
          <cell r="C1542" t="str">
            <v>Overhead</v>
          </cell>
        </row>
        <row r="1543">
          <cell r="A1543" t="str">
            <v>1900-OVHD</v>
          </cell>
          <cell r="B1543" t="str">
            <v>Overhead</v>
          </cell>
          <cell r="C1543" t="str">
            <v>Overhead</v>
          </cell>
        </row>
        <row r="1544">
          <cell r="A1544" t="str">
            <v>1910-A</v>
          </cell>
          <cell r="B1544" t="str">
            <v>Overhead</v>
          </cell>
          <cell r="C1544" t="str">
            <v>Overhead</v>
          </cell>
        </row>
        <row r="1545">
          <cell r="A1545" t="str">
            <v>1920-A</v>
          </cell>
          <cell r="B1545" t="str">
            <v>Overhead</v>
          </cell>
          <cell r="C1545" t="str">
            <v>Overhead</v>
          </cell>
        </row>
        <row r="1546">
          <cell r="A1546" t="str">
            <v>1970-OVHD</v>
          </cell>
          <cell r="B1546" t="str">
            <v>Overhead</v>
          </cell>
          <cell r="C1546" t="str">
            <v>Overhead</v>
          </cell>
        </row>
        <row r="1547">
          <cell r="A1547" t="str">
            <v>1990-OVHD</v>
          </cell>
          <cell r="B1547" t="str">
            <v>Overhead</v>
          </cell>
          <cell r="C1547" t="str">
            <v>Overhead</v>
          </cell>
        </row>
        <row r="1548">
          <cell r="A1548" t="str">
            <v>2000-OVHD</v>
          </cell>
          <cell r="B1548" t="str">
            <v>Overhead</v>
          </cell>
          <cell r="C1548" t="str">
            <v>Overhead</v>
          </cell>
        </row>
        <row r="1549">
          <cell r="A1549" t="str">
            <v>2010-OVHD</v>
          </cell>
          <cell r="B1549" t="str">
            <v>Overhead</v>
          </cell>
          <cell r="C1549" t="str">
            <v>Overhead</v>
          </cell>
        </row>
        <row r="1550">
          <cell r="A1550" t="str">
            <v>2020-OVHD</v>
          </cell>
          <cell r="B1550" t="str">
            <v>Overhead</v>
          </cell>
          <cell r="C1550" t="str">
            <v>Overhead</v>
          </cell>
        </row>
        <row r="1551">
          <cell r="A1551" t="str">
            <v>4500-OVHD</v>
          </cell>
          <cell r="B1551" t="str">
            <v>Overhead</v>
          </cell>
          <cell r="C1551" t="str">
            <v>Overhead</v>
          </cell>
        </row>
        <row r="1552">
          <cell r="A1552" t="str">
            <v>4505-OVHD</v>
          </cell>
          <cell r="B1552" t="str">
            <v>Overhead</v>
          </cell>
          <cell r="C1552" t="str">
            <v>Overhead</v>
          </cell>
        </row>
        <row r="1553">
          <cell r="A1553" t="str">
            <v>4520-OVHD</v>
          </cell>
          <cell r="B1553" t="str">
            <v>Overhead</v>
          </cell>
          <cell r="C1553" t="str">
            <v>Overhead</v>
          </cell>
        </row>
        <row r="1554">
          <cell r="A1554" t="str">
            <v>4550-OVHD</v>
          </cell>
          <cell r="B1554" t="str">
            <v>Overhead</v>
          </cell>
          <cell r="C1554" t="str">
            <v>Overhead</v>
          </cell>
        </row>
        <row r="1555">
          <cell r="A1555" t="str">
            <v>4560-OVHD</v>
          </cell>
          <cell r="B1555" t="str">
            <v>Overhead</v>
          </cell>
          <cell r="C1555" t="str">
            <v>Overhead</v>
          </cell>
        </row>
        <row r="1556">
          <cell r="A1556" t="str">
            <v>4580-OVHD</v>
          </cell>
          <cell r="B1556" t="str">
            <v>Overhead</v>
          </cell>
          <cell r="C1556" t="str">
            <v>Overhead</v>
          </cell>
        </row>
        <row r="1557">
          <cell r="A1557" t="str">
            <v>4660-OVHD</v>
          </cell>
          <cell r="B1557" t="str">
            <v>Overhead</v>
          </cell>
          <cell r="C1557" t="str">
            <v>Overhead</v>
          </cell>
        </row>
        <row r="1558">
          <cell r="A1558" t="str">
            <v>4670-OVHD</v>
          </cell>
          <cell r="B1558" t="str">
            <v>Overhead</v>
          </cell>
          <cell r="C1558" t="str">
            <v>Overhead</v>
          </cell>
        </row>
        <row r="1559">
          <cell r="A1559" t="str">
            <v>4720-OVHD</v>
          </cell>
          <cell r="B1559" t="str">
            <v>Overhead</v>
          </cell>
          <cell r="C1559" t="str">
            <v>Overhead</v>
          </cell>
        </row>
        <row r="1560">
          <cell r="A1560" t="str">
            <v>4730-OVHD</v>
          </cell>
          <cell r="B1560" t="str">
            <v>Overhead</v>
          </cell>
          <cell r="C1560" t="str">
            <v>Overhead</v>
          </cell>
        </row>
        <row r="1561">
          <cell r="A1561" t="str">
            <v>4740-OVHD</v>
          </cell>
          <cell r="B1561" t="str">
            <v>Overhead</v>
          </cell>
          <cell r="C1561" t="str">
            <v>Overhead</v>
          </cell>
        </row>
        <row r="1562">
          <cell r="A1562" t="str">
            <v>4750-OVHD</v>
          </cell>
          <cell r="B1562" t="str">
            <v>Overhead</v>
          </cell>
          <cell r="C1562" t="str">
            <v>Overhead</v>
          </cell>
        </row>
        <row r="1563">
          <cell r="A1563" t="str">
            <v>4765-OVHD</v>
          </cell>
          <cell r="B1563" t="str">
            <v>Overhead</v>
          </cell>
          <cell r="C1563" t="str">
            <v>Overhead</v>
          </cell>
        </row>
        <row r="1564">
          <cell r="A1564" t="str">
            <v>4770-OVHD</v>
          </cell>
          <cell r="B1564" t="str">
            <v>Overhead</v>
          </cell>
          <cell r="C1564" t="str">
            <v>Overhead</v>
          </cell>
        </row>
        <row r="1565">
          <cell r="A1565" t="str">
            <v>4790-OVHD</v>
          </cell>
          <cell r="B1565" t="str">
            <v>Overhead</v>
          </cell>
          <cell r="C1565" t="str">
            <v>Overhead</v>
          </cell>
        </row>
        <row r="1566">
          <cell r="A1566" t="str">
            <v>4810-OVHD</v>
          </cell>
          <cell r="B1566" t="str">
            <v>Overhead</v>
          </cell>
          <cell r="C1566" t="str">
            <v>Overhead</v>
          </cell>
        </row>
        <row r="1567">
          <cell r="A1567" t="str">
            <v>4815-OVHD</v>
          </cell>
          <cell r="B1567" t="str">
            <v>Overhead</v>
          </cell>
          <cell r="C1567" t="str">
            <v>Overhead</v>
          </cell>
        </row>
        <row r="1568">
          <cell r="A1568" t="str">
            <v>4860-OVHD</v>
          </cell>
          <cell r="B1568" t="str">
            <v>Overhead</v>
          </cell>
          <cell r="C1568" t="str">
            <v>Overhead</v>
          </cell>
        </row>
        <row r="1569">
          <cell r="A1569" t="str">
            <v>4870-OVHD</v>
          </cell>
          <cell r="B1569" t="str">
            <v>Overhead</v>
          </cell>
          <cell r="C1569" t="str">
            <v>Overhead</v>
          </cell>
        </row>
        <row r="1570">
          <cell r="A1570" t="str">
            <v>4880-OVHD</v>
          </cell>
          <cell r="B1570" t="str">
            <v>Overhead</v>
          </cell>
          <cell r="C1570" t="str">
            <v>Overhead</v>
          </cell>
        </row>
        <row r="1571">
          <cell r="A1571" t="str">
            <v>4890-OVHD</v>
          </cell>
          <cell r="B1571" t="str">
            <v>Overhead</v>
          </cell>
          <cell r="C1571" t="str">
            <v>Overhead</v>
          </cell>
        </row>
        <row r="1572">
          <cell r="A1572" t="str">
            <v>4950-OVHD</v>
          </cell>
          <cell r="B1572" t="str">
            <v>Overhead</v>
          </cell>
          <cell r="C1572" t="str">
            <v>Overhead</v>
          </cell>
        </row>
        <row r="1573">
          <cell r="A1573" t="str">
            <v>4960-OVHD</v>
          </cell>
          <cell r="B1573" t="str">
            <v>Overhead</v>
          </cell>
          <cell r="C1573" t="str">
            <v>Overhead</v>
          </cell>
        </row>
        <row r="1574">
          <cell r="A1574" t="str">
            <v>4970-OVHD</v>
          </cell>
          <cell r="B1574" t="str">
            <v>Overhead</v>
          </cell>
          <cell r="C1574" t="str">
            <v>Overhead</v>
          </cell>
        </row>
        <row r="1575">
          <cell r="A1575" t="str">
            <v>4975-OVHD</v>
          </cell>
          <cell r="B1575" t="str">
            <v>Overhead</v>
          </cell>
          <cell r="C1575" t="str">
            <v>Overhead</v>
          </cell>
        </row>
        <row r="1576">
          <cell r="A1576" t="str">
            <v>4980-OVHD</v>
          </cell>
          <cell r="B1576" t="str">
            <v>Overhead</v>
          </cell>
          <cell r="C1576" t="str">
            <v>Overhead</v>
          </cell>
        </row>
        <row r="1577">
          <cell r="A1577" t="str">
            <v>5000-OVHD</v>
          </cell>
          <cell r="B1577" t="str">
            <v>Overhead</v>
          </cell>
          <cell r="C1577" t="str">
            <v>Overhead</v>
          </cell>
        </row>
        <row r="1578">
          <cell r="A1578" t="str">
            <v>5020-OVHD</v>
          </cell>
          <cell r="B1578" t="str">
            <v>Overhead</v>
          </cell>
          <cell r="C1578" t="str">
            <v>Overhead</v>
          </cell>
        </row>
        <row r="1579">
          <cell r="A1579" t="str">
            <v>5030-OVHD</v>
          </cell>
          <cell r="B1579" t="str">
            <v>Overhead</v>
          </cell>
          <cell r="C1579" t="str">
            <v>Overhead</v>
          </cell>
        </row>
        <row r="1580">
          <cell r="A1580" t="str">
            <v>5040-OVHD</v>
          </cell>
          <cell r="B1580" t="str">
            <v>Overhead</v>
          </cell>
          <cell r="C1580" t="str">
            <v>Overhead</v>
          </cell>
        </row>
        <row r="1581">
          <cell r="A1581" t="str">
            <v>9000-OVHD</v>
          </cell>
          <cell r="B1581" t="str">
            <v>Overhead</v>
          </cell>
          <cell r="C1581" t="str">
            <v>Overhead</v>
          </cell>
        </row>
        <row r="1582">
          <cell r="A1582" t="str">
            <v>9010-OVHD</v>
          </cell>
          <cell r="B1582" t="str">
            <v>Overhead</v>
          </cell>
          <cell r="C1582" t="str">
            <v>Overhead</v>
          </cell>
        </row>
        <row r="1583">
          <cell r="A1583" t="str">
            <v>9020-OVHD</v>
          </cell>
          <cell r="B1583" t="str">
            <v>Overhead</v>
          </cell>
          <cell r="C1583" t="str">
            <v>Overhead</v>
          </cell>
        </row>
        <row r="1584">
          <cell r="A1584" t="str">
            <v>9040-OVHD</v>
          </cell>
          <cell r="B1584" t="str">
            <v>Overhead</v>
          </cell>
          <cell r="C1584" t="str">
            <v>Overhead</v>
          </cell>
        </row>
        <row r="1585">
          <cell r="A1585" t="str">
            <v>9050-OVHD</v>
          </cell>
          <cell r="B1585" t="str">
            <v>Overhead</v>
          </cell>
          <cell r="C1585" t="str">
            <v>Overhead</v>
          </cell>
        </row>
        <row r="1586">
          <cell r="A1586" t="str">
            <v>9070-OVHD</v>
          </cell>
          <cell r="B1586" t="str">
            <v>Overhead</v>
          </cell>
          <cell r="C1586" t="str">
            <v>Overhead</v>
          </cell>
        </row>
        <row r="1587">
          <cell r="A1587" t="str">
            <v>9080-OVHD</v>
          </cell>
          <cell r="B1587" t="str">
            <v>Overhead</v>
          </cell>
          <cell r="C1587" t="str">
            <v>Overhead</v>
          </cell>
        </row>
        <row r="1588">
          <cell r="A1588" t="str">
            <v>1960-CORE</v>
          </cell>
          <cell r="B1588" t="str">
            <v>Sell Product</v>
          </cell>
          <cell r="C1588" t="str">
            <v>Core</v>
          </cell>
        </row>
        <row r="1589">
          <cell r="A1589" t="str">
            <v>4300-CORE</v>
          </cell>
          <cell r="B1589" t="str">
            <v>Sell Product</v>
          </cell>
          <cell r="C1589" t="str">
            <v>Core</v>
          </cell>
        </row>
        <row r="1590">
          <cell r="A1590" t="str">
            <v>4330-CORE</v>
          </cell>
          <cell r="B1590" t="str">
            <v>Sell Product</v>
          </cell>
          <cell r="C1590" t="str">
            <v>Core</v>
          </cell>
        </row>
        <row r="1591">
          <cell r="A1591" t="str">
            <v>4340-CORE</v>
          </cell>
          <cell r="B1591" t="str">
            <v>Sell Product</v>
          </cell>
          <cell r="C1591" t="str">
            <v>Core</v>
          </cell>
        </row>
        <row r="1592">
          <cell r="A1592" t="str">
            <v>4350-CORE</v>
          </cell>
          <cell r="B1592" t="str">
            <v>Sell Product</v>
          </cell>
          <cell r="C1592" t="str">
            <v>Core</v>
          </cell>
        </row>
        <row r="1593">
          <cell r="A1593" t="str">
            <v>3770-CORE</v>
          </cell>
          <cell r="B1593" t="str">
            <v>Sell Product</v>
          </cell>
          <cell r="C1593" t="str">
            <v>Core</v>
          </cell>
        </row>
        <row r="1594">
          <cell r="A1594" t="str">
            <v>3820-CORE</v>
          </cell>
          <cell r="B1594" t="str">
            <v>Sell Product</v>
          </cell>
          <cell r="C1594" t="str">
            <v>Core</v>
          </cell>
        </row>
        <row r="1595">
          <cell r="A1595" t="str">
            <v>4600-CORE</v>
          </cell>
          <cell r="B1595" t="str">
            <v>Sell Product</v>
          </cell>
          <cell r="C1595" t="str">
            <v>Core</v>
          </cell>
        </row>
        <row r="1596">
          <cell r="A1596" t="str">
            <v>3570-CORE</v>
          </cell>
          <cell r="B1596" t="str">
            <v>Sell Product</v>
          </cell>
          <cell r="C1596" t="str">
            <v>Core</v>
          </cell>
        </row>
        <row r="1597">
          <cell r="A1597" t="str">
            <v>3590-CORE</v>
          </cell>
          <cell r="B1597" t="str">
            <v>Sell Product</v>
          </cell>
          <cell r="C1597" t="str">
            <v>Core</v>
          </cell>
        </row>
        <row r="1598">
          <cell r="A1598" t="str">
            <v>3600-CORE</v>
          </cell>
          <cell r="B1598" t="str">
            <v>Sell Product</v>
          </cell>
          <cell r="C1598" t="str">
            <v>Core</v>
          </cell>
        </row>
        <row r="1599">
          <cell r="A1599" t="str">
            <v>4220-CORE</v>
          </cell>
          <cell r="B1599" t="str">
            <v>Sell Product</v>
          </cell>
          <cell r="C1599" t="str">
            <v>Core</v>
          </cell>
        </row>
        <row r="1600">
          <cell r="A1600" t="str">
            <v>4230-CORE</v>
          </cell>
          <cell r="B1600" t="str">
            <v>Sell Product</v>
          </cell>
          <cell r="C1600" t="str">
            <v>Core</v>
          </cell>
        </row>
        <row r="1601">
          <cell r="A1601" t="str">
            <v>4240-CORE</v>
          </cell>
          <cell r="B1601" t="str">
            <v>Sell Product</v>
          </cell>
          <cell r="C1601" t="str">
            <v>Core</v>
          </cell>
        </row>
        <row r="1602">
          <cell r="A1602" t="str">
            <v>2780-CORE</v>
          </cell>
          <cell r="B1602" t="str">
            <v>Sell Product</v>
          </cell>
          <cell r="C1602" t="str">
            <v>Core</v>
          </cell>
        </row>
        <row r="1603">
          <cell r="A1603" t="str">
            <v>2800-CORE</v>
          </cell>
          <cell r="B1603" t="str">
            <v>Sell Product</v>
          </cell>
          <cell r="C1603" t="str">
            <v>Core</v>
          </cell>
        </row>
        <row r="1604">
          <cell r="A1604" t="str">
            <v>2810-CORE</v>
          </cell>
          <cell r="B1604" t="str">
            <v>Sell Product</v>
          </cell>
          <cell r="C1604" t="str">
            <v>Core</v>
          </cell>
        </row>
        <row r="1605">
          <cell r="A1605" t="str">
            <v>2820-CORE</v>
          </cell>
          <cell r="B1605" t="str">
            <v>Sell Product</v>
          </cell>
          <cell r="C1605" t="str">
            <v>Core</v>
          </cell>
        </row>
        <row r="1606">
          <cell r="A1606" t="str">
            <v>2830-CORE</v>
          </cell>
          <cell r="B1606" t="str">
            <v>Sell Product</v>
          </cell>
          <cell r="C1606" t="str">
            <v>Core</v>
          </cell>
        </row>
        <row r="1607">
          <cell r="A1607" t="str">
            <v>2840-CORE</v>
          </cell>
          <cell r="B1607" t="str">
            <v>Sell Product</v>
          </cell>
          <cell r="C1607" t="str">
            <v>Core</v>
          </cell>
        </row>
        <row r="1608">
          <cell r="A1608" t="str">
            <v>2850-CORE</v>
          </cell>
          <cell r="B1608" t="str">
            <v>Sell Product</v>
          </cell>
          <cell r="C1608" t="str">
            <v>Core</v>
          </cell>
        </row>
        <row r="1609">
          <cell r="A1609" t="str">
            <v>2860-CORE</v>
          </cell>
          <cell r="B1609" t="str">
            <v>Sell Product</v>
          </cell>
          <cell r="C1609" t="str">
            <v>Core</v>
          </cell>
        </row>
        <row r="1610">
          <cell r="A1610" t="str">
            <v>2870-CORE</v>
          </cell>
          <cell r="B1610" t="str">
            <v>Sell Product</v>
          </cell>
          <cell r="C1610" t="str">
            <v>Core</v>
          </cell>
        </row>
        <row r="1611">
          <cell r="A1611" t="str">
            <v>2880-CORE</v>
          </cell>
          <cell r="B1611" t="str">
            <v>Sell Product</v>
          </cell>
          <cell r="C1611" t="str">
            <v>Core</v>
          </cell>
        </row>
        <row r="1612">
          <cell r="A1612" t="str">
            <v>4410-CORE</v>
          </cell>
          <cell r="B1612" t="str">
            <v>Sell Product</v>
          </cell>
          <cell r="C1612" t="str">
            <v>Core</v>
          </cell>
        </row>
        <row r="1613">
          <cell r="A1613" t="str">
            <v>3240-CORE</v>
          </cell>
          <cell r="B1613" t="str">
            <v>Sell Product</v>
          </cell>
          <cell r="C1613" t="str">
            <v>Core</v>
          </cell>
        </row>
        <row r="1614">
          <cell r="A1614" t="str">
            <v>3260-CORE</v>
          </cell>
          <cell r="B1614" t="str">
            <v>Sell Product</v>
          </cell>
          <cell r="C1614" t="str">
            <v>Core</v>
          </cell>
        </row>
        <row r="1615">
          <cell r="A1615" t="str">
            <v>3410-CORE</v>
          </cell>
          <cell r="B1615" t="str">
            <v>Sell Product</v>
          </cell>
          <cell r="C1615" t="str">
            <v>Core</v>
          </cell>
        </row>
        <row r="1616">
          <cell r="A1616" t="str">
            <v>3530-CORE</v>
          </cell>
          <cell r="B1616" t="str">
            <v>Sell Product</v>
          </cell>
          <cell r="C1616" t="str">
            <v>Core</v>
          </cell>
        </row>
        <row r="1617">
          <cell r="A1617" t="str">
            <v>3100-CORE</v>
          </cell>
          <cell r="B1617" t="str">
            <v>Sell Product</v>
          </cell>
          <cell r="C1617" t="str">
            <v>Core</v>
          </cell>
        </row>
        <row r="1618">
          <cell r="A1618" t="str">
            <v>4310-CORE</v>
          </cell>
          <cell r="B1618" t="str">
            <v>Service Product</v>
          </cell>
          <cell r="C1618" t="str">
            <v>Core</v>
          </cell>
        </row>
        <row r="1619">
          <cell r="A1619" t="str">
            <v>4355-CORE</v>
          </cell>
          <cell r="B1619" t="str">
            <v>Service Product</v>
          </cell>
          <cell r="C1619" t="str">
            <v>Core</v>
          </cell>
        </row>
        <row r="1620">
          <cell r="A1620" t="str">
            <v>4360-CORE</v>
          </cell>
          <cell r="B1620" t="str">
            <v>Service Product</v>
          </cell>
          <cell r="C1620" t="str">
            <v>Core</v>
          </cell>
        </row>
        <row r="1621">
          <cell r="A1621" t="str">
            <v>4390-CORE</v>
          </cell>
          <cell r="B1621" t="str">
            <v>Service Product</v>
          </cell>
          <cell r="C1621" t="str">
            <v>Core</v>
          </cell>
        </row>
        <row r="1622">
          <cell r="A1622" t="str">
            <v>4395-CORE</v>
          </cell>
          <cell r="B1622" t="str">
            <v>Service Product</v>
          </cell>
          <cell r="C1622" t="str">
            <v>Core</v>
          </cell>
        </row>
        <row r="1623">
          <cell r="A1623" t="str">
            <v>4570-CORE</v>
          </cell>
          <cell r="B1623" t="str">
            <v>Service Product</v>
          </cell>
          <cell r="C1623" t="str">
            <v>Core</v>
          </cell>
        </row>
        <row r="1624">
          <cell r="A1624" t="str">
            <v>3000-CORE</v>
          </cell>
          <cell r="B1624" t="str">
            <v>Service Product</v>
          </cell>
          <cell r="C1624" t="str">
            <v>Core</v>
          </cell>
        </row>
        <row r="1625">
          <cell r="A1625" t="str">
            <v>3010-CORE</v>
          </cell>
          <cell r="B1625" t="str">
            <v>Service Product</v>
          </cell>
          <cell r="C1625" t="str">
            <v>Core</v>
          </cell>
        </row>
        <row r="1626">
          <cell r="A1626" t="str">
            <v>3020-CORE</v>
          </cell>
          <cell r="B1626" t="str">
            <v>Service Product</v>
          </cell>
          <cell r="C1626" t="str">
            <v>Core</v>
          </cell>
        </row>
        <row r="1627">
          <cell r="A1627" t="str">
            <v>3030-CORE</v>
          </cell>
          <cell r="B1627" t="str">
            <v>Service Product</v>
          </cell>
          <cell r="C1627" t="str">
            <v>Core</v>
          </cell>
        </row>
        <row r="1628">
          <cell r="A1628" t="str">
            <v>3060-CORE</v>
          </cell>
          <cell r="B1628" t="str">
            <v>Service Product</v>
          </cell>
          <cell r="C1628" t="str">
            <v>Core</v>
          </cell>
        </row>
        <row r="1629">
          <cell r="A1629" t="str">
            <v>3070-CORE</v>
          </cell>
          <cell r="B1629" t="str">
            <v>Service Product</v>
          </cell>
          <cell r="C1629" t="str">
            <v>Core</v>
          </cell>
        </row>
        <row r="1630">
          <cell r="A1630" t="str">
            <v>3071-CORE</v>
          </cell>
          <cell r="B1630" t="str">
            <v>Service Product</v>
          </cell>
          <cell r="C1630" t="str">
            <v>Core</v>
          </cell>
        </row>
        <row r="1631">
          <cell r="A1631" t="str">
            <v>3790-CORE</v>
          </cell>
          <cell r="B1631" t="str">
            <v>Service Product</v>
          </cell>
          <cell r="C1631" t="str">
            <v>Core</v>
          </cell>
        </row>
        <row r="1632">
          <cell r="A1632" t="str">
            <v>3840-CORE</v>
          </cell>
          <cell r="B1632" t="str">
            <v>Service Product</v>
          </cell>
          <cell r="C1632" t="str">
            <v>Core</v>
          </cell>
        </row>
        <row r="1633">
          <cell r="A1633" t="str">
            <v>3850-CORE</v>
          </cell>
          <cell r="B1633" t="str">
            <v>Service Product</v>
          </cell>
          <cell r="C1633" t="str">
            <v>Core</v>
          </cell>
        </row>
        <row r="1634">
          <cell r="A1634" t="str">
            <v>4430-OVHD</v>
          </cell>
          <cell r="B1634" t="str">
            <v>Service Product</v>
          </cell>
          <cell r="C1634" t="str">
            <v>Core</v>
          </cell>
        </row>
        <row r="1635">
          <cell r="A1635" t="str">
            <v>4440-OVHD</v>
          </cell>
          <cell r="B1635" t="str">
            <v>Service Product</v>
          </cell>
          <cell r="C1635" t="str">
            <v>Core</v>
          </cell>
        </row>
        <row r="1636">
          <cell r="A1636" t="str">
            <v>4450-OVHD</v>
          </cell>
          <cell r="B1636" t="str">
            <v>Service Product</v>
          </cell>
          <cell r="C1636" t="str">
            <v>Core</v>
          </cell>
        </row>
        <row r="1637">
          <cell r="A1637" t="str">
            <v>3071-CORE</v>
          </cell>
          <cell r="B1637" t="str">
            <v>Service Product</v>
          </cell>
          <cell r="C1637" t="str">
            <v>Core</v>
          </cell>
        </row>
        <row r="1638">
          <cell r="A1638" t="str">
            <v>4430-OVHD</v>
          </cell>
          <cell r="B1638" t="str">
            <v>Service Product</v>
          </cell>
          <cell r="C1638" t="str">
            <v>Core</v>
          </cell>
        </row>
        <row r="1639">
          <cell r="A1639" t="str">
            <v>4440-OVHD</v>
          </cell>
          <cell r="B1639" t="str">
            <v>Service Product</v>
          </cell>
          <cell r="C1639" t="str">
            <v>Core</v>
          </cell>
        </row>
        <row r="1640">
          <cell r="A1640" t="str">
            <v>4450-OVHD</v>
          </cell>
          <cell r="B1640" t="str">
            <v>Service Product</v>
          </cell>
          <cell r="C1640" t="str">
            <v>Core</v>
          </cell>
        </row>
        <row r="1641">
          <cell r="A1641" t="str">
            <v>4620-CORE</v>
          </cell>
          <cell r="B1641" t="str">
            <v>Service Product</v>
          </cell>
          <cell r="C1641" t="str">
            <v>Core</v>
          </cell>
        </row>
        <row r="1642">
          <cell r="A1642" t="str">
            <v>4640-CORE</v>
          </cell>
          <cell r="B1642" t="str">
            <v>Service Product</v>
          </cell>
          <cell r="C1642" t="str">
            <v>Core</v>
          </cell>
        </row>
        <row r="1643">
          <cell r="A1643" t="str">
            <v>4650-CORE</v>
          </cell>
          <cell r="B1643" t="str">
            <v>Service Product</v>
          </cell>
          <cell r="C1643" t="str">
            <v>Core</v>
          </cell>
        </row>
        <row r="1644">
          <cell r="A1644" t="str">
            <v>3000-CORE</v>
          </cell>
          <cell r="B1644" t="str">
            <v>Service Product</v>
          </cell>
          <cell r="C1644" t="str">
            <v>Core</v>
          </cell>
        </row>
        <row r="1645">
          <cell r="A1645" t="str">
            <v>3010-CORE</v>
          </cell>
          <cell r="B1645" t="str">
            <v>Service Product</v>
          </cell>
          <cell r="C1645" t="str">
            <v>Core</v>
          </cell>
        </row>
        <row r="1646">
          <cell r="A1646" t="str">
            <v>3020-CORE</v>
          </cell>
          <cell r="B1646" t="str">
            <v>Service Product</v>
          </cell>
          <cell r="C1646" t="str">
            <v>Core</v>
          </cell>
        </row>
        <row r="1647">
          <cell r="A1647" t="str">
            <v>3030-CORE</v>
          </cell>
          <cell r="B1647" t="str">
            <v>Service Product</v>
          </cell>
          <cell r="C1647" t="str">
            <v>Core</v>
          </cell>
        </row>
        <row r="1648">
          <cell r="A1648" t="str">
            <v>3040-CORE</v>
          </cell>
          <cell r="B1648" t="str">
            <v>Service Product</v>
          </cell>
          <cell r="C1648" t="str">
            <v>Core</v>
          </cell>
        </row>
        <row r="1649">
          <cell r="A1649" t="str">
            <v>3060-CORE</v>
          </cell>
          <cell r="B1649" t="str">
            <v>Service Product</v>
          </cell>
          <cell r="C1649" t="str">
            <v>Core</v>
          </cell>
        </row>
        <row r="1650">
          <cell r="A1650" t="str">
            <v>3070-CORE</v>
          </cell>
          <cell r="B1650" t="str">
            <v>Service Product</v>
          </cell>
          <cell r="C1650" t="str">
            <v>Core</v>
          </cell>
        </row>
        <row r="1651">
          <cell r="A1651" t="str">
            <v>3071-CORE</v>
          </cell>
          <cell r="B1651" t="str">
            <v>Service Product</v>
          </cell>
          <cell r="C1651" t="str">
            <v>Core</v>
          </cell>
        </row>
        <row r="1652">
          <cell r="A1652" t="str">
            <v>3620-CORE</v>
          </cell>
          <cell r="B1652" t="str">
            <v>Service Product</v>
          </cell>
          <cell r="C1652" t="str">
            <v>Core</v>
          </cell>
        </row>
        <row r="1653">
          <cell r="A1653" t="str">
            <v>3621-CORE</v>
          </cell>
          <cell r="B1653" t="str">
            <v>Service Product</v>
          </cell>
          <cell r="C1653" t="str">
            <v>Core</v>
          </cell>
        </row>
        <row r="1654">
          <cell r="A1654" t="str">
            <v>3630-CORE</v>
          </cell>
          <cell r="B1654" t="str">
            <v>Service Product</v>
          </cell>
          <cell r="C1654" t="str">
            <v>Core</v>
          </cell>
        </row>
        <row r="1655">
          <cell r="A1655" t="str">
            <v>3650-CORE</v>
          </cell>
          <cell r="B1655" t="str">
            <v>Service Product</v>
          </cell>
          <cell r="C1655" t="str">
            <v>Core</v>
          </cell>
        </row>
        <row r="1656">
          <cell r="A1656" t="str">
            <v>3720-CORE</v>
          </cell>
          <cell r="B1656" t="str">
            <v>Service Product</v>
          </cell>
          <cell r="C1656" t="str">
            <v>Core</v>
          </cell>
        </row>
        <row r="1657">
          <cell r="A1657" t="str">
            <v>3730-CORE</v>
          </cell>
          <cell r="B1657" t="str">
            <v>Service Product</v>
          </cell>
          <cell r="C1657" t="str">
            <v>Core</v>
          </cell>
        </row>
        <row r="1658">
          <cell r="A1658" t="str">
            <v>4430-OVHD</v>
          </cell>
          <cell r="B1658" t="str">
            <v>Service Product</v>
          </cell>
          <cell r="C1658" t="str">
            <v>Core</v>
          </cell>
        </row>
        <row r="1659">
          <cell r="A1659" t="str">
            <v>4440-OVHD</v>
          </cell>
          <cell r="B1659" t="str">
            <v>Service Product</v>
          </cell>
          <cell r="C1659" t="str">
            <v>Core</v>
          </cell>
        </row>
        <row r="1660">
          <cell r="A1660" t="str">
            <v>4450-OVHD</v>
          </cell>
          <cell r="B1660" t="str">
            <v>Service Product</v>
          </cell>
          <cell r="C1660" t="str">
            <v>Core</v>
          </cell>
        </row>
        <row r="1661">
          <cell r="A1661" t="str">
            <v>4250-CORE</v>
          </cell>
          <cell r="B1661" t="str">
            <v>Service Product</v>
          </cell>
          <cell r="C1661" t="str">
            <v>Core</v>
          </cell>
        </row>
        <row r="1662">
          <cell r="A1662" t="str">
            <v>4260-CORE</v>
          </cell>
          <cell r="B1662" t="str">
            <v>Service Product</v>
          </cell>
          <cell r="C1662" t="str">
            <v>Core</v>
          </cell>
        </row>
        <row r="1663">
          <cell r="A1663" t="str">
            <v>4270-CORE</v>
          </cell>
          <cell r="B1663" t="str">
            <v>Service Product</v>
          </cell>
          <cell r="C1663" t="str">
            <v>Core</v>
          </cell>
        </row>
        <row r="1664">
          <cell r="A1664" t="str">
            <v>4290-CORE</v>
          </cell>
          <cell r="B1664" t="str">
            <v>Service Product</v>
          </cell>
          <cell r="C1664" t="str">
            <v>Core</v>
          </cell>
        </row>
        <row r="1665">
          <cell r="A1665" t="str">
            <v>4430-OVHD</v>
          </cell>
          <cell r="B1665" t="str">
            <v>Service Product</v>
          </cell>
          <cell r="C1665" t="str">
            <v>Core</v>
          </cell>
        </row>
        <row r="1666">
          <cell r="A1666" t="str">
            <v>4440-OVHD</v>
          </cell>
          <cell r="B1666" t="str">
            <v>Service Product</v>
          </cell>
          <cell r="C1666" t="str">
            <v>Core</v>
          </cell>
        </row>
        <row r="1667">
          <cell r="A1667" t="str">
            <v>4450-OVHD</v>
          </cell>
          <cell r="B1667" t="str">
            <v>Service Product</v>
          </cell>
          <cell r="C1667" t="str">
            <v>Core</v>
          </cell>
        </row>
        <row r="1668">
          <cell r="A1668" t="str">
            <v>1550-CORE</v>
          </cell>
          <cell r="B1668" t="str">
            <v>Service Product</v>
          </cell>
          <cell r="C1668" t="str">
            <v>Core</v>
          </cell>
        </row>
        <row r="1669">
          <cell r="A1669" t="str">
            <v>1880-CORE</v>
          </cell>
          <cell r="B1669" t="str">
            <v>Service Product</v>
          </cell>
          <cell r="C1669" t="str">
            <v>Core</v>
          </cell>
        </row>
        <row r="1670">
          <cell r="A1670" t="str">
            <v>3960-CORE</v>
          </cell>
          <cell r="B1670" t="str">
            <v>Service Product</v>
          </cell>
          <cell r="C1670" t="str">
            <v>Core</v>
          </cell>
        </row>
        <row r="1671">
          <cell r="A1671" t="str">
            <v>3970-CORE</v>
          </cell>
          <cell r="B1671" t="str">
            <v>Service Product</v>
          </cell>
          <cell r="C1671" t="str">
            <v>Core</v>
          </cell>
        </row>
        <row r="1672">
          <cell r="A1672" t="str">
            <v>4020-CORE</v>
          </cell>
          <cell r="B1672" t="str">
            <v>Service Product</v>
          </cell>
          <cell r="C1672" t="str">
            <v>Core</v>
          </cell>
        </row>
        <row r="1673">
          <cell r="A1673" t="str">
            <v>4030-CORE</v>
          </cell>
          <cell r="B1673" t="str">
            <v>Service Product</v>
          </cell>
          <cell r="C1673" t="str">
            <v>Core</v>
          </cell>
        </row>
        <row r="1674">
          <cell r="A1674" t="str">
            <v>4080-CORE</v>
          </cell>
          <cell r="B1674" t="str">
            <v>Service Product</v>
          </cell>
          <cell r="C1674" t="str">
            <v>Core</v>
          </cell>
        </row>
        <row r="1675">
          <cell r="A1675" t="str">
            <v>4090-CORE</v>
          </cell>
          <cell r="B1675" t="str">
            <v>Service Product</v>
          </cell>
          <cell r="C1675" t="str">
            <v>Core</v>
          </cell>
        </row>
        <row r="1676">
          <cell r="A1676" t="str">
            <v>4170-CORE</v>
          </cell>
          <cell r="B1676" t="str">
            <v>Service Product</v>
          </cell>
          <cell r="C1676" t="str">
            <v>Core</v>
          </cell>
        </row>
        <row r="1677">
          <cell r="A1677" t="str">
            <v>4180-CORE</v>
          </cell>
          <cell r="B1677" t="str">
            <v>Service Product</v>
          </cell>
          <cell r="C1677" t="str">
            <v>Core</v>
          </cell>
        </row>
        <row r="1678">
          <cell r="A1678" t="str">
            <v>4190-CORE</v>
          </cell>
          <cell r="B1678" t="str">
            <v>Service Product</v>
          </cell>
          <cell r="C1678" t="str">
            <v>Core</v>
          </cell>
        </row>
        <row r="1679">
          <cell r="A1679" t="str">
            <v>4200-CORE</v>
          </cell>
          <cell r="B1679" t="str">
            <v>Service Product</v>
          </cell>
          <cell r="C1679" t="str">
            <v>Core</v>
          </cell>
        </row>
        <row r="1680">
          <cell r="A1680" t="str">
            <v>4430-OVHD</v>
          </cell>
          <cell r="B1680" t="str">
            <v>Service Product</v>
          </cell>
          <cell r="C1680" t="str">
            <v>Core</v>
          </cell>
        </row>
        <row r="1681">
          <cell r="A1681" t="str">
            <v>4440-OVHD</v>
          </cell>
          <cell r="B1681" t="str">
            <v>Service Product</v>
          </cell>
          <cell r="C1681" t="str">
            <v>Core</v>
          </cell>
        </row>
        <row r="1682">
          <cell r="A1682" t="str">
            <v>4450-OVHD</v>
          </cell>
          <cell r="B1682" t="str">
            <v>Service Product</v>
          </cell>
          <cell r="C1682" t="str">
            <v>Core</v>
          </cell>
        </row>
        <row r="1683">
          <cell r="A1683" t="str">
            <v>1890-CORE</v>
          </cell>
          <cell r="B1683" t="str">
            <v>Service Product</v>
          </cell>
          <cell r="C1683" t="str">
            <v>Core</v>
          </cell>
        </row>
        <row r="1684">
          <cell r="A1684" t="str">
            <v>2890-CORE</v>
          </cell>
          <cell r="B1684" t="str">
            <v>Service Product</v>
          </cell>
          <cell r="C1684" t="str">
            <v>Core</v>
          </cell>
        </row>
        <row r="1685">
          <cell r="A1685" t="str">
            <v>2900-CORE</v>
          </cell>
          <cell r="B1685" t="str">
            <v>Service Product</v>
          </cell>
          <cell r="C1685" t="str">
            <v>Core</v>
          </cell>
        </row>
        <row r="1686">
          <cell r="A1686" t="str">
            <v>2910-CORE</v>
          </cell>
          <cell r="B1686" t="str">
            <v>Service Product</v>
          </cell>
          <cell r="C1686" t="str">
            <v>Core</v>
          </cell>
        </row>
        <row r="1687">
          <cell r="A1687" t="str">
            <v>2920-CORE</v>
          </cell>
          <cell r="B1687" t="str">
            <v>Service Product</v>
          </cell>
          <cell r="C1687" t="str">
            <v>Core</v>
          </cell>
        </row>
        <row r="1688">
          <cell r="A1688" t="str">
            <v>2930-CORE</v>
          </cell>
          <cell r="B1688" t="str">
            <v>Service Product</v>
          </cell>
          <cell r="C1688" t="str">
            <v>Core</v>
          </cell>
        </row>
        <row r="1689">
          <cell r="A1689" t="str">
            <v>2940-CORE</v>
          </cell>
          <cell r="B1689" t="str">
            <v>Service Product</v>
          </cell>
          <cell r="C1689" t="str">
            <v>Core</v>
          </cell>
        </row>
        <row r="1690">
          <cell r="A1690" t="str">
            <v>2950-CORE</v>
          </cell>
          <cell r="B1690" t="str">
            <v>Service Product</v>
          </cell>
          <cell r="C1690" t="str">
            <v>Core</v>
          </cell>
        </row>
        <row r="1691">
          <cell r="A1691" t="str">
            <v>2960-CORE</v>
          </cell>
          <cell r="B1691" t="str">
            <v>Service Product</v>
          </cell>
          <cell r="C1691" t="str">
            <v>Core</v>
          </cell>
        </row>
        <row r="1692">
          <cell r="A1692" t="str">
            <v>2980-CORE</v>
          </cell>
          <cell r="B1692" t="str">
            <v>Service Product</v>
          </cell>
          <cell r="C1692" t="str">
            <v>Core</v>
          </cell>
        </row>
        <row r="1693">
          <cell r="A1693" t="str">
            <v>3000-CORE</v>
          </cell>
          <cell r="B1693" t="str">
            <v>Service Product</v>
          </cell>
          <cell r="C1693" t="str">
            <v>Core</v>
          </cell>
        </row>
        <row r="1694">
          <cell r="A1694" t="str">
            <v>3010-CORE</v>
          </cell>
          <cell r="B1694" t="str">
            <v>Service Product</v>
          </cell>
          <cell r="C1694" t="str">
            <v>Core</v>
          </cell>
        </row>
        <row r="1695">
          <cell r="A1695" t="str">
            <v>3020-CORE</v>
          </cell>
          <cell r="B1695" t="str">
            <v>Service Product</v>
          </cell>
          <cell r="C1695" t="str">
            <v>Core</v>
          </cell>
        </row>
        <row r="1696">
          <cell r="A1696" t="str">
            <v>3030-CORE</v>
          </cell>
          <cell r="B1696" t="str">
            <v>Service Product</v>
          </cell>
          <cell r="C1696" t="str">
            <v>Core</v>
          </cell>
        </row>
        <row r="1697">
          <cell r="A1697" t="str">
            <v>3050-CORE</v>
          </cell>
          <cell r="B1697" t="str">
            <v>Service Product</v>
          </cell>
          <cell r="C1697" t="str">
            <v>Core</v>
          </cell>
        </row>
        <row r="1698">
          <cell r="A1698" t="str">
            <v>3060-CORE</v>
          </cell>
          <cell r="B1698" t="str">
            <v>Service Product</v>
          </cell>
          <cell r="C1698" t="str">
            <v>Core</v>
          </cell>
        </row>
        <row r="1699">
          <cell r="A1699" t="str">
            <v>4430-OVHD</v>
          </cell>
          <cell r="B1699" t="str">
            <v>Service Product</v>
          </cell>
          <cell r="C1699" t="str">
            <v>Core</v>
          </cell>
        </row>
        <row r="1700">
          <cell r="A1700" t="str">
            <v>4440-OVHD</v>
          </cell>
          <cell r="B1700" t="str">
            <v>Service Product</v>
          </cell>
          <cell r="C1700" t="str">
            <v>Core</v>
          </cell>
        </row>
        <row r="1701">
          <cell r="A1701" t="str">
            <v>4450-OVHD</v>
          </cell>
          <cell r="B1701" t="str">
            <v>Service Product</v>
          </cell>
          <cell r="C1701" t="str">
            <v>Core</v>
          </cell>
        </row>
        <row r="1702">
          <cell r="A1702" t="str">
            <v>4530-OVHD</v>
          </cell>
          <cell r="B1702" t="str">
            <v>Service Product</v>
          </cell>
          <cell r="C1702" t="str">
            <v>Core</v>
          </cell>
        </row>
        <row r="1703">
          <cell r="A1703" t="str">
            <v>9060-OVHD</v>
          </cell>
          <cell r="B1703" t="str">
            <v>Service Product</v>
          </cell>
          <cell r="C1703" t="str">
            <v>Core</v>
          </cell>
        </row>
        <row r="1704">
          <cell r="A1704" t="str">
            <v>3040-CORE</v>
          </cell>
          <cell r="B1704" t="str">
            <v>Service Product</v>
          </cell>
          <cell r="C1704" t="str">
            <v>Core</v>
          </cell>
        </row>
        <row r="1705">
          <cell r="A1705" t="str">
            <v>4430-OVHD</v>
          </cell>
          <cell r="B1705" t="str">
            <v>Service Product</v>
          </cell>
          <cell r="C1705" t="str">
            <v>Core</v>
          </cell>
        </row>
        <row r="1706">
          <cell r="A1706" t="str">
            <v>4440-OVHD</v>
          </cell>
          <cell r="B1706" t="str">
            <v>Service Product</v>
          </cell>
          <cell r="C1706" t="str">
            <v>Core</v>
          </cell>
        </row>
        <row r="1707">
          <cell r="A1707" t="str">
            <v>4450-OVHD</v>
          </cell>
          <cell r="B1707" t="str">
            <v>Service Product</v>
          </cell>
          <cell r="C1707" t="str">
            <v>Core</v>
          </cell>
        </row>
        <row r="1708">
          <cell r="A1708" t="str">
            <v>3050-CORE</v>
          </cell>
          <cell r="B1708" t="str">
            <v>Service Product</v>
          </cell>
          <cell r="C1708" t="str">
            <v>Core</v>
          </cell>
        </row>
        <row r="1709">
          <cell r="A1709" t="str">
            <v>4430-OVHD</v>
          </cell>
          <cell r="B1709" t="str">
            <v>Service Product</v>
          </cell>
          <cell r="C1709" t="str">
            <v>Core</v>
          </cell>
        </row>
        <row r="1710">
          <cell r="A1710" t="str">
            <v>4440-OVHD</v>
          </cell>
          <cell r="B1710" t="str">
            <v>Service Product</v>
          </cell>
          <cell r="C1710" t="str">
            <v>Core</v>
          </cell>
        </row>
        <row r="1711">
          <cell r="A1711" t="str">
            <v>4450-OVHD</v>
          </cell>
          <cell r="B1711" t="str">
            <v>Service Product</v>
          </cell>
          <cell r="C1711" t="str">
            <v>Core</v>
          </cell>
        </row>
        <row r="1712">
          <cell r="A1712" t="str">
            <v>4530-OVHD</v>
          </cell>
          <cell r="B1712" t="str">
            <v>Service Product</v>
          </cell>
          <cell r="C1712" t="str">
            <v>Core</v>
          </cell>
        </row>
        <row r="1713">
          <cell r="A1713" t="str">
            <v>3000-CORE</v>
          </cell>
          <cell r="B1713" t="str">
            <v>Service Product</v>
          </cell>
          <cell r="C1713" t="str">
            <v>Core</v>
          </cell>
        </row>
        <row r="1714">
          <cell r="A1714" t="str">
            <v>3010-CORE</v>
          </cell>
          <cell r="B1714" t="str">
            <v>Service Product</v>
          </cell>
          <cell r="C1714" t="str">
            <v>Core</v>
          </cell>
        </row>
        <row r="1715">
          <cell r="A1715" t="str">
            <v>3020-CORE</v>
          </cell>
          <cell r="B1715" t="str">
            <v>Service Product</v>
          </cell>
          <cell r="C1715" t="str">
            <v>Core</v>
          </cell>
        </row>
        <row r="1716">
          <cell r="A1716" t="str">
            <v>3030-CORE</v>
          </cell>
          <cell r="B1716" t="str">
            <v>Service Product</v>
          </cell>
          <cell r="C1716" t="str">
            <v>Core</v>
          </cell>
        </row>
        <row r="1717">
          <cell r="A1717" t="str">
            <v>3060-CORE</v>
          </cell>
          <cell r="B1717" t="str">
            <v>Service Product</v>
          </cell>
          <cell r="C1717" t="str">
            <v>Core</v>
          </cell>
        </row>
        <row r="1718">
          <cell r="A1718" t="str">
            <v>3070-CORE</v>
          </cell>
          <cell r="B1718" t="str">
            <v>Service Product</v>
          </cell>
          <cell r="C1718" t="str">
            <v>Core</v>
          </cell>
        </row>
        <row r="1719">
          <cell r="A1719" t="str">
            <v>3270-CORE</v>
          </cell>
          <cell r="B1719" t="str">
            <v>Service Product</v>
          </cell>
          <cell r="C1719" t="str">
            <v>Core</v>
          </cell>
        </row>
        <row r="1720">
          <cell r="A1720" t="str">
            <v>3280-CORE</v>
          </cell>
          <cell r="B1720" t="str">
            <v>Service Product</v>
          </cell>
          <cell r="C1720" t="str">
            <v>Core</v>
          </cell>
        </row>
        <row r="1721">
          <cell r="A1721" t="str">
            <v>3290-CORE</v>
          </cell>
          <cell r="B1721" t="str">
            <v>Service Product</v>
          </cell>
          <cell r="C1721" t="str">
            <v>Core</v>
          </cell>
        </row>
        <row r="1722">
          <cell r="A1722" t="str">
            <v>3300-CORE</v>
          </cell>
          <cell r="B1722" t="str">
            <v>Service Product</v>
          </cell>
          <cell r="C1722" t="str">
            <v>Core</v>
          </cell>
        </row>
        <row r="1723">
          <cell r="A1723" t="str">
            <v>3310-CORE</v>
          </cell>
          <cell r="B1723" t="str">
            <v>Service Product</v>
          </cell>
          <cell r="C1723" t="str">
            <v>Core</v>
          </cell>
        </row>
        <row r="1724">
          <cell r="A1724" t="str">
            <v>3320-CORE</v>
          </cell>
          <cell r="B1724" t="str">
            <v>Service Product</v>
          </cell>
          <cell r="C1724" t="str">
            <v>Core</v>
          </cell>
        </row>
        <row r="1725">
          <cell r="A1725" t="str">
            <v>3330-CORE</v>
          </cell>
          <cell r="B1725" t="str">
            <v>Service Product</v>
          </cell>
          <cell r="C1725" t="str">
            <v>Core</v>
          </cell>
        </row>
        <row r="1726">
          <cell r="A1726" t="str">
            <v>3360-CORE</v>
          </cell>
          <cell r="B1726" t="str">
            <v>Service Product</v>
          </cell>
          <cell r="C1726" t="str">
            <v>Core</v>
          </cell>
        </row>
        <row r="1727">
          <cell r="A1727" t="str">
            <v>3370-CORE</v>
          </cell>
          <cell r="B1727" t="str">
            <v>Service Product</v>
          </cell>
          <cell r="C1727" t="str">
            <v>Core</v>
          </cell>
        </row>
        <row r="1728">
          <cell r="A1728" t="str">
            <v>3420-CORE</v>
          </cell>
          <cell r="B1728" t="str">
            <v>Service Product</v>
          </cell>
          <cell r="C1728" t="str">
            <v>Core</v>
          </cell>
        </row>
        <row r="1729">
          <cell r="A1729" t="str">
            <v>3430-CORE</v>
          </cell>
          <cell r="B1729" t="str">
            <v>Service Product</v>
          </cell>
          <cell r="C1729" t="str">
            <v>Core</v>
          </cell>
        </row>
        <row r="1730">
          <cell r="A1730" t="str">
            <v>3460-CORE</v>
          </cell>
          <cell r="B1730" t="str">
            <v>Service Product</v>
          </cell>
          <cell r="C1730" t="str">
            <v>Core</v>
          </cell>
        </row>
        <row r="1731">
          <cell r="A1731" t="str">
            <v>3490-CORE</v>
          </cell>
          <cell r="B1731" t="str">
            <v>Service Product</v>
          </cell>
          <cell r="C1731" t="str">
            <v>Core</v>
          </cell>
        </row>
        <row r="1732">
          <cell r="A1732" t="str">
            <v>3500-CORE</v>
          </cell>
          <cell r="B1732" t="str">
            <v>Service Product</v>
          </cell>
          <cell r="C1732" t="str">
            <v>Core</v>
          </cell>
        </row>
        <row r="1733">
          <cell r="A1733" t="str">
            <v>3540-CORE</v>
          </cell>
          <cell r="B1733" t="str">
            <v>Service Product</v>
          </cell>
          <cell r="C1733" t="str">
            <v>Core</v>
          </cell>
        </row>
        <row r="1734">
          <cell r="A1734" t="str">
            <v>3550-CORE</v>
          </cell>
          <cell r="B1734" t="str">
            <v>Service Product</v>
          </cell>
          <cell r="C1734" t="str">
            <v>Core</v>
          </cell>
        </row>
        <row r="1735">
          <cell r="A1735" t="str">
            <v>4430-OVHD</v>
          </cell>
          <cell r="B1735" t="str">
            <v>Service Product</v>
          </cell>
          <cell r="C1735" t="str">
            <v>Core</v>
          </cell>
        </row>
        <row r="1736">
          <cell r="A1736" t="str">
            <v>4440-OVHD</v>
          </cell>
          <cell r="B1736" t="str">
            <v>Service Product</v>
          </cell>
          <cell r="C1736" t="str">
            <v>Core</v>
          </cell>
        </row>
        <row r="1737">
          <cell r="A1737" t="str">
            <v>4450-OVHD</v>
          </cell>
          <cell r="B1737" t="str">
            <v>Service Product</v>
          </cell>
          <cell r="C1737" t="str">
            <v>Core</v>
          </cell>
        </row>
        <row r="1738">
          <cell r="A1738" t="str">
            <v>3000-CORE</v>
          </cell>
          <cell r="B1738" t="str">
            <v>Service Product</v>
          </cell>
          <cell r="C1738" t="str">
            <v>Core</v>
          </cell>
        </row>
        <row r="1739">
          <cell r="A1739" t="str">
            <v>3010-CORE</v>
          </cell>
          <cell r="B1739" t="str">
            <v>Service Product</v>
          </cell>
          <cell r="C1739" t="str">
            <v>Core</v>
          </cell>
        </row>
        <row r="1740">
          <cell r="A1740" t="str">
            <v>3020-CORE</v>
          </cell>
          <cell r="B1740" t="str">
            <v>Service Product</v>
          </cell>
          <cell r="C1740" t="str">
            <v>Core</v>
          </cell>
        </row>
        <row r="1741">
          <cell r="A1741" t="str">
            <v>3030-CORE</v>
          </cell>
          <cell r="B1741" t="str">
            <v>Service Product</v>
          </cell>
          <cell r="C1741" t="str">
            <v>Core</v>
          </cell>
        </row>
        <row r="1742">
          <cell r="A1742" t="str">
            <v>3050-CORE</v>
          </cell>
          <cell r="B1742" t="str">
            <v>Service Product</v>
          </cell>
          <cell r="C1742" t="str">
            <v>Core</v>
          </cell>
        </row>
        <row r="1743">
          <cell r="A1743" t="str">
            <v>3060-CORE</v>
          </cell>
          <cell r="B1743" t="str">
            <v>Service Product</v>
          </cell>
          <cell r="C1743" t="str">
            <v>Core</v>
          </cell>
        </row>
        <row r="1744">
          <cell r="A1744" t="str">
            <v>3070-CORE</v>
          </cell>
          <cell r="B1744" t="str">
            <v>Service Product</v>
          </cell>
          <cell r="C1744" t="str">
            <v>Core</v>
          </cell>
        </row>
        <row r="1745">
          <cell r="A1745" t="str">
            <v>3071-CORE</v>
          </cell>
          <cell r="B1745" t="str">
            <v>Service Product</v>
          </cell>
          <cell r="C1745" t="str">
            <v>Core</v>
          </cell>
        </row>
        <row r="1746">
          <cell r="A1746" t="str">
            <v>3110-CORE</v>
          </cell>
          <cell r="B1746" t="str">
            <v>Service Product</v>
          </cell>
          <cell r="C1746" t="str">
            <v>Core</v>
          </cell>
        </row>
        <row r="1747">
          <cell r="A1747" t="str">
            <v>3120-CORE</v>
          </cell>
          <cell r="B1747" t="str">
            <v>Service Product</v>
          </cell>
          <cell r="C1747" t="str">
            <v>Core</v>
          </cell>
        </row>
        <row r="1748">
          <cell r="A1748" t="str">
            <v>3130-CORE</v>
          </cell>
          <cell r="B1748" t="str">
            <v>Service Product</v>
          </cell>
          <cell r="C1748" t="str">
            <v>Core</v>
          </cell>
        </row>
        <row r="1749">
          <cell r="A1749" t="str">
            <v>3140-CORE</v>
          </cell>
          <cell r="B1749" t="str">
            <v>Service Product</v>
          </cell>
          <cell r="C1749" t="str">
            <v>Core</v>
          </cell>
        </row>
        <row r="1750">
          <cell r="A1750" t="str">
            <v>3200-CORE</v>
          </cell>
          <cell r="B1750" t="str">
            <v>Service Product</v>
          </cell>
          <cell r="C1750" t="str">
            <v>Core</v>
          </cell>
        </row>
        <row r="1751">
          <cell r="A1751" t="str">
            <v>3220-CORE</v>
          </cell>
          <cell r="B1751" t="str">
            <v>Service Product</v>
          </cell>
          <cell r="C1751" t="str">
            <v>Core</v>
          </cell>
        </row>
        <row r="1752">
          <cell r="A1752" t="str">
            <v>4430-OVHD</v>
          </cell>
          <cell r="B1752" t="str">
            <v>Service Product</v>
          </cell>
          <cell r="C1752" t="str">
            <v>Core</v>
          </cell>
        </row>
        <row r="1753">
          <cell r="A1753" t="str">
            <v>4440-OVHD</v>
          </cell>
          <cell r="B1753" t="str">
            <v>Service Product</v>
          </cell>
          <cell r="C1753" t="str">
            <v>Core</v>
          </cell>
        </row>
        <row r="1754">
          <cell r="A1754" t="str">
            <v>4450-OVHD</v>
          </cell>
          <cell r="B1754" t="str">
            <v>Service Product</v>
          </cell>
          <cell r="C1754" t="str">
            <v>Core</v>
          </cell>
        </row>
        <row r="1755">
          <cell r="A1755" t="str">
            <v>4530-OVHD</v>
          </cell>
          <cell r="B1755" t="str">
            <v>Service Product</v>
          </cell>
          <cell r="C1755" t="str">
            <v>Core</v>
          </cell>
        </row>
        <row r="1756">
          <cell r="A1756" t="str">
            <v>2750-CORE</v>
          </cell>
          <cell r="B1756" t="str">
            <v>Service Product</v>
          </cell>
          <cell r="C1756" t="str">
            <v>Core</v>
          </cell>
        </row>
        <row r="1757">
          <cell r="A1757" t="str">
            <v>2770-CORE</v>
          </cell>
          <cell r="B1757" t="str">
            <v>Service Product</v>
          </cell>
          <cell r="C1757" t="str">
            <v>Core</v>
          </cell>
        </row>
      </sheetData>
      <sheetData sheetId="1" refreshError="1"/>
      <sheetData sheetId="2" refreshError="1"/>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Sheet1"/>
      <sheetName val="Rates &amp; Results"/>
      <sheetName val="Graphs"/>
      <sheetName val="ALCO appendix"/>
      <sheetName val="ALCO format"/>
      <sheetName val="IR 'v' BM"/>
    </sheetNames>
    <sheetDataSet>
      <sheetData sheetId="0" refreshError="1"/>
      <sheetData sheetId="1" refreshError="1"/>
      <sheetData sheetId="2" refreshError="1">
        <row r="4">
          <cell r="B4">
            <v>36144</v>
          </cell>
          <cell r="C4">
            <v>6.38</v>
          </cell>
          <cell r="D4">
            <v>6.3587499999999997</v>
          </cell>
          <cell r="E4">
            <v>6.53</v>
          </cell>
          <cell r="F4">
            <v>6.44</v>
          </cell>
          <cell r="G4">
            <v>6.38</v>
          </cell>
          <cell r="H4">
            <v>6.2375999999999996</v>
          </cell>
          <cell r="I4">
            <v>6.1093999999999999</v>
          </cell>
          <cell r="J4">
            <v>6.0189000000000004</v>
          </cell>
          <cell r="K4">
            <v>5.7774000000000001</v>
          </cell>
          <cell r="L4">
            <v>5.6585000000000001</v>
          </cell>
          <cell r="M4">
            <v>5.6304999999999996</v>
          </cell>
          <cell r="N4">
            <v>5.5716000000000001</v>
          </cell>
          <cell r="O4">
            <v>5.5366999999999997</v>
          </cell>
          <cell r="P4">
            <v>5.48</v>
          </cell>
          <cell r="Q4">
            <v>5.46</v>
          </cell>
          <cell r="R4">
            <v>5.46</v>
          </cell>
          <cell r="S4">
            <v>5.45</v>
          </cell>
          <cell r="T4">
            <v>5.44</v>
          </cell>
          <cell r="U4">
            <v>5.43</v>
          </cell>
          <cell r="V4">
            <v>5.43</v>
          </cell>
          <cell r="W4">
            <v>5.43</v>
          </cell>
          <cell r="X4">
            <v>5.43</v>
          </cell>
          <cell r="Y4">
            <v>5.42</v>
          </cell>
          <cell r="Z4">
            <v>5.41</v>
          </cell>
          <cell r="AA4">
            <v>5.4</v>
          </cell>
          <cell r="AB4">
            <v>5.39</v>
          </cell>
          <cell r="AC4">
            <v>5.38</v>
          </cell>
        </row>
        <row r="5">
          <cell r="B5">
            <v>36145</v>
          </cell>
          <cell r="C5">
            <v>6.38</v>
          </cell>
          <cell r="D5">
            <v>6.3587499999999997</v>
          </cell>
          <cell r="E5">
            <v>6.53</v>
          </cell>
          <cell r="F5">
            <v>6.41</v>
          </cell>
          <cell r="G5">
            <v>6.35</v>
          </cell>
          <cell r="H5">
            <v>6.2461000000000002</v>
          </cell>
          <cell r="I5">
            <v>6.1173000000000002</v>
          </cell>
          <cell r="J5">
            <v>6.0223000000000004</v>
          </cell>
          <cell r="K5">
            <v>5.8056000000000001</v>
          </cell>
          <cell r="L5">
            <v>5.6916000000000002</v>
          </cell>
          <cell r="M5">
            <v>5.6703000000000001</v>
          </cell>
          <cell r="N5">
            <v>5.6115000000000004</v>
          </cell>
          <cell r="O5">
            <v>5.5837000000000003</v>
          </cell>
          <cell r="P5">
            <v>5.52</v>
          </cell>
          <cell r="Q5">
            <v>5.5</v>
          </cell>
          <cell r="R5">
            <v>5.49</v>
          </cell>
          <cell r="S5">
            <v>5.46</v>
          </cell>
          <cell r="T5">
            <v>5.45</v>
          </cell>
          <cell r="U5">
            <v>5.45</v>
          </cell>
          <cell r="V5">
            <v>5.44</v>
          </cell>
          <cell r="W5">
            <v>5.44</v>
          </cell>
          <cell r="X5">
            <v>5.43</v>
          </cell>
          <cell r="Y5">
            <v>5.43</v>
          </cell>
          <cell r="Z5">
            <v>5.42</v>
          </cell>
          <cell r="AA5">
            <v>5.41</v>
          </cell>
          <cell r="AB5">
            <v>5.4</v>
          </cell>
          <cell r="AC5">
            <v>5.39</v>
          </cell>
        </row>
        <row r="6">
          <cell r="B6">
            <v>36146</v>
          </cell>
          <cell r="C6">
            <v>6.1875</v>
          </cell>
          <cell r="D6">
            <v>6.3587499999999997</v>
          </cell>
          <cell r="E6">
            <v>6.5576600000000003</v>
          </cell>
          <cell r="F6">
            <v>6.4337499999999999</v>
          </cell>
          <cell r="G6">
            <v>6.3731299999999997</v>
          </cell>
          <cell r="H6">
            <v>6.2666166666666667</v>
          </cell>
          <cell r="I6">
            <v>6.1601033333333328</v>
          </cell>
          <cell r="J6">
            <v>6.0535899999999998</v>
          </cell>
          <cell r="K6">
            <v>5.8337500000000002</v>
          </cell>
          <cell r="L6">
            <v>5.7106300000000001</v>
          </cell>
          <cell r="M6">
            <v>5.6667224999999997</v>
          </cell>
          <cell r="N6">
            <v>5.6228150000000001</v>
          </cell>
          <cell r="O6">
            <v>5.5789074999999997</v>
          </cell>
          <cell r="P6">
            <v>5.5350000000000001</v>
          </cell>
          <cell r="Q6">
            <v>5.52</v>
          </cell>
          <cell r="R6">
            <v>5.51</v>
          </cell>
          <cell r="S6">
            <v>5.46</v>
          </cell>
          <cell r="T6">
            <v>5.42</v>
          </cell>
          <cell r="U6">
            <v>5.4</v>
          </cell>
          <cell r="V6">
            <v>5.39</v>
          </cell>
          <cell r="W6">
            <v>5.38</v>
          </cell>
          <cell r="X6">
            <v>5.38</v>
          </cell>
          <cell r="Y6">
            <v>5.375</v>
          </cell>
          <cell r="Z6">
            <v>5.36</v>
          </cell>
          <cell r="AA6">
            <v>5.3449999999999998</v>
          </cell>
          <cell r="AB6">
            <v>5.335</v>
          </cell>
          <cell r="AC6">
            <v>5.32</v>
          </cell>
        </row>
        <row r="7">
          <cell r="B7">
            <v>36147</v>
          </cell>
          <cell r="C7">
            <v>5.46875</v>
          </cell>
          <cell r="D7">
            <v>6.0149999999999997</v>
          </cell>
          <cell r="E7">
            <v>6.5612500000000002</v>
          </cell>
          <cell r="F7">
            <v>6.4371900000000002</v>
          </cell>
          <cell r="G7">
            <v>6.3775000000000004</v>
          </cell>
          <cell r="H7">
            <v>6.27271</v>
          </cell>
          <cell r="I7">
            <v>6.1679199999999996</v>
          </cell>
          <cell r="J7">
            <v>6.0631300000000001</v>
          </cell>
          <cell r="K7">
            <v>5.84375</v>
          </cell>
          <cell r="L7">
            <v>5.7437500000000004</v>
          </cell>
          <cell r="M7">
            <v>5.6990625000000001</v>
          </cell>
          <cell r="N7">
            <v>5.6543749999999999</v>
          </cell>
          <cell r="O7">
            <v>5.6096874999999997</v>
          </cell>
          <cell r="P7">
            <v>5.5650000000000004</v>
          </cell>
          <cell r="Q7">
            <v>5.55</v>
          </cell>
          <cell r="R7">
            <v>5.53</v>
          </cell>
          <cell r="S7">
            <v>5.48</v>
          </cell>
          <cell r="T7">
            <v>5.44</v>
          </cell>
          <cell r="U7">
            <v>5.4</v>
          </cell>
          <cell r="V7">
            <v>5.38</v>
          </cell>
          <cell r="W7">
            <v>5.37</v>
          </cell>
          <cell r="X7">
            <v>5.37</v>
          </cell>
          <cell r="Y7">
            <v>5.3650000000000002</v>
          </cell>
          <cell r="Z7">
            <v>5.36</v>
          </cell>
          <cell r="AA7">
            <v>5.3449999999999998</v>
          </cell>
          <cell r="AB7">
            <v>5.335</v>
          </cell>
          <cell r="AC7">
            <v>5.32</v>
          </cell>
        </row>
        <row r="8">
          <cell r="B8">
            <v>36148</v>
          </cell>
          <cell r="C8">
            <v>5.46875</v>
          </cell>
          <cell r="D8">
            <v>6.0149999999999997</v>
          </cell>
          <cell r="E8">
            <v>6.5612500000000002</v>
          </cell>
          <cell r="F8">
            <v>6.4371900000000002</v>
          </cell>
          <cell r="G8">
            <v>6.3775000000000004</v>
          </cell>
          <cell r="H8">
            <v>6.27271</v>
          </cell>
          <cell r="I8">
            <v>6.1679199999999996</v>
          </cell>
          <cell r="J8">
            <v>6.0631300000000001</v>
          </cell>
          <cell r="K8">
            <v>5.84375</v>
          </cell>
          <cell r="L8">
            <v>5.7437500000000004</v>
          </cell>
          <cell r="M8">
            <v>5.6990625000000001</v>
          </cell>
          <cell r="N8">
            <v>5.6543749999999999</v>
          </cell>
          <cell r="O8">
            <v>5.6096874999999997</v>
          </cell>
          <cell r="P8">
            <v>5.5650000000000004</v>
          </cell>
          <cell r="Q8">
            <v>5.55</v>
          </cell>
          <cell r="R8">
            <v>5.53</v>
          </cell>
          <cell r="S8">
            <v>5.48</v>
          </cell>
          <cell r="T8">
            <v>5.44</v>
          </cell>
          <cell r="U8">
            <v>5.4</v>
          </cell>
          <cell r="V8">
            <v>5.38</v>
          </cell>
          <cell r="W8">
            <v>5.37</v>
          </cell>
          <cell r="X8">
            <v>5.37</v>
          </cell>
          <cell r="Y8">
            <v>5.3650000000000002</v>
          </cell>
          <cell r="Z8">
            <v>5.36</v>
          </cell>
          <cell r="AA8">
            <v>5.3449999999999998</v>
          </cell>
          <cell r="AB8">
            <v>5.335</v>
          </cell>
          <cell r="AC8">
            <v>5.32</v>
          </cell>
          <cell r="AE8">
            <v>36144</v>
          </cell>
          <cell r="AF8">
            <v>0</v>
          </cell>
          <cell r="AG8">
            <v>0</v>
          </cell>
          <cell r="AH8">
            <v>0</v>
          </cell>
          <cell r="AI8">
            <v>0</v>
          </cell>
          <cell r="AJ8">
            <v>0</v>
          </cell>
          <cell r="AK8">
            <v>0</v>
          </cell>
          <cell r="AM8">
            <v>0</v>
          </cell>
          <cell r="AN8">
            <v>0</v>
          </cell>
          <cell r="AO8">
            <v>0</v>
          </cell>
          <cell r="AP8">
            <v>0</v>
          </cell>
          <cell r="AQ8">
            <v>0</v>
          </cell>
          <cell r="AR8">
            <v>0</v>
          </cell>
          <cell r="AT8">
            <v>0</v>
          </cell>
          <cell r="AU8">
            <v>0</v>
          </cell>
          <cell r="AV8">
            <v>0</v>
          </cell>
          <cell r="AW8">
            <v>0</v>
          </cell>
          <cell r="AX8">
            <v>0</v>
          </cell>
          <cell r="AY8">
            <v>0</v>
          </cell>
        </row>
        <row r="9">
          <cell r="B9">
            <v>36149</v>
          </cell>
          <cell r="C9">
            <v>5.46875</v>
          </cell>
          <cell r="D9">
            <v>6.0149999999999997</v>
          </cell>
          <cell r="E9">
            <v>6.5612500000000002</v>
          </cell>
          <cell r="F9">
            <v>6.4371900000000002</v>
          </cell>
          <cell r="G9">
            <v>6.3775000000000004</v>
          </cell>
          <cell r="H9">
            <v>6.27271</v>
          </cell>
          <cell r="I9">
            <v>6.1679199999999996</v>
          </cell>
          <cell r="J9">
            <v>6.0631300000000001</v>
          </cell>
          <cell r="K9">
            <v>5.84375</v>
          </cell>
          <cell r="L9">
            <v>5.7437500000000004</v>
          </cell>
          <cell r="M9">
            <v>5.6990625000000001</v>
          </cell>
          <cell r="N9">
            <v>5.6543749999999999</v>
          </cell>
          <cell r="O9">
            <v>5.6096874999999997</v>
          </cell>
          <cell r="P9">
            <v>5.5650000000000004</v>
          </cell>
          <cell r="Q9">
            <v>5.55</v>
          </cell>
          <cell r="R9">
            <v>5.53</v>
          </cell>
          <cell r="S9">
            <v>5.48</v>
          </cell>
          <cell r="T9">
            <v>5.44</v>
          </cell>
          <cell r="U9">
            <v>5.4</v>
          </cell>
          <cell r="V9">
            <v>5.38</v>
          </cell>
          <cell r="W9">
            <v>5.37</v>
          </cell>
          <cell r="X9">
            <v>5.37</v>
          </cell>
          <cell r="Y9">
            <v>5.3650000000000002</v>
          </cell>
          <cell r="Z9">
            <v>5.36</v>
          </cell>
          <cell r="AA9">
            <v>5.3449999999999998</v>
          </cell>
          <cell r="AB9">
            <v>5.335</v>
          </cell>
          <cell r="AC9">
            <v>5.32</v>
          </cell>
          <cell r="AE9">
            <v>36145</v>
          </cell>
          <cell r="AF9">
            <v>-124205.71015349566</v>
          </cell>
          <cell r="AG9">
            <v>1837724.1254799627</v>
          </cell>
          <cell r="AH9">
            <v>-1961929.8356334583</v>
          </cell>
          <cell r="AI9">
            <v>-124205.71015349566</v>
          </cell>
          <cell r="AJ9">
            <v>1837724.1254799627</v>
          </cell>
          <cell r="AK9">
            <v>-1961929.8356334583</v>
          </cell>
          <cell r="AM9">
            <v>651172.2507802248</v>
          </cell>
          <cell r="AN9">
            <v>1865891.7244508592</v>
          </cell>
          <cell r="AO9">
            <v>-1214719.4736706344</v>
          </cell>
          <cell r="AP9">
            <v>651172.2507802248</v>
          </cell>
          <cell r="AQ9">
            <v>1865891.7244508592</v>
          </cell>
          <cell r="AR9">
            <v>-1214719.4736706344</v>
          </cell>
          <cell r="AT9">
            <v>-775377.96093372046</v>
          </cell>
          <cell r="AU9">
            <v>-28167.598970896564</v>
          </cell>
          <cell r="AV9">
            <v>-747210.3619628239</v>
          </cell>
          <cell r="AW9">
            <v>-775377.96093372046</v>
          </cell>
          <cell r="AX9">
            <v>-28167.598970896564</v>
          </cell>
          <cell r="AY9">
            <v>-747210.3619628239</v>
          </cell>
        </row>
        <row r="10">
          <cell r="B10">
            <v>36150</v>
          </cell>
          <cell r="C10">
            <v>5.75</v>
          </cell>
          <cell r="D10">
            <v>5.9165599999999996</v>
          </cell>
          <cell r="E10">
            <v>6.5421899999999997</v>
          </cell>
          <cell r="F10">
            <v>6.4371900000000002</v>
          </cell>
          <cell r="G10">
            <v>6.3724999999999996</v>
          </cell>
          <cell r="H10">
            <v>6.26776</v>
          </cell>
          <cell r="I10">
            <v>6.1630199999999995</v>
          </cell>
          <cell r="J10">
            <v>6.0582799999999999</v>
          </cell>
          <cell r="K10">
            <v>5.8434400000000002</v>
          </cell>
          <cell r="L10">
            <v>5.7525000000000004</v>
          </cell>
          <cell r="M10">
            <v>5.7106250000000003</v>
          </cell>
          <cell r="N10">
            <v>5.6687500000000002</v>
          </cell>
          <cell r="O10">
            <v>5.6268750000000001</v>
          </cell>
          <cell r="P10">
            <v>5.585</v>
          </cell>
          <cell r="Q10">
            <v>5.57</v>
          </cell>
          <cell r="R10">
            <v>5.56</v>
          </cell>
          <cell r="S10">
            <v>5.51</v>
          </cell>
          <cell r="T10">
            <v>5.47</v>
          </cell>
          <cell r="U10">
            <v>5.43</v>
          </cell>
          <cell r="V10">
            <v>5.41</v>
          </cell>
          <cell r="W10">
            <v>5.41</v>
          </cell>
          <cell r="X10">
            <v>5.41</v>
          </cell>
          <cell r="Y10">
            <v>5.3949999999999996</v>
          </cell>
          <cell r="Z10">
            <v>5.39</v>
          </cell>
          <cell r="AA10">
            <v>5.375</v>
          </cell>
          <cell r="AB10">
            <v>5.3650000000000002</v>
          </cell>
          <cell r="AC10">
            <v>5.35</v>
          </cell>
          <cell r="AE10">
            <v>36146</v>
          </cell>
          <cell r="AF10">
            <v>1000937.8853515638</v>
          </cell>
          <cell r="AG10">
            <v>1831364.0402641785</v>
          </cell>
          <cell r="AH10">
            <v>-830426.15491261473</v>
          </cell>
          <cell r="AI10">
            <v>876732.17519806814</v>
          </cell>
          <cell r="AJ10">
            <v>3669088.1657441412</v>
          </cell>
          <cell r="AK10">
            <v>-2792355.9905460728</v>
          </cell>
          <cell r="AM10">
            <v>2497108.3035845757</v>
          </cell>
          <cell r="AN10">
            <v>1857944.5147076414</v>
          </cell>
          <cell r="AO10">
            <v>639163.78887693421</v>
          </cell>
          <cell r="AP10">
            <v>3148280.5543648005</v>
          </cell>
          <cell r="AQ10">
            <v>3723836.2391585009</v>
          </cell>
          <cell r="AR10">
            <v>-575555.68479370023</v>
          </cell>
          <cell r="AT10">
            <v>-1496170.4182330118</v>
          </cell>
          <cell r="AU10">
            <v>-26580.47444346291</v>
          </cell>
          <cell r="AV10">
            <v>-1469589.9437895489</v>
          </cell>
          <cell r="AW10">
            <v>-2271548.3791667325</v>
          </cell>
          <cell r="AX10">
            <v>-54748.073414359475</v>
          </cell>
          <cell r="AY10">
            <v>-2216800.3057523728</v>
          </cell>
        </row>
        <row r="11">
          <cell r="B11">
            <v>36151</v>
          </cell>
          <cell r="C11">
            <v>5.5</v>
          </cell>
          <cell r="D11">
            <v>5.82</v>
          </cell>
          <cell r="E11">
            <v>6.5062499999999996</v>
          </cell>
          <cell r="F11">
            <v>6.4303100000000004</v>
          </cell>
          <cell r="G11">
            <v>6.3564100000000003</v>
          </cell>
          <cell r="H11">
            <v>6.2529200000000005</v>
          </cell>
          <cell r="I11">
            <v>6.1494299999999997</v>
          </cell>
          <cell r="J11">
            <v>6.0459399999999999</v>
          </cell>
          <cell r="K11">
            <v>5.8262499999999999</v>
          </cell>
          <cell r="L11">
            <v>5.7450000000000001</v>
          </cell>
          <cell r="M11">
            <v>5.6950000000000003</v>
          </cell>
          <cell r="N11">
            <v>5.6449999999999996</v>
          </cell>
          <cell r="O11">
            <v>5.5949999999999998</v>
          </cell>
          <cell r="P11">
            <v>5.5449999999999999</v>
          </cell>
          <cell r="Q11">
            <v>5.54</v>
          </cell>
          <cell r="R11">
            <v>5.54</v>
          </cell>
          <cell r="S11">
            <v>5.51</v>
          </cell>
          <cell r="T11">
            <v>5.48</v>
          </cell>
          <cell r="U11">
            <v>5.46</v>
          </cell>
          <cell r="V11">
            <v>5.45</v>
          </cell>
          <cell r="W11">
            <v>5.45</v>
          </cell>
          <cell r="X11">
            <v>5.45</v>
          </cell>
          <cell r="Y11">
            <v>5.4349999999999996</v>
          </cell>
          <cell r="Z11">
            <v>5.43</v>
          </cell>
          <cell r="AA11">
            <v>5.415</v>
          </cell>
          <cell r="AB11">
            <v>5.4050000000000002</v>
          </cell>
          <cell r="AC11">
            <v>5.39</v>
          </cell>
          <cell r="AE11">
            <v>36147</v>
          </cell>
          <cell r="AF11">
            <v>5980057.2029800219</v>
          </cell>
          <cell r="AG11">
            <v>5285948.0571468109</v>
          </cell>
          <cell r="AH11">
            <v>694109.14583321102</v>
          </cell>
          <cell r="AI11">
            <v>6856789.3781780899</v>
          </cell>
          <cell r="AJ11">
            <v>8955036.2228909526</v>
          </cell>
          <cell r="AK11">
            <v>-2098246.8447128618</v>
          </cell>
          <cell r="AM11">
            <v>6395415.8367123678</v>
          </cell>
          <cell r="AN11">
            <v>5342152.8432883332</v>
          </cell>
          <cell r="AO11">
            <v>1053262.9934240347</v>
          </cell>
          <cell r="AP11">
            <v>9543696.3910771683</v>
          </cell>
          <cell r="AQ11">
            <v>9065989.0824468341</v>
          </cell>
          <cell r="AR11">
            <v>477707.30863033445</v>
          </cell>
          <cell r="AT11">
            <v>-415358.63373234589</v>
          </cell>
          <cell r="AU11">
            <v>-56204.786141522229</v>
          </cell>
          <cell r="AV11">
            <v>-359153.84759082366</v>
          </cell>
          <cell r="AW11">
            <v>-2686907.0128990784</v>
          </cell>
          <cell r="AX11">
            <v>-110952.8595558817</v>
          </cell>
          <cell r="AY11">
            <v>-2575954.1533431965</v>
          </cell>
        </row>
        <row r="12">
          <cell r="B12">
            <v>36152</v>
          </cell>
          <cell r="C12">
            <v>5.75</v>
          </cell>
          <cell r="D12">
            <v>5.94625</v>
          </cell>
          <cell r="E12">
            <v>6.5062499999999996</v>
          </cell>
          <cell r="F12">
            <v>6.4346899999999998</v>
          </cell>
          <cell r="G12">
            <v>6.36531</v>
          </cell>
          <cell r="H12">
            <v>6.2537500000000001</v>
          </cell>
          <cell r="I12">
            <v>6.1421900000000003</v>
          </cell>
          <cell r="J12">
            <v>6.0306300000000004</v>
          </cell>
          <cell r="K12">
            <v>5.8290600000000001</v>
          </cell>
          <cell r="L12">
            <v>5.7081299999999997</v>
          </cell>
          <cell r="M12">
            <v>5.6423474999999996</v>
          </cell>
          <cell r="N12">
            <v>5.5765650000000004</v>
          </cell>
          <cell r="O12">
            <v>5.5107825000000004</v>
          </cell>
          <cell r="P12">
            <v>5.4450000000000003</v>
          </cell>
          <cell r="Q12">
            <v>5.45</v>
          </cell>
          <cell r="R12">
            <v>5.46</v>
          </cell>
          <cell r="S12">
            <v>5.44</v>
          </cell>
          <cell r="T12">
            <v>5.42</v>
          </cell>
          <cell r="U12">
            <v>5.4</v>
          </cell>
          <cell r="V12">
            <v>5.39</v>
          </cell>
          <cell r="W12">
            <v>5.38</v>
          </cell>
          <cell r="X12">
            <v>5.38</v>
          </cell>
          <cell r="Y12">
            <v>5.375</v>
          </cell>
          <cell r="Z12">
            <v>5.37</v>
          </cell>
          <cell r="AA12">
            <v>5.3550000000000004</v>
          </cell>
          <cell r="AB12">
            <v>5.3449999999999998</v>
          </cell>
          <cell r="AC12">
            <v>5.33</v>
          </cell>
          <cell r="AE12">
            <v>36150</v>
          </cell>
          <cell r="AF12">
            <v>-842391.19216564146</v>
          </cell>
          <cell r="AG12">
            <v>1607468.3201179213</v>
          </cell>
          <cell r="AH12">
            <v>-2449859.5122835627</v>
          </cell>
          <cell r="AI12">
            <v>6014398.1860124487</v>
          </cell>
          <cell r="AJ12">
            <v>10562504.543008873</v>
          </cell>
          <cell r="AK12">
            <v>-4548106.3569964245</v>
          </cell>
          <cell r="AM12">
            <v>-354150.01746352762</v>
          </cell>
          <cell r="AN12">
            <v>1600367.0679991653</v>
          </cell>
          <cell r="AO12">
            <v>-1954517.0854626929</v>
          </cell>
          <cell r="AP12">
            <v>9189546.3736136407</v>
          </cell>
          <cell r="AQ12">
            <v>10666356.150446</v>
          </cell>
          <cell r="AR12">
            <v>-1476809.7768323584</v>
          </cell>
          <cell r="AT12">
            <v>-488241.17470211384</v>
          </cell>
          <cell r="AU12">
            <v>7101.2521187560633</v>
          </cell>
          <cell r="AV12">
            <v>-495342.42682086979</v>
          </cell>
          <cell r="AW12">
            <v>-3175148.1876011924</v>
          </cell>
          <cell r="AX12">
            <v>-103851.60743712564</v>
          </cell>
          <cell r="AY12">
            <v>-3071296.5801640665</v>
          </cell>
        </row>
        <row r="13">
          <cell r="B13">
            <v>36153</v>
          </cell>
          <cell r="C13">
            <v>5.25</v>
          </cell>
          <cell r="D13">
            <v>5.5</v>
          </cell>
          <cell r="E13">
            <v>6.4824999999999999</v>
          </cell>
          <cell r="F13">
            <v>6.4273400000000001</v>
          </cell>
          <cell r="G13">
            <v>6.3456299999999999</v>
          </cell>
          <cell r="H13">
            <v>6.2363066666666667</v>
          </cell>
          <cell r="I13">
            <v>6.1269833333333326</v>
          </cell>
          <cell r="J13">
            <v>6.0176600000000002</v>
          </cell>
          <cell r="K13">
            <v>5.82</v>
          </cell>
          <cell r="L13">
            <v>5.6840599999999997</v>
          </cell>
          <cell r="M13">
            <v>5.6292949999999999</v>
          </cell>
          <cell r="N13">
            <v>5.5745299999999993</v>
          </cell>
          <cell r="O13">
            <v>5.5197649999999996</v>
          </cell>
          <cell r="P13">
            <v>5.4649999999999999</v>
          </cell>
          <cell r="Q13">
            <v>5.47</v>
          </cell>
          <cell r="R13">
            <v>5.48</v>
          </cell>
          <cell r="S13">
            <v>5.47</v>
          </cell>
          <cell r="T13">
            <v>5.45</v>
          </cell>
          <cell r="U13">
            <v>5.44</v>
          </cell>
          <cell r="V13">
            <v>5.43</v>
          </cell>
          <cell r="W13">
            <v>5.42</v>
          </cell>
          <cell r="X13">
            <v>5.41</v>
          </cell>
          <cell r="Y13">
            <v>5.4050000000000002</v>
          </cell>
          <cell r="Z13">
            <v>5.4</v>
          </cell>
          <cell r="AA13">
            <v>5.3849999999999998</v>
          </cell>
          <cell r="AB13">
            <v>5.375</v>
          </cell>
          <cell r="AC13">
            <v>5.36</v>
          </cell>
          <cell r="AE13">
            <v>36151</v>
          </cell>
          <cell r="AF13">
            <v>4810952.8026805855</v>
          </cell>
          <cell r="AG13">
            <v>1700032.6693066079</v>
          </cell>
          <cell r="AH13">
            <v>3110920.1333739776</v>
          </cell>
          <cell r="AI13">
            <v>10825350.988693034</v>
          </cell>
          <cell r="AJ13">
            <v>12262537.212315481</v>
          </cell>
          <cell r="AK13">
            <v>-1437186.2236224469</v>
          </cell>
          <cell r="AM13">
            <v>3925395.2546013934</v>
          </cell>
          <cell r="AN13">
            <v>1652935.4737241035</v>
          </cell>
          <cell r="AO13">
            <v>2272459.7808772898</v>
          </cell>
          <cell r="AP13">
            <v>13114941.628215034</v>
          </cell>
          <cell r="AQ13">
            <v>12319291.624170102</v>
          </cell>
          <cell r="AR13">
            <v>795650.00404493138</v>
          </cell>
          <cell r="AT13">
            <v>885557.54807919217</v>
          </cell>
          <cell r="AU13">
            <v>47097.195582504384</v>
          </cell>
          <cell r="AV13">
            <v>838460.35249668779</v>
          </cell>
          <cell r="AW13">
            <v>-2289590.6395220002</v>
          </cell>
          <cell r="AX13">
            <v>-56754.411854621256</v>
          </cell>
          <cell r="AY13">
            <v>-2232836.2276673787</v>
          </cell>
        </row>
        <row r="14">
          <cell r="B14">
            <v>36154</v>
          </cell>
          <cell r="C14">
            <v>5.25</v>
          </cell>
          <cell r="D14">
            <v>5.5</v>
          </cell>
          <cell r="E14">
            <v>6.4824999999999999</v>
          </cell>
          <cell r="F14">
            <v>6.4273400000000001</v>
          </cell>
          <cell r="G14">
            <v>6.3456299999999999</v>
          </cell>
          <cell r="H14">
            <v>6.2363066666666667</v>
          </cell>
          <cell r="I14">
            <v>6.1269833333333326</v>
          </cell>
          <cell r="J14">
            <v>6.0176600000000002</v>
          </cell>
          <cell r="K14">
            <v>5.82</v>
          </cell>
          <cell r="L14">
            <v>5.6840599999999997</v>
          </cell>
          <cell r="M14">
            <v>5.6292949999999999</v>
          </cell>
          <cell r="N14">
            <v>5.5745299999999993</v>
          </cell>
          <cell r="O14">
            <v>5.5197649999999996</v>
          </cell>
          <cell r="P14">
            <v>5.4649999999999999</v>
          </cell>
          <cell r="Q14">
            <v>5.47</v>
          </cell>
          <cell r="R14">
            <v>5.48</v>
          </cell>
          <cell r="S14">
            <v>5.47</v>
          </cell>
          <cell r="T14">
            <v>5.45</v>
          </cell>
          <cell r="U14">
            <v>5.44</v>
          </cell>
          <cell r="V14">
            <v>5.43</v>
          </cell>
          <cell r="W14">
            <v>5.42</v>
          </cell>
          <cell r="X14">
            <v>5.41</v>
          </cell>
          <cell r="Y14">
            <v>5.4050000000000002</v>
          </cell>
          <cell r="Z14">
            <v>5.4</v>
          </cell>
          <cell r="AA14">
            <v>5.3849999999999998</v>
          </cell>
          <cell r="AB14">
            <v>5.375</v>
          </cell>
          <cell r="AC14">
            <v>5.36</v>
          </cell>
          <cell r="AE14">
            <v>36152</v>
          </cell>
          <cell r="AF14">
            <v>6673990.0976991989</v>
          </cell>
          <cell r="AG14">
            <v>1629488.4843417464</v>
          </cell>
          <cell r="AH14">
            <v>5044501.6133574527</v>
          </cell>
          <cell r="AI14">
            <v>17499341.086392231</v>
          </cell>
          <cell r="AJ14">
            <v>13892025.696657227</v>
          </cell>
          <cell r="AK14">
            <v>3607315.3897350058</v>
          </cell>
          <cell r="AM14">
            <v>4838968.7461006939</v>
          </cell>
          <cell r="AN14">
            <v>1622361.7516493653</v>
          </cell>
          <cell r="AO14">
            <v>3216606.9944513286</v>
          </cell>
          <cell r="AP14">
            <v>17953910.374315728</v>
          </cell>
          <cell r="AQ14">
            <v>13941653.375819467</v>
          </cell>
          <cell r="AR14">
            <v>4012256.99849626</v>
          </cell>
          <cell r="AT14">
            <v>1835021.3515985049</v>
          </cell>
          <cell r="AU14">
            <v>7126.7326923811343</v>
          </cell>
          <cell r="AV14">
            <v>1827894.618906124</v>
          </cell>
          <cell r="AW14">
            <v>-454569.28792349529</v>
          </cell>
          <cell r="AX14">
            <v>-49627.679162240122</v>
          </cell>
          <cell r="AY14">
            <v>-404941.6087612547</v>
          </cell>
        </row>
        <row r="15">
          <cell r="B15">
            <v>36155</v>
          </cell>
          <cell r="C15">
            <v>5.25</v>
          </cell>
          <cell r="D15">
            <v>5.5</v>
          </cell>
          <cell r="E15">
            <v>6.4824999999999999</v>
          </cell>
          <cell r="F15">
            <v>6.4273400000000001</v>
          </cell>
          <cell r="G15">
            <v>6.3456299999999999</v>
          </cell>
          <cell r="H15">
            <v>6.2363066666666667</v>
          </cell>
          <cell r="I15">
            <v>6.1269833333333326</v>
          </cell>
          <cell r="J15">
            <v>6.0176600000000002</v>
          </cell>
          <cell r="K15">
            <v>5.82</v>
          </cell>
          <cell r="L15">
            <v>5.6840599999999997</v>
          </cell>
          <cell r="M15">
            <v>5.6292949999999999</v>
          </cell>
          <cell r="N15">
            <v>5.5745299999999993</v>
          </cell>
          <cell r="O15">
            <v>5.5197649999999996</v>
          </cell>
          <cell r="P15">
            <v>5.4649999999999999</v>
          </cell>
          <cell r="Q15">
            <v>5.47</v>
          </cell>
          <cell r="R15">
            <v>5.48</v>
          </cell>
          <cell r="S15">
            <v>5.47</v>
          </cell>
          <cell r="T15">
            <v>5.45</v>
          </cell>
          <cell r="U15">
            <v>5.44</v>
          </cell>
          <cell r="V15">
            <v>5.43</v>
          </cell>
          <cell r="W15">
            <v>5.42</v>
          </cell>
          <cell r="X15">
            <v>5.41</v>
          </cell>
          <cell r="Y15">
            <v>5.4050000000000002</v>
          </cell>
          <cell r="Z15">
            <v>5.4</v>
          </cell>
          <cell r="AA15">
            <v>5.3849999999999998</v>
          </cell>
          <cell r="AB15">
            <v>5.375</v>
          </cell>
          <cell r="AC15">
            <v>5.36</v>
          </cell>
          <cell r="AE15">
            <v>36153</v>
          </cell>
          <cell r="AF15">
            <v>7972873.6439597411</v>
          </cell>
          <cell r="AG15">
            <v>8160531.1238231277</v>
          </cell>
          <cell r="AH15">
            <v>-187657.4798633866</v>
          </cell>
          <cell r="AI15">
            <v>25472214.730351973</v>
          </cell>
          <cell r="AJ15">
            <v>22052556.820480354</v>
          </cell>
          <cell r="AK15">
            <v>3419657.9098716192</v>
          </cell>
          <cell r="AM15">
            <v>8385552.7031158954</v>
          </cell>
          <cell r="AN15">
            <v>8249849.2622679733</v>
          </cell>
          <cell r="AO15">
            <v>135703.44084792212</v>
          </cell>
          <cell r="AP15">
            <v>26339463.077431623</v>
          </cell>
          <cell r="AQ15">
            <v>22191502.63808744</v>
          </cell>
          <cell r="AR15">
            <v>4147960.4393441821</v>
          </cell>
          <cell r="AT15">
            <v>-412679.05915615428</v>
          </cell>
          <cell r="AU15">
            <v>-89318.138444845565</v>
          </cell>
          <cell r="AV15">
            <v>-323360.92071130872</v>
          </cell>
          <cell r="AW15">
            <v>-867248.34707964957</v>
          </cell>
          <cell r="AX15">
            <v>-138945.81760708569</v>
          </cell>
          <cell r="AY15">
            <v>-728302.52947256342</v>
          </cell>
        </row>
        <row r="16">
          <cell r="B16">
            <v>36156</v>
          </cell>
          <cell r="C16">
            <v>5.25</v>
          </cell>
          <cell r="D16">
            <v>5.5</v>
          </cell>
          <cell r="E16">
            <v>6.4824999999999999</v>
          </cell>
          <cell r="F16">
            <v>6.4273400000000001</v>
          </cell>
          <cell r="G16">
            <v>6.3456299999999999</v>
          </cell>
          <cell r="H16">
            <v>6.2363066666666667</v>
          </cell>
          <cell r="I16">
            <v>6.1269833333333326</v>
          </cell>
          <cell r="J16">
            <v>6.0176600000000002</v>
          </cell>
          <cell r="K16">
            <v>5.82</v>
          </cell>
          <cell r="L16">
            <v>5.6840599999999997</v>
          </cell>
          <cell r="M16">
            <v>5.6292949999999999</v>
          </cell>
          <cell r="N16">
            <v>5.5745299999999993</v>
          </cell>
          <cell r="O16">
            <v>5.5197649999999996</v>
          </cell>
          <cell r="P16">
            <v>5.4649999999999999</v>
          </cell>
          <cell r="Q16">
            <v>5.47</v>
          </cell>
          <cell r="R16">
            <v>5.48</v>
          </cell>
          <cell r="S16">
            <v>5.47</v>
          </cell>
          <cell r="T16">
            <v>5.45</v>
          </cell>
          <cell r="U16">
            <v>5.44</v>
          </cell>
          <cell r="V16">
            <v>5.43</v>
          </cell>
          <cell r="W16">
            <v>5.42</v>
          </cell>
          <cell r="X16">
            <v>5.41</v>
          </cell>
          <cell r="Y16">
            <v>5.4050000000000002</v>
          </cell>
          <cell r="Z16">
            <v>5.4</v>
          </cell>
          <cell r="AA16">
            <v>5.3849999999999998</v>
          </cell>
          <cell r="AB16">
            <v>5.375</v>
          </cell>
          <cell r="AC16">
            <v>5.36</v>
          </cell>
          <cell r="AE16">
            <v>36158</v>
          </cell>
          <cell r="AF16">
            <v>-1661331.3731622561</v>
          </cell>
          <cell r="AG16">
            <v>1580895.9029013591</v>
          </cell>
          <cell r="AH16">
            <v>-3242227.2760636155</v>
          </cell>
          <cell r="AI16">
            <v>23810883.357189719</v>
          </cell>
          <cell r="AJ16">
            <v>23633452.723381713</v>
          </cell>
          <cell r="AK16">
            <v>177430.63380800374</v>
          </cell>
          <cell r="AM16">
            <v>-2084239.5407040864</v>
          </cell>
          <cell r="AN16">
            <v>1613102.7973437605</v>
          </cell>
          <cell r="AO16">
            <v>-3697342.3380478472</v>
          </cell>
          <cell r="AP16">
            <v>24255223.536727536</v>
          </cell>
          <cell r="AQ16">
            <v>23804605.435431201</v>
          </cell>
          <cell r="AR16">
            <v>450618.10129633499</v>
          </cell>
          <cell r="AT16">
            <v>422908.16754183033</v>
          </cell>
          <cell r="AU16">
            <v>-32206.894442401361</v>
          </cell>
          <cell r="AV16">
            <v>455115.0619842317</v>
          </cell>
          <cell r="AW16">
            <v>-444340.17953781923</v>
          </cell>
          <cell r="AX16">
            <v>-171152.71204948705</v>
          </cell>
          <cell r="AY16">
            <v>-273187.46748833172</v>
          </cell>
        </row>
        <row r="17">
          <cell r="B17">
            <v>36157</v>
          </cell>
          <cell r="C17">
            <v>5.25</v>
          </cell>
          <cell r="D17">
            <v>5.5</v>
          </cell>
          <cell r="E17">
            <v>6.4824999999999999</v>
          </cell>
          <cell r="F17">
            <v>6.4273400000000001</v>
          </cell>
          <cell r="G17">
            <v>6.3456299999999999</v>
          </cell>
          <cell r="H17">
            <v>6.2363066666666667</v>
          </cell>
          <cell r="I17">
            <v>6.1269833333333326</v>
          </cell>
          <cell r="J17">
            <v>6.0176600000000002</v>
          </cell>
          <cell r="K17">
            <v>5.82</v>
          </cell>
          <cell r="L17">
            <v>5.6840599999999997</v>
          </cell>
          <cell r="M17">
            <v>5.6292949999999999</v>
          </cell>
          <cell r="N17">
            <v>5.5745299999999993</v>
          </cell>
          <cell r="O17">
            <v>5.5197649999999996</v>
          </cell>
          <cell r="P17">
            <v>5.4649999999999999</v>
          </cell>
          <cell r="Q17">
            <v>5.47</v>
          </cell>
          <cell r="R17">
            <v>5.48</v>
          </cell>
          <cell r="S17">
            <v>5.47</v>
          </cell>
          <cell r="T17">
            <v>5.45</v>
          </cell>
          <cell r="U17">
            <v>5.44</v>
          </cell>
          <cell r="V17">
            <v>5.43</v>
          </cell>
          <cell r="W17">
            <v>5.42</v>
          </cell>
          <cell r="X17">
            <v>5.41</v>
          </cell>
          <cell r="Y17">
            <v>5.4050000000000002</v>
          </cell>
          <cell r="Z17">
            <v>5.4</v>
          </cell>
          <cell r="AA17">
            <v>5.3849999999999998</v>
          </cell>
          <cell r="AB17">
            <v>5.375</v>
          </cell>
          <cell r="AC17">
            <v>5.36</v>
          </cell>
          <cell r="AE17">
            <v>36159</v>
          </cell>
          <cell r="AF17">
            <v>4666737.495411831</v>
          </cell>
          <cell r="AG17">
            <v>1720758.3720481843</v>
          </cell>
          <cell r="AH17">
            <v>2945979.1233636467</v>
          </cell>
          <cell r="AI17">
            <v>28477620.852601551</v>
          </cell>
          <cell r="AJ17">
            <v>25354211.095429897</v>
          </cell>
          <cell r="AK17">
            <v>3123409.7571716504</v>
          </cell>
          <cell r="AM17">
            <v>4149659.0281317532</v>
          </cell>
          <cell r="AN17">
            <v>1765512.4661708579</v>
          </cell>
          <cell r="AO17">
            <v>2384146.5619608955</v>
          </cell>
          <cell r="AP17">
            <v>28404882.56485929</v>
          </cell>
          <cell r="AQ17">
            <v>25570117.90160206</v>
          </cell>
          <cell r="AR17">
            <v>2834764.6632572305</v>
          </cell>
          <cell r="AT17">
            <v>517078.46728007775</v>
          </cell>
          <cell r="AU17">
            <v>-44754.094122673618</v>
          </cell>
          <cell r="AV17">
            <v>561832.56140275113</v>
          </cell>
          <cell r="AW17">
            <v>72738.287742258515</v>
          </cell>
          <cell r="AX17">
            <v>-215906.80617216066</v>
          </cell>
          <cell r="AY17">
            <v>288645.09391441941</v>
          </cell>
        </row>
        <row r="18">
          <cell r="B18">
            <v>36158</v>
          </cell>
          <cell r="C18">
            <v>6.8125</v>
          </cell>
          <cell r="D18">
            <v>6.7578100000000001</v>
          </cell>
          <cell r="E18">
            <v>6.5</v>
          </cell>
          <cell r="F18">
            <v>6.4271900000000004</v>
          </cell>
          <cell r="G18">
            <v>6.3481300000000003</v>
          </cell>
          <cell r="H18">
            <v>6.2320866666666674</v>
          </cell>
          <cell r="I18">
            <v>6.1160433333333337</v>
          </cell>
          <cell r="J18">
            <v>6</v>
          </cell>
          <cell r="K18">
            <v>5.8112500000000002</v>
          </cell>
          <cell r="L18">
            <v>5.6753099999999996</v>
          </cell>
          <cell r="M18">
            <v>5.6227324999999997</v>
          </cell>
          <cell r="N18">
            <v>5.5701549999999997</v>
          </cell>
          <cell r="O18">
            <v>5.5175774999999998</v>
          </cell>
          <cell r="P18">
            <v>5.4649999999999999</v>
          </cell>
          <cell r="Q18">
            <v>5.47</v>
          </cell>
          <cell r="R18">
            <v>5.48</v>
          </cell>
          <cell r="S18">
            <v>5.45</v>
          </cell>
          <cell r="T18">
            <v>5.42</v>
          </cell>
          <cell r="U18">
            <v>5.4</v>
          </cell>
          <cell r="V18">
            <v>5.38</v>
          </cell>
          <cell r="W18">
            <v>5.37</v>
          </cell>
          <cell r="X18">
            <v>5.37</v>
          </cell>
          <cell r="Y18">
            <v>5.3650000000000002</v>
          </cell>
          <cell r="Z18">
            <v>5.36</v>
          </cell>
          <cell r="AA18">
            <v>5.3449999999999998</v>
          </cell>
          <cell r="AB18">
            <v>5.335</v>
          </cell>
          <cell r="AC18">
            <v>5.32</v>
          </cell>
          <cell r="AE18">
            <v>36160</v>
          </cell>
          <cell r="AF18">
            <v>7527098.6659946255</v>
          </cell>
          <cell r="AG18">
            <v>6144253.1858294094</v>
          </cell>
          <cell r="AH18">
            <v>1382845.4801652161</v>
          </cell>
          <cell r="AI18">
            <v>36004719.518596172</v>
          </cell>
          <cell r="AJ18">
            <v>31498464.281259306</v>
          </cell>
          <cell r="AK18">
            <v>4506255.2373368666</v>
          </cell>
          <cell r="AM18">
            <v>7596376.9867349714</v>
          </cell>
          <cell r="AN18">
            <v>6240493.0367455883</v>
          </cell>
          <cell r="AO18">
            <v>1355883.9499893831</v>
          </cell>
          <cell r="AP18">
            <v>36001259.551594257</v>
          </cell>
          <cell r="AQ18">
            <v>31810610.938347649</v>
          </cell>
          <cell r="AR18">
            <v>4190648.6132466136</v>
          </cell>
          <cell r="AT18">
            <v>-69278.320740345865</v>
          </cell>
          <cell r="AU18">
            <v>-96239.850916178897</v>
          </cell>
          <cell r="AV18">
            <v>26961.530175833032</v>
          </cell>
          <cell r="AW18">
            <v>3459.9670019126497</v>
          </cell>
          <cell r="AX18">
            <v>-312146.65708833956</v>
          </cell>
          <cell r="AY18">
            <v>315606.62409025244</v>
          </cell>
        </row>
        <row r="19">
          <cell r="B19">
            <v>36159</v>
          </cell>
          <cell r="C19">
            <v>6.5625</v>
          </cell>
          <cell r="D19">
            <v>6.4921899999999999</v>
          </cell>
          <cell r="E19">
            <v>6.3996899999999997</v>
          </cell>
          <cell r="F19">
            <v>6.3459399999999997</v>
          </cell>
          <cell r="G19">
            <v>6.2803100000000001</v>
          </cell>
          <cell r="H19">
            <v>6.1784366666666664</v>
          </cell>
          <cell r="I19">
            <v>6.0765633333333327</v>
          </cell>
          <cell r="J19">
            <v>5.9746899999999998</v>
          </cell>
          <cell r="K19">
            <v>5.7792199999999996</v>
          </cell>
          <cell r="L19">
            <v>5.6459400000000004</v>
          </cell>
          <cell r="M19">
            <v>5.5982050000000001</v>
          </cell>
          <cell r="N19">
            <v>5.5504700000000007</v>
          </cell>
          <cell r="O19">
            <v>5.5027350000000004</v>
          </cell>
          <cell r="P19">
            <v>5.4550000000000001</v>
          </cell>
          <cell r="Q19">
            <v>5.46</v>
          </cell>
          <cell r="R19">
            <v>5.47</v>
          </cell>
          <cell r="S19">
            <v>5.43</v>
          </cell>
          <cell r="T19">
            <v>5.4</v>
          </cell>
          <cell r="U19">
            <v>5.37</v>
          </cell>
          <cell r="V19">
            <v>5.35</v>
          </cell>
          <cell r="W19">
            <v>5.34</v>
          </cell>
          <cell r="X19">
            <v>5.34</v>
          </cell>
          <cell r="Y19">
            <v>5.335</v>
          </cell>
          <cell r="Z19">
            <v>5.33</v>
          </cell>
          <cell r="AA19">
            <v>5.3150000000000004</v>
          </cell>
          <cell r="AB19">
            <v>5.3049999999999997</v>
          </cell>
          <cell r="AC19">
            <v>5.29</v>
          </cell>
          <cell r="AE19">
            <v>36164</v>
          </cell>
          <cell r="AF19">
            <v>2702294.8063432174</v>
          </cell>
          <cell r="AG19">
            <v>1491072.5659257032</v>
          </cell>
          <cell r="AH19">
            <v>1211222.2404175142</v>
          </cell>
          <cell r="AI19">
            <v>38707014.324939393</v>
          </cell>
          <cell r="AJ19">
            <v>32989536.847185008</v>
          </cell>
          <cell r="AK19">
            <v>5717477.4777543806</v>
          </cell>
          <cell r="AM19">
            <v>2122652.5092435963</v>
          </cell>
          <cell r="AN19">
            <v>1478626.9836485833</v>
          </cell>
          <cell r="AO19">
            <v>644025.52559501305</v>
          </cell>
          <cell r="AP19">
            <v>38123912.06083785</v>
          </cell>
          <cell r="AQ19">
            <v>33289237.921996232</v>
          </cell>
          <cell r="AR19">
            <v>4834674.1388416272</v>
          </cell>
          <cell r="AT19">
            <v>579642.29709962104</v>
          </cell>
          <cell r="AU19">
            <v>12445.582277119858</v>
          </cell>
          <cell r="AV19">
            <v>567196.71482250118</v>
          </cell>
          <cell r="AW19">
            <v>583102.26410153368</v>
          </cell>
          <cell r="AX19">
            <v>-299701.0748112197</v>
          </cell>
          <cell r="AY19">
            <v>882803.33891275362</v>
          </cell>
        </row>
        <row r="20">
          <cell r="B20">
            <v>36160</v>
          </cell>
          <cell r="C20">
            <v>5.75</v>
          </cell>
          <cell r="D20">
            <v>5.8125</v>
          </cell>
          <cell r="E20">
            <v>6.3996899999999997</v>
          </cell>
          <cell r="F20">
            <v>6.3459399999999997</v>
          </cell>
          <cell r="G20">
            <v>6.2803100000000001</v>
          </cell>
          <cell r="H20">
            <v>6.1784366666666664</v>
          </cell>
          <cell r="I20">
            <v>6.0765633333333327</v>
          </cell>
          <cell r="J20">
            <v>5.9746899999999998</v>
          </cell>
          <cell r="K20">
            <v>5.7792199999999996</v>
          </cell>
          <cell r="L20">
            <v>5.6459400000000004</v>
          </cell>
          <cell r="M20">
            <v>5.5982050000000001</v>
          </cell>
          <cell r="N20">
            <v>5.5504700000000007</v>
          </cell>
          <cell r="O20">
            <v>5.5027350000000004</v>
          </cell>
          <cell r="P20">
            <v>5.4550000000000001</v>
          </cell>
          <cell r="Q20">
            <v>5.46</v>
          </cell>
          <cell r="R20">
            <v>5.47</v>
          </cell>
          <cell r="S20">
            <v>5.43</v>
          </cell>
          <cell r="T20">
            <v>5.4</v>
          </cell>
          <cell r="U20">
            <v>5.37</v>
          </cell>
          <cell r="V20">
            <v>5.35</v>
          </cell>
          <cell r="W20">
            <v>5.34</v>
          </cell>
          <cell r="X20">
            <v>5.34</v>
          </cell>
          <cell r="Y20">
            <v>5.335</v>
          </cell>
          <cell r="Z20">
            <v>5.33</v>
          </cell>
          <cell r="AA20">
            <v>5.3150000000000004</v>
          </cell>
          <cell r="AB20">
            <v>5.3049999999999997</v>
          </cell>
          <cell r="AC20">
            <v>5.29</v>
          </cell>
          <cell r="AE20">
            <v>36165</v>
          </cell>
          <cell r="AF20">
            <v>4493004.4237313457</v>
          </cell>
          <cell r="AG20">
            <v>1522812.9074644481</v>
          </cell>
          <cell r="AH20">
            <v>2970191.5162668973</v>
          </cell>
          <cell r="AI20">
            <v>43200018.748670742</v>
          </cell>
          <cell r="AJ20">
            <v>34512349.754649453</v>
          </cell>
          <cell r="AK20">
            <v>8687668.9940212779</v>
          </cell>
          <cell r="AM20">
            <v>3787696.9816721678</v>
          </cell>
          <cell r="AN20">
            <v>1553019.0584652545</v>
          </cell>
          <cell r="AO20">
            <v>2234677.9232069133</v>
          </cell>
          <cell r="AP20">
            <v>41911609.042510018</v>
          </cell>
          <cell r="AQ20">
            <v>34842256.980461486</v>
          </cell>
          <cell r="AR20">
            <v>7069352.0620485405</v>
          </cell>
          <cell r="AT20">
            <v>705307.44205917791</v>
          </cell>
          <cell r="AU20">
            <v>-30206.151000806363</v>
          </cell>
          <cell r="AV20">
            <v>735513.59305998404</v>
          </cell>
          <cell r="AW20">
            <v>1288409.7061607116</v>
          </cell>
          <cell r="AX20">
            <v>-329907.22581202607</v>
          </cell>
          <cell r="AY20">
            <v>1618316.9319727377</v>
          </cell>
        </row>
        <row r="21">
          <cell r="B21">
            <v>36161</v>
          </cell>
          <cell r="C21">
            <v>5.75</v>
          </cell>
          <cell r="D21">
            <v>5.8125</v>
          </cell>
          <cell r="E21">
            <v>6.3996899999999997</v>
          </cell>
          <cell r="F21">
            <v>6.3459399999999997</v>
          </cell>
          <cell r="G21">
            <v>6.2803100000000001</v>
          </cell>
          <cell r="H21">
            <v>6.1784366666666664</v>
          </cell>
          <cell r="I21">
            <v>6.0765633333333327</v>
          </cell>
          <cell r="J21">
            <v>5.9746899999999998</v>
          </cell>
          <cell r="K21">
            <v>5.7792199999999996</v>
          </cell>
          <cell r="L21">
            <v>5.6459400000000004</v>
          </cell>
          <cell r="M21">
            <v>5.5982050000000001</v>
          </cell>
          <cell r="N21">
            <v>5.5504700000000007</v>
          </cell>
          <cell r="O21">
            <v>5.5027350000000004</v>
          </cell>
          <cell r="P21">
            <v>5.4550000000000001</v>
          </cell>
          <cell r="Q21">
            <v>5.46</v>
          </cell>
          <cell r="R21">
            <v>5.47</v>
          </cell>
          <cell r="S21">
            <v>5.43</v>
          </cell>
          <cell r="T21">
            <v>5.4</v>
          </cell>
          <cell r="U21">
            <v>5.37</v>
          </cell>
          <cell r="V21">
            <v>5.35</v>
          </cell>
          <cell r="W21">
            <v>5.34</v>
          </cell>
          <cell r="X21">
            <v>5.34</v>
          </cell>
          <cell r="Y21">
            <v>5.335</v>
          </cell>
          <cell r="Z21">
            <v>5.33</v>
          </cell>
          <cell r="AA21">
            <v>5.3150000000000004</v>
          </cell>
          <cell r="AB21">
            <v>5.3049999999999997</v>
          </cell>
          <cell r="AC21">
            <v>5.29</v>
          </cell>
          <cell r="AE21">
            <v>36166</v>
          </cell>
          <cell r="AF21">
            <v>2494078.4886861108</v>
          </cell>
          <cell r="AG21">
            <v>1484275.9791092679</v>
          </cell>
          <cell r="AH21">
            <v>1009802.5095768429</v>
          </cell>
          <cell r="AI21">
            <v>45694097.237356856</v>
          </cell>
          <cell r="AJ21">
            <v>35996625.733758718</v>
          </cell>
          <cell r="AK21">
            <v>9697471.5035981201</v>
          </cell>
          <cell r="AM21">
            <v>2461435.1189026162</v>
          </cell>
          <cell r="AN21">
            <v>1509824.5822645619</v>
          </cell>
          <cell r="AO21">
            <v>951610.5366380543</v>
          </cell>
          <cell r="AP21">
            <v>44373044.161412634</v>
          </cell>
          <cell r="AQ21">
            <v>36352081.562726051</v>
          </cell>
          <cell r="AR21">
            <v>8020962.5986865945</v>
          </cell>
          <cell r="AT21">
            <v>32643.369783494622</v>
          </cell>
          <cell r="AU21">
            <v>-25548.603155293968</v>
          </cell>
          <cell r="AV21">
            <v>58191.972938788589</v>
          </cell>
          <cell r="AW21">
            <v>1321053.0759442062</v>
          </cell>
          <cell r="AX21">
            <v>-355455.82896732003</v>
          </cell>
          <cell r="AY21">
            <v>1676508.9049115262</v>
          </cell>
        </row>
        <row r="22">
          <cell r="B22">
            <v>36162</v>
          </cell>
          <cell r="C22">
            <v>5.75</v>
          </cell>
          <cell r="D22">
            <v>5.8125</v>
          </cell>
          <cell r="E22">
            <v>6.3996899999999997</v>
          </cell>
          <cell r="F22">
            <v>6.3459399999999997</v>
          </cell>
          <cell r="G22">
            <v>6.2803100000000001</v>
          </cell>
          <cell r="H22">
            <v>6.1784366666666664</v>
          </cell>
          <cell r="I22">
            <v>6.0765633333333327</v>
          </cell>
          <cell r="J22">
            <v>5.9746899999999998</v>
          </cell>
          <cell r="K22">
            <v>5.7792199999999996</v>
          </cell>
          <cell r="L22">
            <v>5.6459400000000004</v>
          </cell>
          <cell r="M22">
            <v>5.5982050000000001</v>
          </cell>
          <cell r="N22">
            <v>5.5504700000000007</v>
          </cell>
          <cell r="O22">
            <v>5.5027350000000004</v>
          </cell>
          <cell r="P22">
            <v>5.4550000000000001</v>
          </cell>
          <cell r="Q22">
            <v>5.46</v>
          </cell>
          <cell r="R22">
            <v>5.47</v>
          </cell>
          <cell r="S22">
            <v>5.43</v>
          </cell>
          <cell r="T22">
            <v>5.4</v>
          </cell>
          <cell r="U22">
            <v>5.37</v>
          </cell>
          <cell r="V22">
            <v>5.35</v>
          </cell>
          <cell r="W22">
            <v>5.34</v>
          </cell>
          <cell r="X22">
            <v>5.34</v>
          </cell>
          <cell r="Y22">
            <v>5.335</v>
          </cell>
          <cell r="Z22">
            <v>5.33</v>
          </cell>
          <cell r="AA22">
            <v>5.3150000000000004</v>
          </cell>
          <cell r="AB22">
            <v>5.3049999999999997</v>
          </cell>
          <cell r="AC22">
            <v>5.29</v>
          </cell>
          <cell r="AE22">
            <v>36167</v>
          </cell>
          <cell r="AF22">
            <v>10889447.439567735</v>
          </cell>
          <cell r="AG22">
            <v>1488757.8109470862</v>
          </cell>
          <cell r="AH22">
            <v>9400689.6286206488</v>
          </cell>
          <cell r="AI22">
            <v>56583544.676924594</v>
          </cell>
          <cell r="AJ22">
            <v>37485383.544705801</v>
          </cell>
          <cell r="AK22">
            <v>19098161.132218771</v>
          </cell>
          <cell r="AM22">
            <v>6894538.7703880146</v>
          </cell>
          <cell r="AN22">
            <v>1515331.7041875797</v>
          </cell>
          <cell r="AO22">
            <v>5379207.0662004352</v>
          </cell>
          <cell r="AP22">
            <v>51267582.931800649</v>
          </cell>
          <cell r="AQ22">
            <v>37867413.26691363</v>
          </cell>
          <cell r="AR22">
            <v>13400169.66488703</v>
          </cell>
          <cell r="AT22">
            <v>3994908.6691797208</v>
          </cell>
          <cell r="AU22">
            <v>-26573.893240493489</v>
          </cell>
          <cell r="AV22">
            <v>4021482.5624202136</v>
          </cell>
          <cell r="AW22">
            <v>5315961.7451239266</v>
          </cell>
          <cell r="AX22">
            <v>-382029.72220781352</v>
          </cell>
          <cell r="AY22">
            <v>5697991.4673317401</v>
          </cell>
        </row>
        <row r="23">
          <cell r="B23">
            <v>36163</v>
          </cell>
          <cell r="C23">
            <v>5.75</v>
          </cell>
          <cell r="D23">
            <v>5.8125</v>
          </cell>
          <cell r="E23">
            <v>6.3996899999999997</v>
          </cell>
          <cell r="F23">
            <v>6.3459399999999997</v>
          </cell>
          <cell r="G23">
            <v>6.2803100000000001</v>
          </cell>
          <cell r="H23">
            <v>6.1784366666666664</v>
          </cell>
          <cell r="I23">
            <v>6.0765633333333327</v>
          </cell>
          <cell r="J23">
            <v>5.9746899999999998</v>
          </cell>
          <cell r="K23">
            <v>5.7792199999999996</v>
          </cell>
          <cell r="L23">
            <v>5.6459400000000004</v>
          </cell>
          <cell r="M23">
            <v>5.5982050000000001</v>
          </cell>
          <cell r="N23">
            <v>5.5504700000000007</v>
          </cell>
          <cell r="O23">
            <v>5.5027350000000004</v>
          </cell>
          <cell r="P23">
            <v>5.4550000000000001</v>
          </cell>
          <cell r="Q23">
            <v>5.46</v>
          </cell>
          <cell r="R23">
            <v>5.47</v>
          </cell>
          <cell r="S23">
            <v>5.43</v>
          </cell>
          <cell r="T23">
            <v>5.4</v>
          </cell>
          <cell r="U23">
            <v>5.37</v>
          </cell>
          <cell r="V23">
            <v>5.35</v>
          </cell>
          <cell r="W23">
            <v>5.34</v>
          </cell>
          <cell r="X23">
            <v>5.34</v>
          </cell>
          <cell r="Y23">
            <v>5.335</v>
          </cell>
          <cell r="Z23">
            <v>5.33</v>
          </cell>
          <cell r="AA23">
            <v>5.3150000000000004</v>
          </cell>
          <cell r="AB23">
            <v>5.3049999999999997</v>
          </cell>
          <cell r="AC23">
            <v>5.29</v>
          </cell>
          <cell r="AE23">
            <v>36168</v>
          </cell>
          <cell r="AF23">
            <v>4414280.4650400933</v>
          </cell>
          <cell r="AG23">
            <v>4395469.8861150462</v>
          </cell>
          <cell r="AH23">
            <v>18810.57892504707</v>
          </cell>
          <cell r="AI23">
            <v>60997825.141964689</v>
          </cell>
          <cell r="AJ23">
            <v>41880853.430820845</v>
          </cell>
          <cell r="AK23">
            <v>19116971.711143818</v>
          </cell>
          <cell r="AM23">
            <v>4454456.7784418017</v>
          </cell>
          <cell r="AN23">
            <v>4477462.3980272217</v>
          </cell>
          <cell r="AO23">
            <v>-23005.619585420005</v>
          </cell>
          <cell r="AP23">
            <v>55722039.71024245</v>
          </cell>
          <cell r="AQ23">
            <v>42344875.664940849</v>
          </cell>
          <cell r="AR23">
            <v>13377164.045301609</v>
          </cell>
          <cell r="AT23">
            <v>-40176.313401708379</v>
          </cell>
          <cell r="AU23">
            <v>-81992.511912175454</v>
          </cell>
          <cell r="AV23">
            <v>41816.198510467075</v>
          </cell>
          <cell r="AW23">
            <v>5275785.4317222182</v>
          </cell>
          <cell r="AX23">
            <v>-464022.23411998898</v>
          </cell>
          <cell r="AY23">
            <v>5739807.6658422071</v>
          </cell>
        </row>
        <row r="24">
          <cell r="B24">
            <v>36164</v>
          </cell>
          <cell r="C24">
            <v>6.3125</v>
          </cell>
          <cell r="D24">
            <v>6.3071900000000003</v>
          </cell>
          <cell r="E24">
            <v>6.3109400000000004</v>
          </cell>
          <cell r="F24">
            <v>6.26891</v>
          </cell>
          <cell r="G24">
            <v>6.2237499999999999</v>
          </cell>
          <cell r="H24">
            <v>6.1217199999999998</v>
          </cell>
          <cell r="I24">
            <v>6.0196899999999998</v>
          </cell>
          <cell r="J24">
            <v>5.9176599999999997</v>
          </cell>
          <cell r="K24">
            <v>5.75</v>
          </cell>
          <cell r="L24">
            <v>5.6129699999999998</v>
          </cell>
          <cell r="M24">
            <v>5.5584774999999995</v>
          </cell>
          <cell r="N24">
            <v>5.5039850000000001</v>
          </cell>
          <cell r="O24">
            <v>5.4494924999999999</v>
          </cell>
          <cell r="P24">
            <v>5.3949999999999996</v>
          </cell>
          <cell r="Q24">
            <v>5.4</v>
          </cell>
          <cell r="R24">
            <v>5.39</v>
          </cell>
          <cell r="S24">
            <v>5.34</v>
          </cell>
          <cell r="T24">
            <v>5.32</v>
          </cell>
          <cell r="U24">
            <v>5.29</v>
          </cell>
          <cell r="V24">
            <v>5.27</v>
          </cell>
          <cell r="W24">
            <v>5.26</v>
          </cell>
          <cell r="X24">
            <v>5.25</v>
          </cell>
          <cell r="Y24">
            <v>5.2450000000000001</v>
          </cell>
          <cell r="Z24">
            <v>5.24</v>
          </cell>
          <cell r="AA24">
            <v>5.2249999999999996</v>
          </cell>
          <cell r="AB24">
            <v>5.2149999999999999</v>
          </cell>
          <cell r="AC24">
            <v>5.2</v>
          </cell>
          <cell r="AE24">
            <v>36171</v>
          </cell>
          <cell r="AF24">
            <v>2026852.6393148704</v>
          </cell>
          <cell r="AG24">
            <v>1477279.4956279141</v>
          </cell>
          <cell r="AH24">
            <v>549573.14368695626</v>
          </cell>
          <cell r="AI24">
            <v>63024677.781279556</v>
          </cell>
          <cell r="AJ24">
            <v>43358132.926448762</v>
          </cell>
          <cell r="AK24">
            <v>19666544.854830775</v>
          </cell>
          <cell r="AM24">
            <v>1874493.9281320199</v>
          </cell>
          <cell r="AN24">
            <v>1484215.2081283869</v>
          </cell>
          <cell r="AO24">
            <v>390278.72000363306</v>
          </cell>
          <cell r="AP24">
            <v>57596533.63837447</v>
          </cell>
          <cell r="AQ24">
            <v>43829090.873069234</v>
          </cell>
          <cell r="AR24">
            <v>13767442.765305242</v>
          </cell>
          <cell r="AT24">
            <v>152358.71118285041</v>
          </cell>
          <cell r="AU24">
            <v>-6935.7125004727859</v>
          </cell>
          <cell r="AV24">
            <v>159294.4236833232</v>
          </cell>
          <cell r="AW24">
            <v>5428144.1429050686</v>
          </cell>
          <cell r="AX24">
            <v>-470957.94662046176</v>
          </cell>
          <cell r="AY24">
            <v>5899102.0895255301</v>
          </cell>
        </row>
        <row r="25">
          <cell r="B25">
            <v>36165</v>
          </cell>
          <cell r="C25">
            <v>5.9625000000000004</v>
          </cell>
          <cell r="D25">
            <v>6.0928100000000001</v>
          </cell>
          <cell r="E25">
            <v>6.2462499999999999</v>
          </cell>
          <cell r="F25">
            <v>6.20594</v>
          </cell>
          <cell r="G25">
            <v>6.1759399999999998</v>
          </cell>
          <cell r="H25">
            <v>6.0770866666666663</v>
          </cell>
          <cell r="I25">
            <v>5.9782333333333328</v>
          </cell>
          <cell r="J25">
            <v>5.8793800000000003</v>
          </cell>
          <cell r="K25">
            <v>5.7210900000000002</v>
          </cell>
          <cell r="L25">
            <v>5.6079699999999999</v>
          </cell>
          <cell r="M25">
            <v>5.5497274999999995</v>
          </cell>
          <cell r="N25">
            <v>5.4914849999999999</v>
          </cell>
          <cell r="O25">
            <v>5.4332425000000004</v>
          </cell>
          <cell r="P25">
            <v>5.375</v>
          </cell>
          <cell r="Q25">
            <v>5.36</v>
          </cell>
          <cell r="R25">
            <v>5.35</v>
          </cell>
          <cell r="S25">
            <v>5.3</v>
          </cell>
          <cell r="T25">
            <v>5.27</v>
          </cell>
          <cell r="U25">
            <v>5.25</v>
          </cell>
          <cell r="V25">
            <v>5.25</v>
          </cell>
          <cell r="W25">
            <v>5.24</v>
          </cell>
          <cell r="X25">
            <v>5.23</v>
          </cell>
          <cell r="Y25">
            <v>5.2249999999999996</v>
          </cell>
          <cell r="Z25">
            <v>5.22</v>
          </cell>
          <cell r="AA25">
            <v>5.2050000000000001</v>
          </cell>
          <cell r="AB25">
            <v>5.1950000000000003</v>
          </cell>
          <cell r="AC25">
            <v>5.18</v>
          </cell>
          <cell r="AE25">
            <v>36172</v>
          </cell>
          <cell r="AF25">
            <v>382803.47002643265</v>
          </cell>
          <cell r="AG25">
            <v>1476363.0216220443</v>
          </cell>
          <cell r="AH25">
            <v>-1093559.5515956115</v>
          </cell>
          <cell r="AI25">
            <v>63407481.25130599</v>
          </cell>
          <cell r="AJ25">
            <v>44834495.948070809</v>
          </cell>
          <cell r="AK25">
            <v>18572985.303235166</v>
          </cell>
          <cell r="AM25">
            <v>755396.6658158775</v>
          </cell>
          <cell r="AN25">
            <v>1502872.3622408481</v>
          </cell>
          <cell r="AO25">
            <v>-747475.69642497064</v>
          </cell>
          <cell r="AP25">
            <v>58351930.304190345</v>
          </cell>
          <cell r="AQ25">
            <v>45331963.235310085</v>
          </cell>
          <cell r="AR25">
            <v>13019967.068880271</v>
          </cell>
          <cell r="AT25">
            <v>-372593.19578944484</v>
          </cell>
          <cell r="AU25">
            <v>-26509.340618803864</v>
          </cell>
          <cell r="AV25">
            <v>-346083.85517064086</v>
          </cell>
          <cell r="AW25">
            <v>5055550.9471156234</v>
          </cell>
          <cell r="AX25">
            <v>-497467.28723926563</v>
          </cell>
          <cell r="AY25">
            <v>5553018.234354889</v>
          </cell>
        </row>
        <row r="26">
          <cell r="B26">
            <v>36166</v>
          </cell>
          <cell r="C26">
            <v>6.03125</v>
          </cell>
          <cell r="D26">
            <v>6.1090600000000004</v>
          </cell>
          <cell r="E26">
            <v>6.1875</v>
          </cell>
          <cell r="F26">
            <v>6.1565599999999998</v>
          </cell>
          <cell r="G26">
            <v>6.1168800000000001</v>
          </cell>
          <cell r="H26">
            <v>6.0262000000000002</v>
          </cell>
          <cell r="I26">
            <v>5.9355199999999995</v>
          </cell>
          <cell r="J26">
            <v>5.8448399999999996</v>
          </cell>
          <cell r="K26">
            <v>5.6928099999999997</v>
          </cell>
          <cell r="L26">
            <v>5.5935899999999998</v>
          </cell>
          <cell r="M26">
            <v>5.5364424999999997</v>
          </cell>
          <cell r="N26">
            <v>5.4792950000000005</v>
          </cell>
          <cell r="O26">
            <v>5.4221474999999995</v>
          </cell>
          <cell r="P26">
            <v>5.3650000000000002</v>
          </cell>
          <cell r="Q26">
            <v>5.32</v>
          </cell>
          <cell r="R26">
            <v>5.3</v>
          </cell>
          <cell r="S26">
            <v>5.25</v>
          </cell>
          <cell r="T26">
            <v>5.22</v>
          </cell>
          <cell r="U26">
            <v>5.2</v>
          </cell>
          <cell r="V26">
            <v>5.19</v>
          </cell>
          <cell r="W26">
            <v>5.19</v>
          </cell>
          <cell r="X26">
            <v>5.18</v>
          </cell>
          <cell r="Y26">
            <v>5.1749999999999998</v>
          </cell>
          <cell r="Z26">
            <v>5.17</v>
          </cell>
          <cell r="AA26">
            <v>5.165</v>
          </cell>
          <cell r="AB26">
            <v>5.1550000000000002</v>
          </cell>
          <cell r="AC26">
            <v>5.15</v>
          </cell>
          <cell r="AE26">
            <v>36173</v>
          </cell>
          <cell r="AF26">
            <v>-454179.63656968146</v>
          </cell>
          <cell r="AG26">
            <v>1475109.2725678857</v>
          </cell>
          <cell r="AH26">
            <v>-1929288.909137567</v>
          </cell>
          <cell r="AI26">
            <v>62953301.614736311</v>
          </cell>
          <cell r="AJ26">
            <v>46309605.220638692</v>
          </cell>
          <cell r="AK26">
            <v>16643696.394097598</v>
          </cell>
          <cell r="AM26">
            <v>-718732.21628719568</v>
          </cell>
          <cell r="AN26">
            <v>1509182.9482070548</v>
          </cell>
          <cell r="AO26">
            <v>-2227915.1644942504</v>
          </cell>
          <cell r="AP26">
            <v>57633198.087903149</v>
          </cell>
          <cell r="AQ26">
            <v>46841146.183517143</v>
          </cell>
          <cell r="AR26">
            <v>10792051.904386021</v>
          </cell>
          <cell r="AT26">
            <v>264552.57971751422</v>
          </cell>
          <cell r="AU26">
            <v>-34073.675639169058</v>
          </cell>
          <cell r="AV26">
            <v>298626.2553566834</v>
          </cell>
          <cell r="AW26">
            <v>5320103.5268331375</v>
          </cell>
          <cell r="AX26">
            <v>-531540.96287843469</v>
          </cell>
          <cell r="AY26">
            <v>5851644.4897115724</v>
          </cell>
        </row>
        <row r="27">
          <cell r="B27">
            <v>36167</v>
          </cell>
          <cell r="C27">
            <v>5.9625000000000004</v>
          </cell>
          <cell r="D27">
            <v>6.0387500000000003</v>
          </cell>
          <cell r="E27">
            <v>6.1159400000000002</v>
          </cell>
          <cell r="F27">
            <v>6.0703100000000001</v>
          </cell>
          <cell r="G27">
            <v>6.0279699999999998</v>
          </cell>
          <cell r="H27">
            <v>5.9415633333333338</v>
          </cell>
          <cell r="I27">
            <v>5.8551566666666659</v>
          </cell>
          <cell r="J27">
            <v>5.7687499999999998</v>
          </cell>
          <cell r="K27">
            <v>5.63375</v>
          </cell>
          <cell r="L27">
            <v>5.5229699999999999</v>
          </cell>
          <cell r="M27">
            <v>5.4484774999999992</v>
          </cell>
          <cell r="N27">
            <v>5.3739849999999993</v>
          </cell>
          <cell r="O27">
            <v>5.2994924999999995</v>
          </cell>
          <cell r="P27">
            <v>5.2249999999999996</v>
          </cell>
          <cell r="Q27">
            <v>5.17</v>
          </cell>
          <cell r="R27">
            <v>5.16</v>
          </cell>
          <cell r="S27">
            <v>5.13</v>
          </cell>
          <cell r="T27">
            <v>5.1100000000000003</v>
          </cell>
          <cell r="U27">
            <v>5.0999999999999996</v>
          </cell>
          <cell r="V27">
            <v>5.09</v>
          </cell>
          <cell r="W27">
            <v>5.09</v>
          </cell>
          <cell r="X27">
            <v>5.09</v>
          </cell>
          <cell r="Y27">
            <v>5.085</v>
          </cell>
          <cell r="Z27">
            <v>5.08</v>
          </cell>
          <cell r="AA27">
            <v>5.0750000000000002</v>
          </cell>
          <cell r="AB27">
            <v>5.0750000000000002</v>
          </cell>
          <cell r="AC27">
            <v>5.07</v>
          </cell>
          <cell r="AE27">
            <v>36174</v>
          </cell>
          <cell r="AF27">
            <v>1869718.5100116441</v>
          </cell>
          <cell r="AG27">
            <v>1509927.9619504625</v>
          </cell>
          <cell r="AH27">
            <v>359790.54806118156</v>
          </cell>
          <cell r="AI27">
            <v>64823020.124747954</v>
          </cell>
          <cell r="AJ27">
            <v>47819533.182589158</v>
          </cell>
          <cell r="AK27">
            <v>17003486.942158781</v>
          </cell>
          <cell r="AM27">
            <v>1942571.848294083</v>
          </cell>
          <cell r="AN27">
            <v>1556398.4695686416</v>
          </cell>
          <cell r="AO27">
            <v>386173.37872544141</v>
          </cell>
          <cell r="AP27">
            <v>59575769.936197236</v>
          </cell>
          <cell r="AQ27">
            <v>48397544.653085783</v>
          </cell>
          <cell r="AR27">
            <v>11178225.283111462</v>
          </cell>
          <cell r="AT27">
            <v>-72853.338282438926</v>
          </cell>
          <cell r="AU27">
            <v>-46470.507618179079</v>
          </cell>
          <cell r="AV27">
            <v>-26382.830664259847</v>
          </cell>
          <cell r="AW27">
            <v>5247250.1885506986</v>
          </cell>
          <cell r="AX27">
            <v>-578011.47049661377</v>
          </cell>
          <cell r="AY27">
            <v>5825261.659047313</v>
          </cell>
        </row>
        <row r="28">
          <cell r="B28">
            <v>36168</v>
          </cell>
          <cell r="C28">
            <v>6.25</v>
          </cell>
          <cell r="D28">
            <v>6.1865600000000001</v>
          </cell>
          <cell r="E28">
            <v>6.1379700000000001</v>
          </cell>
          <cell r="F28">
            <v>6.0345300000000002</v>
          </cell>
          <cell r="G28">
            <v>5.9478099999999996</v>
          </cell>
          <cell r="H28">
            <v>5.8547900000000004</v>
          </cell>
          <cell r="I28">
            <v>5.7617699999999994</v>
          </cell>
          <cell r="J28">
            <v>5.6687500000000002</v>
          </cell>
          <cell r="K28">
            <v>5.5354700000000001</v>
          </cell>
          <cell r="L28">
            <v>5.4620300000000004</v>
          </cell>
          <cell r="M28">
            <v>5.3977725000000003</v>
          </cell>
          <cell r="N28">
            <v>5.3335150000000002</v>
          </cell>
          <cell r="O28">
            <v>5.2692575000000001</v>
          </cell>
          <cell r="P28">
            <v>5.2050000000000001</v>
          </cell>
          <cell r="Q28">
            <v>5.15</v>
          </cell>
          <cell r="R28">
            <v>5.13</v>
          </cell>
          <cell r="S28">
            <v>5.1100000000000003</v>
          </cell>
          <cell r="T28">
            <v>5.09</v>
          </cell>
          <cell r="U28">
            <v>5.09</v>
          </cell>
          <cell r="V28">
            <v>5.09</v>
          </cell>
          <cell r="W28">
            <v>5.09</v>
          </cell>
          <cell r="X28">
            <v>5.09</v>
          </cell>
          <cell r="Y28">
            <v>5.085</v>
          </cell>
          <cell r="Z28">
            <v>5.08</v>
          </cell>
          <cell r="AA28">
            <v>5.0750000000000002</v>
          </cell>
          <cell r="AB28">
            <v>5.0750000000000002</v>
          </cell>
          <cell r="AC28">
            <v>5.07</v>
          </cell>
          <cell r="AE28">
            <v>36175</v>
          </cell>
          <cell r="AF28">
            <v>5801459.572451164</v>
          </cell>
          <cell r="AG28">
            <v>4510084.022882917</v>
          </cell>
          <cell r="AH28">
            <v>1291375.5495682471</v>
          </cell>
          <cell r="AI28">
            <v>70624479.697199121</v>
          </cell>
          <cell r="AJ28">
            <v>52329617.205472074</v>
          </cell>
          <cell r="AK28">
            <v>18294862.491727028</v>
          </cell>
          <cell r="AM28">
            <v>5796910.5813965276</v>
          </cell>
          <cell r="AN28">
            <v>4617386.0255562402</v>
          </cell>
          <cell r="AO28">
            <v>1179524.5558402874</v>
          </cell>
          <cell r="AP28">
            <v>65372680.517593764</v>
          </cell>
          <cell r="AQ28">
            <v>53014930.67864202</v>
          </cell>
          <cell r="AR28">
            <v>12357749.83895175</v>
          </cell>
          <cell r="AT28">
            <v>4548.9910546364263</v>
          </cell>
          <cell r="AU28">
            <v>-107302.00267332327</v>
          </cell>
          <cell r="AV28">
            <v>111850.99372795969</v>
          </cell>
          <cell r="AW28">
            <v>5251799.179605335</v>
          </cell>
          <cell r="AX28">
            <v>-685313.47316993703</v>
          </cell>
          <cell r="AY28">
            <v>5937112.6527752727</v>
          </cell>
        </row>
        <row r="29">
          <cell r="B29">
            <v>36169</v>
          </cell>
          <cell r="C29">
            <v>6.25</v>
          </cell>
          <cell r="D29">
            <v>6.1865600000000001</v>
          </cell>
          <cell r="E29">
            <v>6.1379700000000001</v>
          </cell>
          <cell r="F29">
            <v>6.0345300000000002</v>
          </cell>
          <cell r="G29">
            <v>5.9478099999999996</v>
          </cell>
          <cell r="H29">
            <v>5.8547900000000004</v>
          </cell>
          <cell r="I29">
            <v>5.7617699999999994</v>
          </cell>
          <cell r="J29">
            <v>5.6687500000000002</v>
          </cell>
          <cell r="K29">
            <v>5.5354700000000001</v>
          </cell>
          <cell r="L29">
            <v>5.4620300000000004</v>
          </cell>
          <cell r="M29">
            <v>5.3977725000000003</v>
          </cell>
          <cell r="N29">
            <v>5.3335150000000002</v>
          </cell>
          <cell r="O29">
            <v>5.2692575000000001</v>
          </cell>
          <cell r="P29">
            <v>5.2050000000000001</v>
          </cell>
          <cell r="Q29">
            <v>5.15</v>
          </cell>
          <cell r="R29">
            <v>5.13</v>
          </cell>
          <cell r="S29">
            <v>5.1100000000000003</v>
          </cell>
          <cell r="T29">
            <v>5.09</v>
          </cell>
          <cell r="U29">
            <v>5.09</v>
          </cell>
          <cell r="V29">
            <v>5.09</v>
          </cell>
          <cell r="W29">
            <v>5.09</v>
          </cell>
          <cell r="X29">
            <v>5.09</v>
          </cell>
          <cell r="Y29">
            <v>5.085</v>
          </cell>
          <cell r="Z29">
            <v>5.08</v>
          </cell>
          <cell r="AA29">
            <v>5.0750000000000002</v>
          </cell>
          <cell r="AB29">
            <v>5.0750000000000002</v>
          </cell>
          <cell r="AC29">
            <v>5.07</v>
          </cell>
          <cell r="AE29">
            <v>36178</v>
          </cell>
          <cell r="AF29">
            <v>3712563.8814424956</v>
          </cell>
          <cell r="AG29">
            <v>1502894.2142452886</v>
          </cell>
          <cell r="AH29">
            <v>2209669.667197207</v>
          </cell>
          <cell r="AI29">
            <v>74337043.578641623</v>
          </cell>
          <cell r="AJ29">
            <v>53832511.419717364</v>
          </cell>
          <cell r="AK29">
            <v>20504532.158924237</v>
          </cell>
          <cell r="AM29">
            <v>2826165.7115333229</v>
          </cell>
          <cell r="AN29">
            <v>1511215.2368923188</v>
          </cell>
          <cell r="AO29">
            <v>1314950.4746410041</v>
          </cell>
          <cell r="AP29">
            <v>68198846.229127079</v>
          </cell>
          <cell r="AQ29">
            <v>54526145.91553434</v>
          </cell>
          <cell r="AR29">
            <v>13672700.313592754</v>
          </cell>
          <cell r="AT29">
            <v>886398.16990917269</v>
          </cell>
          <cell r="AU29">
            <v>-8321.0226470301859</v>
          </cell>
          <cell r="AV29">
            <v>894719.19255620288</v>
          </cell>
          <cell r="AW29">
            <v>6138197.3495145077</v>
          </cell>
          <cell r="AX29">
            <v>-693634.49581696722</v>
          </cell>
          <cell r="AY29">
            <v>6831831.8453314751</v>
          </cell>
        </row>
        <row r="30">
          <cell r="B30">
            <v>36170</v>
          </cell>
          <cell r="C30">
            <v>6.25</v>
          </cell>
          <cell r="D30">
            <v>6.1865600000000001</v>
          </cell>
          <cell r="E30">
            <v>6.1379700000000001</v>
          </cell>
          <cell r="F30">
            <v>6.0345300000000002</v>
          </cell>
          <cell r="G30">
            <v>5.9478099999999996</v>
          </cell>
          <cell r="H30">
            <v>5.8547900000000004</v>
          </cell>
          <cell r="I30">
            <v>5.7617699999999994</v>
          </cell>
          <cell r="J30">
            <v>5.6687500000000002</v>
          </cell>
          <cell r="K30">
            <v>5.5354700000000001</v>
          </cell>
          <cell r="L30">
            <v>5.4620300000000004</v>
          </cell>
          <cell r="M30">
            <v>5.3977725000000003</v>
          </cell>
          <cell r="N30">
            <v>5.3335150000000002</v>
          </cell>
          <cell r="O30">
            <v>5.2692575000000001</v>
          </cell>
          <cell r="P30">
            <v>5.2050000000000001</v>
          </cell>
          <cell r="Q30">
            <v>5.15</v>
          </cell>
          <cell r="R30">
            <v>5.13</v>
          </cell>
          <cell r="S30">
            <v>5.1100000000000003</v>
          </cell>
          <cell r="T30">
            <v>5.09</v>
          </cell>
          <cell r="U30">
            <v>5.09</v>
          </cell>
          <cell r="V30">
            <v>5.09</v>
          </cell>
          <cell r="W30">
            <v>5.09</v>
          </cell>
          <cell r="X30">
            <v>5.09</v>
          </cell>
          <cell r="Y30">
            <v>5.085</v>
          </cell>
          <cell r="Z30">
            <v>5.08</v>
          </cell>
          <cell r="AA30">
            <v>5.0750000000000002</v>
          </cell>
          <cell r="AB30">
            <v>5.0750000000000002</v>
          </cell>
          <cell r="AC30">
            <v>5.07</v>
          </cell>
          <cell r="AE30">
            <v>36179</v>
          </cell>
          <cell r="AF30">
            <v>38551.196599483024</v>
          </cell>
          <cell r="AG30">
            <v>1486083.9432588664</v>
          </cell>
          <cell r="AH30">
            <v>-1447532.7466593834</v>
          </cell>
          <cell r="AI30">
            <v>74375594.775241107</v>
          </cell>
          <cell r="AJ30">
            <v>55318595.362976231</v>
          </cell>
          <cell r="AK30">
            <v>19056999.412264854</v>
          </cell>
          <cell r="AM30">
            <v>897368.89647983876</v>
          </cell>
          <cell r="AN30">
            <v>1517701.0857593413</v>
          </cell>
          <cell r="AO30">
            <v>-620332.18927950249</v>
          </cell>
          <cell r="AP30">
            <v>69096215.125606924</v>
          </cell>
          <cell r="AQ30">
            <v>56043847.001293682</v>
          </cell>
          <cell r="AR30">
            <v>13052368.124313252</v>
          </cell>
          <cell r="AT30">
            <v>-858817.69988035574</v>
          </cell>
          <cell r="AU30">
            <v>-31617.142500474816</v>
          </cell>
          <cell r="AV30">
            <v>-827200.55737988092</v>
          </cell>
          <cell r="AW30">
            <v>5279379.6496341517</v>
          </cell>
          <cell r="AX30">
            <v>-725251.63831744203</v>
          </cell>
          <cell r="AY30">
            <v>6004631.2879515942</v>
          </cell>
        </row>
        <row r="31">
          <cell r="B31">
            <v>36171</v>
          </cell>
          <cell r="C31">
            <v>6.03125</v>
          </cell>
          <cell r="D31">
            <v>6.0781299999999998</v>
          </cell>
          <cell r="E31">
            <v>6.14297</v>
          </cell>
          <cell r="F31">
            <v>6.0037500000000001</v>
          </cell>
          <cell r="G31">
            <v>5.9390599999999996</v>
          </cell>
          <cell r="H31">
            <v>5.8474466666666665</v>
          </cell>
          <cell r="I31">
            <v>5.7558333333333325</v>
          </cell>
          <cell r="J31">
            <v>5.6642200000000003</v>
          </cell>
          <cell r="K31">
            <v>5.53172</v>
          </cell>
          <cell r="L31">
            <v>5.45641</v>
          </cell>
          <cell r="M31">
            <v>5.3910575000000005</v>
          </cell>
          <cell r="N31">
            <v>5.3257050000000001</v>
          </cell>
          <cell r="O31">
            <v>5.2603524999999998</v>
          </cell>
          <cell r="P31">
            <v>5.1950000000000003</v>
          </cell>
          <cell r="Q31">
            <v>5.15</v>
          </cell>
          <cell r="R31">
            <v>5.15</v>
          </cell>
          <cell r="S31">
            <v>5.15</v>
          </cell>
          <cell r="T31">
            <v>5.15</v>
          </cell>
          <cell r="U31">
            <v>5.14</v>
          </cell>
          <cell r="V31">
            <v>5.14</v>
          </cell>
          <cell r="W31">
            <v>5.14</v>
          </cell>
          <cell r="X31">
            <v>5.14</v>
          </cell>
          <cell r="Y31">
            <v>5.1449999999999996</v>
          </cell>
          <cell r="Z31">
            <v>5.15</v>
          </cell>
          <cell r="AA31">
            <v>5.1449999999999996</v>
          </cell>
          <cell r="AB31">
            <v>5.1449999999999996</v>
          </cell>
          <cell r="AC31">
            <v>5.15</v>
          </cell>
          <cell r="AE31">
            <v>36180</v>
          </cell>
          <cell r="AF31">
            <v>676097.47765672638</v>
          </cell>
          <cell r="AG31">
            <v>1485816.6321923276</v>
          </cell>
          <cell r="AH31">
            <v>-809719.15453560126</v>
          </cell>
          <cell r="AI31">
            <v>75051692.252897829</v>
          </cell>
          <cell r="AJ31">
            <v>56804411.995168559</v>
          </cell>
          <cell r="AK31">
            <v>18247280.257729251</v>
          </cell>
          <cell r="AL31" t="str">
            <v>****</v>
          </cell>
          <cell r="AM31">
            <v>666748.52338885516</v>
          </cell>
          <cell r="AN31">
            <v>1515588.869656319</v>
          </cell>
          <cell r="AO31">
            <v>-848840.34626746387</v>
          </cell>
          <cell r="AP31">
            <v>69762963.648995787</v>
          </cell>
          <cell r="AQ31">
            <v>57559435.870949998</v>
          </cell>
          <cell r="AR31">
            <v>12203527.778045788</v>
          </cell>
          <cell r="AT31">
            <v>9348.9542678712169</v>
          </cell>
          <cell r="AU31">
            <v>-29772.237463991391</v>
          </cell>
          <cell r="AV31">
            <v>39121.191731862607</v>
          </cell>
          <cell r="AW31">
            <v>5288728.6039020233</v>
          </cell>
          <cell r="AX31">
            <v>-755023.87578143342</v>
          </cell>
          <cell r="AY31">
            <v>6043752.4796834569</v>
          </cell>
        </row>
        <row r="32">
          <cell r="B32">
            <v>36172</v>
          </cell>
          <cell r="C32">
            <v>6</v>
          </cell>
          <cell r="D32">
            <v>6.0615600000000001</v>
          </cell>
          <cell r="E32">
            <v>6.1364099999999997</v>
          </cell>
          <cell r="F32">
            <v>6.0037500000000001</v>
          </cell>
          <cell r="G32">
            <v>5.9179700000000004</v>
          </cell>
          <cell r="H32">
            <v>5.8288566666666668</v>
          </cell>
          <cell r="I32">
            <v>5.7397433333333332</v>
          </cell>
          <cell r="J32">
            <v>5.6506299999999996</v>
          </cell>
          <cell r="K32">
            <v>5.52</v>
          </cell>
          <cell r="L32">
            <v>5.45031</v>
          </cell>
          <cell r="M32">
            <v>5.3864824999999996</v>
          </cell>
          <cell r="N32">
            <v>5.3226550000000001</v>
          </cell>
          <cell r="O32">
            <v>5.2588275000000007</v>
          </cell>
          <cell r="P32">
            <v>5.1950000000000003</v>
          </cell>
          <cell r="Q32">
            <v>5.19</v>
          </cell>
          <cell r="R32">
            <v>5.2</v>
          </cell>
          <cell r="S32">
            <v>5.2</v>
          </cell>
          <cell r="T32">
            <v>5.2</v>
          </cell>
          <cell r="U32">
            <v>5.2</v>
          </cell>
          <cell r="V32">
            <v>5.21</v>
          </cell>
          <cell r="W32">
            <v>5.21</v>
          </cell>
          <cell r="X32">
            <v>5.22</v>
          </cell>
          <cell r="Y32">
            <v>5.2350000000000003</v>
          </cell>
          <cell r="Z32">
            <v>5.25</v>
          </cell>
          <cell r="AA32">
            <v>5.2649999999999997</v>
          </cell>
          <cell r="AB32">
            <v>5.2750000000000004</v>
          </cell>
          <cell r="AC32">
            <v>5.28</v>
          </cell>
          <cell r="AE32">
            <v>36181</v>
          </cell>
          <cell r="AF32">
            <v>3050948.8479597047</v>
          </cell>
          <cell r="AG32">
            <v>1502348.6379592272</v>
          </cell>
          <cell r="AH32">
            <v>1548600.2100004775</v>
          </cell>
          <cell r="AI32">
            <v>78102641.100857526</v>
          </cell>
          <cell r="AJ32">
            <v>58306760.633127786</v>
          </cell>
          <cell r="AK32">
            <v>19795880.467729729</v>
          </cell>
          <cell r="AM32">
            <v>2623364.0006955937</v>
          </cell>
          <cell r="AN32">
            <v>1537467.5105187523</v>
          </cell>
          <cell r="AO32">
            <v>1085896.4901768414</v>
          </cell>
          <cell r="AP32">
            <v>72386327.649691373</v>
          </cell>
          <cell r="AQ32">
            <v>59096903.381468751</v>
          </cell>
          <cell r="AR32">
            <v>13289424.26822263</v>
          </cell>
          <cell r="AT32">
            <v>427584.84726411104</v>
          </cell>
          <cell r="AU32">
            <v>-35118.872559525073</v>
          </cell>
          <cell r="AV32">
            <v>462703.71982363611</v>
          </cell>
          <cell r="AW32">
            <v>5716313.4511661343</v>
          </cell>
          <cell r="AX32">
            <v>-790142.7483409585</v>
          </cell>
          <cell r="AY32">
            <v>6506456.1995070931</v>
          </cell>
        </row>
        <row r="33">
          <cell r="B33">
            <v>36173</v>
          </cell>
          <cell r="C33">
            <v>6.25</v>
          </cell>
          <cell r="D33">
            <v>6.18</v>
          </cell>
          <cell r="E33">
            <v>6.12</v>
          </cell>
          <cell r="F33">
            <v>6</v>
          </cell>
          <cell r="G33">
            <v>5.94</v>
          </cell>
          <cell r="H33">
            <v>5.8537999999999997</v>
          </cell>
          <cell r="I33">
            <v>5.7504999999999997</v>
          </cell>
          <cell r="J33">
            <v>5.6993</v>
          </cell>
          <cell r="K33">
            <v>5.5236000000000001</v>
          </cell>
          <cell r="L33">
            <v>5.4519000000000002</v>
          </cell>
          <cell r="M33">
            <v>5.3926999999999996</v>
          </cell>
          <cell r="N33">
            <v>5.327</v>
          </cell>
          <cell r="O33">
            <v>5.2893999999999997</v>
          </cell>
          <cell r="P33">
            <v>5.21</v>
          </cell>
          <cell r="Q33">
            <v>5.2</v>
          </cell>
          <cell r="R33">
            <v>5.23</v>
          </cell>
          <cell r="S33">
            <v>5.23</v>
          </cell>
          <cell r="T33">
            <v>5.22</v>
          </cell>
          <cell r="U33">
            <v>5.22</v>
          </cell>
          <cell r="V33">
            <v>5.22</v>
          </cell>
          <cell r="W33">
            <v>5.22</v>
          </cell>
          <cell r="X33">
            <v>5.22</v>
          </cell>
          <cell r="Y33">
            <v>5.22</v>
          </cell>
          <cell r="Z33">
            <v>5.21</v>
          </cell>
          <cell r="AA33">
            <v>5.2</v>
          </cell>
          <cell r="AB33">
            <v>5.19</v>
          </cell>
          <cell r="AC33">
            <v>5.18</v>
          </cell>
          <cell r="AE33">
            <v>36182</v>
          </cell>
          <cell r="AF33">
            <v>6790622.2147327662</v>
          </cell>
          <cell r="AG33">
            <v>4455548.7182195177</v>
          </cell>
          <cell r="AH33">
            <v>2335073.4965132484</v>
          </cell>
          <cell r="AI33">
            <v>84893263.315590292</v>
          </cell>
          <cell r="AJ33">
            <v>62762309.351347305</v>
          </cell>
          <cell r="AK33">
            <v>22130953.964242976</v>
          </cell>
          <cell r="AM33">
            <v>5494342.6505792476</v>
          </cell>
          <cell r="AN33">
            <v>4555343.625659585</v>
          </cell>
          <cell r="AO33">
            <v>938999.02491966262</v>
          </cell>
          <cell r="AP33">
            <v>77880670.300270617</v>
          </cell>
          <cell r="AQ33">
            <v>63652247.007128336</v>
          </cell>
          <cell r="AR33">
            <v>14228423.293142293</v>
          </cell>
          <cell r="AT33">
            <v>1296279.5641535185</v>
          </cell>
          <cell r="AU33">
            <v>-99794.907440067269</v>
          </cell>
          <cell r="AV33">
            <v>1396074.4715935858</v>
          </cell>
          <cell r="AW33">
            <v>7012593.0153196529</v>
          </cell>
          <cell r="AX33">
            <v>-889937.65578102577</v>
          </cell>
          <cell r="AY33">
            <v>7902530.6711006789</v>
          </cell>
        </row>
        <row r="34">
          <cell r="B34">
            <v>36174</v>
          </cell>
          <cell r="C34">
            <v>5.92</v>
          </cell>
          <cell r="D34">
            <v>6</v>
          </cell>
          <cell r="E34">
            <v>6.09</v>
          </cell>
          <cell r="F34">
            <v>6.03</v>
          </cell>
          <cell r="G34">
            <v>5.88</v>
          </cell>
          <cell r="H34">
            <v>5.8136999999999999</v>
          </cell>
          <cell r="I34">
            <v>5.7519</v>
          </cell>
          <cell r="J34">
            <v>5.6662999999999997</v>
          </cell>
          <cell r="K34">
            <v>5.5056000000000003</v>
          </cell>
          <cell r="L34">
            <v>5.4367999999999999</v>
          </cell>
          <cell r="M34">
            <v>5.3756000000000004</v>
          </cell>
          <cell r="N34">
            <v>5.3148</v>
          </cell>
          <cell r="O34">
            <v>5.2827999999999999</v>
          </cell>
          <cell r="P34">
            <v>5.22</v>
          </cell>
          <cell r="Q34">
            <v>5.22</v>
          </cell>
          <cell r="R34">
            <v>5.21</v>
          </cell>
          <cell r="S34">
            <v>5.21</v>
          </cell>
          <cell r="T34">
            <v>5.21</v>
          </cell>
          <cell r="U34">
            <v>5.2</v>
          </cell>
          <cell r="V34">
            <v>5.21</v>
          </cell>
          <cell r="W34">
            <v>5.21</v>
          </cell>
          <cell r="X34">
            <v>5.21</v>
          </cell>
          <cell r="Y34">
            <v>5.21</v>
          </cell>
          <cell r="Z34">
            <v>5.2</v>
          </cell>
          <cell r="AA34">
            <v>5.19</v>
          </cell>
          <cell r="AB34">
            <v>5.18</v>
          </cell>
          <cell r="AC34">
            <v>5.17</v>
          </cell>
          <cell r="AE34">
            <v>36185</v>
          </cell>
          <cell r="AF34">
            <v>-2578444.610992833</v>
          </cell>
          <cell r="AG34">
            <v>1503952.075058697</v>
          </cell>
          <cell r="AH34">
            <v>-4082396.6860515298</v>
          </cell>
          <cell r="AI34">
            <v>82314818.704597458</v>
          </cell>
          <cell r="AJ34">
            <v>64266261.426406004</v>
          </cell>
          <cell r="AK34">
            <v>18048557.278191447</v>
          </cell>
          <cell r="AM34">
            <v>-503523.45357164368</v>
          </cell>
          <cell r="AN34">
            <v>1514720.2133766033</v>
          </cell>
          <cell r="AO34">
            <v>-2018243.666948247</v>
          </cell>
          <cell r="AP34">
            <v>77377146.84669897</v>
          </cell>
          <cell r="AQ34">
            <v>65166967.22050494</v>
          </cell>
          <cell r="AR34">
            <v>12210179.626194045</v>
          </cell>
          <cell r="AT34">
            <v>-2074921.1574211894</v>
          </cell>
          <cell r="AU34">
            <v>-10768.138317906298</v>
          </cell>
          <cell r="AV34">
            <v>-2064153.0191032828</v>
          </cell>
          <cell r="AW34">
            <v>4937671.8578984635</v>
          </cell>
          <cell r="AX34">
            <v>-900705.79409893206</v>
          </cell>
          <cell r="AY34">
            <v>5838377.6519973958</v>
          </cell>
        </row>
        <row r="35">
          <cell r="B35">
            <v>36175</v>
          </cell>
          <cell r="C35">
            <v>6.06</v>
          </cell>
          <cell r="D35">
            <v>6.02</v>
          </cell>
          <cell r="E35">
            <v>5.99</v>
          </cell>
          <cell r="F35">
            <v>5.86</v>
          </cell>
          <cell r="G35">
            <v>5.77</v>
          </cell>
          <cell r="H35">
            <v>5.7426000000000004</v>
          </cell>
          <cell r="I35">
            <v>5.6779000000000002</v>
          </cell>
          <cell r="J35">
            <v>5.6135000000000002</v>
          </cell>
          <cell r="K35">
            <v>5.4787999999999997</v>
          </cell>
          <cell r="L35">
            <v>5.4208999999999996</v>
          </cell>
          <cell r="M35">
            <v>5.3639000000000001</v>
          </cell>
          <cell r="N35">
            <v>5.3079999999999998</v>
          </cell>
          <cell r="O35">
            <v>5.28</v>
          </cell>
          <cell r="P35">
            <v>5.22</v>
          </cell>
          <cell r="Q35">
            <v>5.22</v>
          </cell>
          <cell r="R35">
            <v>5.2</v>
          </cell>
          <cell r="S35">
            <v>5.21</v>
          </cell>
          <cell r="T35">
            <v>5.22</v>
          </cell>
          <cell r="U35">
            <v>5.22</v>
          </cell>
          <cell r="V35">
            <v>5.22</v>
          </cell>
          <cell r="W35">
            <v>5.23</v>
          </cell>
          <cell r="X35">
            <v>5.23</v>
          </cell>
          <cell r="Y35">
            <v>5.23</v>
          </cell>
          <cell r="Z35">
            <v>5.22</v>
          </cell>
          <cell r="AA35">
            <v>5.21</v>
          </cell>
          <cell r="AB35">
            <v>5.2</v>
          </cell>
          <cell r="AC35">
            <v>5.19</v>
          </cell>
          <cell r="AE35">
            <v>36186</v>
          </cell>
          <cell r="AF35">
            <v>-1537918.9173084903</v>
          </cell>
          <cell r="AG35">
            <v>1533552.967301545</v>
          </cell>
          <cell r="AH35">
            <v>-3071471.8846100355</v>
          </cell>
          <cell r="AI35">
            <v>80776899.787288964</v>
          </cell>
          <cell r="AJ35">
            <v>65799814.393707551</v>
          </cell>
          <cell r="AK35">
            <v>14977085.393581413</v>
          </cell>
          <cell r="AM35">
            <v>-432802.89755650796</v>
          </cell>
          <cell r="AN35">
            <v>1567939.0002272974</v>
          </cell>
          <cell r="AO35">
            <v>-2000741.8977838054</v>
          </cell>
          <cell r="AP35">
            <v>76944343.949142456</v>
          </cell>
          <cell r="AQ35">
            <v>66734906.220732234</v>
          </cell>
          <cell r="AR35">
            <v>10209437.72841024</v>
          </cell>
          <cell r="AT35">
            <v>-1105116.0197519823</v>
          </cell>
          <cell r="AU35">
            <v>-34386.032925752457</v>
          </cell>
          <cell r="AV35">
            <v>-1070729.9868262301</v>
          </cell>
          <cell r="AW35">
            <v>3832555.8381464812</v>
          </cell>
          <cell r="AX35">
            <v>-935091.82702468452</v>
          </cell>
          <cell r="AY35">
            <v>4767647.665171166</v>
          </cell>
        </row>
        <row r="36">
          <cell r="B36">
            <v>36176</v>
          </cell>
          <cell r="C36">
            <v>6.06</v>
          </cell>
          <cell r="D36">
            <v>6.02</v>
          </cell>
          <cell r="E36">
            <v>5.99</v>
          </cell>
          <cell r="F36">
            <v>5.86</v>
          </cell>
          <cell r="G36">
            <v>5.77</v>
          </cell>
          <cell r="H36">
            <v>5.7426000000000004</v>
          </cell>
          <cell r="I36">
            <v>5.6779000000000002</v>
          </cell>
          <cell r="J36">
            <v>5.6135000000000002</v>
          </cell>
          <cell r="K36">
            <v>5.4787999999999997</v>
          </cell>
          <cell r="L36">
            <v>5.4208999999999996</v>
          </cell>
          <cell r="M36">
            <v>5.3639000000000001</v>
          </cell>
          <cell r="N36">
            <v>5.3079999999999998</v>
          </cell>
          <cell r="O36">
            <v>5.28</v>
          </cell>
          <cell r="P36">
            <v>5.22</v>
          </cell>
          <cell r="Q36">
            <v>5.22</v>
          </cell>
          <cell r="R36">
            <v>5.2</v>
          </cell>
          <cell r="S36">
            <v>5.21</v>
          </cell>
          <cell r="T36">
            <v>5.22</v>
          </cell>
          <cell r="U36">
            <v>5.22</v>
          </cell>
          <cell r="V36">
            <v>5.22</v>
          </cell>
          <cell r="W36">
            <v>5.23</v>
          </cell>
          <cell r="X36">
            <v>5.23</v>
          </cell>
          <cell r="Y36">
            <v>5.23</v>
          </cell>
          <cell r="Z36">
            <v>5.22</v>
          </cell>
          <cell r="AA36">
            <v>5.21</v>
          </cell>
          <cell r="AB36">
            <v>5.2</v>
          </cell>
          <cell r="AC36">
            <v>5.19</v>
          </cell>
          <cell r="AE36">
            <v>36187</v>
          </cell>
          <cell r="AF36">
            <v>3833398.4997623763</v>
          </cell>
          <cell r="AG36">
            <v>1535544.3296774111</v>
          </cell>
          <cell r="AH36">
            <v>2297854.1700849654</v>
          </cell>
          <cell r="AI36">
            <v>84610298.287051335</v>
          </cell>
          <cell r="AJ36">
            <v>67335358.723384961</v>
          </cell>
          <cell r="AK36">
            <v>17274939.563666377</v>
          </cell>
          <cell r="AM36">
            <v>3056110.8615567945</v>
          </cell>
          <cell r="AN36">
            <v>1571794.4636155672</v>
          </cell>
          <cell r="AO36">
            <v>1484316.3979412273</v>
          </cell>
          <cell r="AP36">
            <v>80000454.810699254</v>
          </cell>
          <cell r="AQ36">
            <v>68306700.684347808</v>
          </cell>
          <cell r="AR36">
            <v>11693754.126351468</v>
          </cell>
          <cell r="AT36">
            <v>777287.63820558181</v>
          </cell>
          <cell r="AU36">
            <v>-36250.133938156068</v>
          </cell>
          <cell r="AV36">
            <v>813537.77214373811</v>
          </cell>
          <cell r="AW36">
            <v>4609843.476352063</v>
          </cell>
          <cell r="AX36">
            <v>-971341.96096284059</v>
          </cell>
          <cell r="AY36">
            <v>5581185.4373149043</v>
          </cell>
        </row>
        <row r="37">
          <cell r="B37">
            <v>36177</v>
          </cell>
          <cell r="C37">
            <v>6.06</v>
          </cell>
          <cell r="D37">
            <v>6.02</v>
          </cell>
          <cell r="E37">
            <v>5.99</v>
          </cell>
          <cell r="F37">
            <v>5.86</v>
          </cell>
          <cell r="G37">
            <v>5.77</v>
          </cell>
          <cell r="H37">
            <v>5.7426000000000004</v>
          </cell>
          <cell r="I37">
            <v>5.6779000000000002</v>
          </cell>
          <cell r="J37">
            <v>5.6135000000000002</v>
          </cell>
          <cell r="K37">
            <v>5.4787999999999997</v>
          </cell>
          <cell r="L37">
            <v>5.4208999999999996</v>
          </cell>
          <cell r="M37">
            <v>5.3639000000000001</v>
          </cell>
          <cell r="N37">
            <v>5.3079999999999998</v>
          </cell>
          <cell r="O37">
            <v>5.28</v>
          </cell>
          <cell r="P37">
            <v>5.22</v>
          </cell>
          <cell r="Q37">
            <v>5.22</v>
          </cell>
          <cell r="R37">
            <v>5.2</v>
          </cell>
          <cell r="S37">
            <v>5.21</v>
          </cell>
          <cell r="T37">
            <v>5.22</v>
          </cell>
          <cell r="U37">
            <v>5.22</v>
          </cell>
          <cell r="V37">
            <v>5.22</v>
          </cell>
          <cell r="W37">
            <v>5.23</v>
          </cell>
          <cell r="X37">
            <v>5.23</v>
          </cell>
          <cell r="Y37">
            <v>5.23</v>
          </cell>
          <cell r="Z37">
            <v>5.22</v>
          </cell>
          <cell r="AA37">
            <v>5.21</v>
          </cell>
          <cell r="AB37">
            <v>5.2</v>
          </cell>
          <cell r="AC37">
            <v>5.19</v>
          </cell>
          <cell r="AE37">
            <v>36188</v>
          </cell>
          <cell r="AF37">
            <v>1355477.3620571936</v>
          </cell>
          <cell r="AG37">
            <v>1474622.3111366376</v>
          </cell>
          <cell r="AH37">
            <v>-119144.94907944393</v>
          </cell>
          <cell r="AI37">
            <v>85965775.649108529</v>
          </cell>
          <cell r="AJ37">
            <v>68809981.034521595</v>
          </cell>
          <cell r="AK37">
            <v>17155794.614586934</v>
          </cell>
          <cell r="AM37">
            <v>1254373.1531665027</v>
          </cell>
          <cell r="AN37">
            <v>1507304.4864351139</v>
          </cell>
          <cell r="AO37">
            <v>-252931.33326861123</v>
          </cell>
          <cell r="AP37">
            <v>81254827.963865757</v>
          </cell>
          <cell r="AQ37">
            <v>69814005.170782924</v>
          </cell>
          <cell r="AR37">
            <v>11440822.793082858</v>
          </cell>
          <cell r="AT37">
            <v>101104.20889069093</v>
          </cell>
          <cell r="AU37">
            <v>-32682.175298476359</v>
          </cell>
          <cell r="AV37">
            <v>133786.38418916729</v>
          </cell>
          <cell r="AW37">
            <v>4710947.6852427535</v>
          </cell>
          <cell r="AX37">
            <v>-1004024.1362613169</v>
          </cell>
          <cell r="AY37">
            <v>5714971.8215040714</v>
          </cell>
        </row>
        <row r="38">
          <cell r="B38">
            <v>36178</v>
          </cell>
          <cell r="C38">
            <v>5.82</v>
          </cell>
          <cell r="D38">
            <v>5.9</v>
          </cell>
          <cell r="E38">
            <v>5.98</v>
          </cell>
          <cell r="F38">
            <v>5.83</v>
          </cell>
          <cell r="G38">
            <v>5.75</v>
          </cell>
          <cell r="H38">
            <v>5.7234999999999996</v>
          </cell>
          <cell r="I38">
            <v>5.6458000000000004</v>
          </cell>
          <cell r="J38">
            <v>5.5865999999999998</v>
          </cell>
          <cell r="K38">
            <v>5.4562999999999997</v>
          </cell>
          <cell r="L38">
            <v>5.4009999999999998</v>
          </cell>
          <cell r="M38">
            <v>5.3411999999999997</v>
          </cell>
          <cell r="N38">
            <v>5.2885999999999997</v>
          </cell>
          <cell r="O38">
            <v>5.2660999999999998</v>
          </cell>
          <cell r="P38">
            <v>5.2</v>
          </cell>
          <cell r="Q38">
            <v>5.18</v>
          </cell>
          <cell r="R38">
            <v>5.16</v>
          </cell>
          <cell r="S38">
            <v>5.15</v>
          </cell>
          <cell r="T38">
            <v>5.15</v>
          </cell>
          <cell r="U38">
            <v>5.15</v>
          </cell>
          <cell r="V38">
            <v>5.15</v>
          </cell>
          <cell r="W38">
            <v>5.15</v>
          </cell>
          <cell r="X38">
            <v>5.15</v>
          </cell>
          <cell r="Y38">
            <v>5.15</v>
          </cell>
          <cell r="Z38">
            <v>5.15</v>
          </cell>
          <cell r="AA38">
            <v>5.15</v>
          </cell>
          <cell r="AB38">
            <v>5.15</v>
          </cell>
          <cell r="AC38">
            <v>5.15</v>
          </cell>
          <cell r="AE38">
            <v>36189</v>
          </cell>
          <cell r="AF38">
            <v>5965538.4752816195</v>
          </cell>
          <cell r="AG38">
            <v>4469161.1289756373</v>
          </cell>
          <cell r="AH38">
            <v>1496377.3463059822</v>
          </cell>
          <cell r="AI38">
            <v>91931314.124390155</v>
          </cell>
          <cell r="AJ38">
            <v>73279142.163497239</v>
          </cell>
          <cell r="AK38">
            <v>18652171.960892916</v>
          </cell>
          <cell r="AM38">
            <v>5587295.1955295652</v>
          </cell>
          <cell r="AN38">
            <v>4564254.3598475913</v>
          </cell>
          <cell r="AO38">
            <v>1023040.835681974</v>
          </cell>
          <cell r="AP38">
            <v>86842123.159395322</v>
          </cell>
          <cell r="AQ38">
            <v>74378259.530630514</v>
          </cell>
          <cell r="AR38">
            <v>12463863.628764831</v>
          </cell>
          <cell r="AT38">
            <v>378243.27975205425</v>
          </cell>
          <cell r="AU38">
            <v>-95093.230871954001</v>
          </cell>
          <cell r="AV38">
            <v>473336.51062400825</v>
          </cell>
          <cell r="AW38">
            <v>5089190.9649948077</v>
          </cell>
          <cell r="AX38">
            <v>-1099117.3671332709</v>
          </cell>
          <cell r="AY38">
            <v>6188308.3321280796</v>
          </cell>
        </row>
        <row r="39">
          <cell r="B39">
            <v>36179</v>
          </cell>
          <cell r="C39">
            <v>5.85</v>
          </cell>
          <cell r="D39">
            <v>5.85</v>
          </cell>
          <cell r="E39">
            <v>5.8707000000000003</v>
          </cell>
          <cell r="F39">
            <v>5.95</v>
          </cell>
          <cell r="G39">
            <v>5.85</v>
          </cell>
          <cell r="H39">
            <v>5.7</v>
          </cell>
          <cell r="I39">
            <v>5.7251000000000003</v>
          </cell>
          <cell r="J39">
            <v>5.6890000000000001</v>
          </cell>
          <cell r="K39">
            <v>5.5991</v>
          </cell>
          <cell r="L39">
            <v>5.4869000000000003</v>
          </cell>
          <cell r="M39">
            <v>5.4386999999999999</v>
          </cell>
          <cell r="N39">
            <v>5.3789999999999996</v>
          </cell>
          <cell r="O39">
            <v>5.4423000000000004</v>
          </cell>
          <cell r="P39">
            <v>5.5949999999999998</v>
          </cell>
          <cell r="Q39">
            <v>5.23</v>
          </cell>
          <cell r="R39">
            <v>5.2</v>
          </cell>
          <cell r="S39">
            <v>5.17</v>
          </cell>
          <cell r="T39">
            <v>5.16</v>
          </cell>
          <cell r="U39">
            <v>5.15</v>
          </cell>
          <cell r="V39">
            <v>5.15</v>
          </cell>
          <cell r="W39">
            <v>5.15</v>
          </cell>
          <cell r="X39">
            <v>5.15</v>
          </cell>
          <cell r="Y39">
            <v>5.15</v>
          </cell>
          <cell r="Z39">
            <v>5.16</v>
          </cell>
          <cell r="AA39">
            <v>5.17</v>
          </cell>
          <cell r="AB39">
            <v>5.18</v>
          </cell>
          <cell r="AC39">
            <v>5.19</v>
          </cell>
          <cell r="AE39">
            <v>36192</v>
          </cell>
          <cell r="AF39">
            <v>7237654.9080894012</v>
          </cell>
          <cell r="AG39">
            <v>1502342.6524236489</v>
          </cell>
          <cell r="AH39">
            <v>5735312.2556657521</v>
          </cell>
          <cell r="AI39">
            <v>99168969.032479554</v>
          </cell>
          <cell r="AJ39">
            <v>74781484.815920889</v>
          </cell>
          <cell r="AK39">
            <v>24387484.216558669</v>
          </cell>
          <cell r="AM39">
            <v>7439165.8431909755</v>
          </cell>
          <cell r="AN39">
            <v>1534233.4573274211</v>
          </cell>
          <cell r="AO39">
            <v>5904932.3858635547</v>
          </cell>
          <cell r="AP39">
            <v>94281289.002586305</v>
          </cell>
          <cell r="AQ39">
            <v>75912492.98795794</v>
          </cell>
          <cell r="AR39">
            <v>18368796.014628384</v>
          </cell>
          <cell r="AT39">
            <v>-201510.93510157429</v>
          </cell>
          <cell r="AU39">
            <v>-31890.804903772194</v>
          </cell>
          <cell r="AV39">
            <v>-169620.13019780256</v>
          </cell>
          <cell r="AW39">
            <v>4887680.0298932334</v>
          </cell>
          <cell r="AX39">
            <v>-1131008.1720370431</v>
          </cell>
          <cell r="AY39">
            <v>6018688.201930277</v>
          </cell>
        </row>
        <row r="40">
          <cell r="B40">
            <v>36180</v>
          </cell>
          <cell r="C40">
            <v>6.06</v>
          </cell>
          <cell r="D40">
            <v>6.05</v>
          </cell>
          <cell r="E40">
            <v>6.0395000000000003</v>
          </cell>
          <cell r="F40">
            <v>5.95</v>
          </cell>
          <cell r="G40">
            <v>5.94</v>
          </cell>
          <cell r="H40">
            <v>5.72</v>
          </cell>
          <cell r="I40">
            <v>5.7283999999999997</v>
          </cell>
          <cell r="J40">
            <v>5.7214</v>
          </cell>
          <cell r="K40">
            <v>5.6021000000000001</v>
          </cell>
          <cell r="L40">
            <v>5.4859</v>
          </cell>
          <cell r="M40">
            <v>5.4367999999999999</v>
          </cell>
          <cell r="N40">
            <v>5.3735999999999997</v>
          </cell>
          <cell r="O40">
            <v>5.3170999999999999</v>
          </cell>
          <cell r="P40">
            <v>5.2888000000000002</v>
          </cell>
          <cell r="Q40">
            <v>5.24</v>
          </cell>
          <cell r="R40">
            <v>5.21</v>
          </cell>
          <cell r="S40">
            <v>5.18</v>
          </cell>
          <cell r="T40">
            <v>5.16</v>
          </cell>
          <cell r="U40">
            <v>5.14</v>
          </cell>
          <cell r="V40">
            <v>5.13</v>
          </cell>
          <cell r="W40">
            <v>5.13</v>
          </cell>
          <cell r="X40">
            <v>5.13</v>
          </cell>
          <cell r="Y40">
            <v>5.13</v>
          </cell>
          <cell r="Z40">
            <v>5.14</v>
          </cell>
          <cell r="AA40">
            <v>5.15</v>
          </cell>
          <cell r="AB40">
            <v>5.16</v>
          </cell>
          <cell r="AC40">
            <v>5.17</v>
          </cell>
          <cell r="AE40">
            <v>36193</v>
          </cell>
          <cell r="AF40">
            <v>829899.47722020699</v>
          </cell>
          <cell r="AG40">
            <v>1476127.5533014236</v>
          </cell>
          <cell r="AH40">
            <v>-646228.07608121657</v>
          </cell>
          <cell r="AI40">
            <v>99998868.509699762</v>
          </cell>
          <cell r="AJ40">
            <v>76257612.369222313</v>
          </cell>
          <cell r="AK40">
            <v>23741256.140477452</v>
          </cell>
          <cell r="AM40">
            <v>941638.74229589512</v>
          </cell>
          <cell r="AN40">
            <v>1513527.7582371437</v>
          </cell>
          <cell r="AO40">
            <v>-571889.01594124862</v>
          </cell>
          <cell r="AP40">
            <v>95222927.744882196</v>
          </cell>
          <cell r="AQ40">
            <v>77426020.746195078</v>
          </cell>
          <cell r="AR40">
            <v>17796906.998687137</v>
          </cell>
          <cell r="AT40">
            <v>-111739.26507568813</v>
          </cell>
          <cell r="AU40">
            <v>-37400.20493572019</v>
          </cell>
          <cell r="AV40">
            <v>-74339.060139967944</v>
          </cell>
          <cell r="AW40">
            <v>4775940.7648175452</v>
          </cell>
          <cell r="AX40">
            <v>-1168408.3769727633</v>
          </cell>
          <cell r="AY40">
            <v>5944349.141790309</v>
          </cell>
        </row>
        <row r="41">
          <cell r="B41">
            <v>36181</v>
          </cell>
          <cell r="C41">
            <v>5.95</v>
          </cell>
          <cell r="D41">
            <v>5.9588000000000001</v>
          </cell>
          <cell r="E41">
            <v>6</v>
          </cell>
          <cell r="F41">
            <v>5.75</v>
          </cell>
          <cell r="G41">
            <v>5.7</v>
          </cell>
          <cell r="H41">
            <v>5.7103999999999999</v>
          </cell>
          <cell r="I41">
            <v>5.6167999999999996</v>
          </cell>
          <cell r="J41">
            <v>5.5646000000000004</v>
          </cell>
          <cell r="K41">
            <v>5.444</v>
          </cell>
          <cell r="L41">
            <v>5.3952</v>
          </cell>
          <cell r="M41">
            <v>5.3285999999999998</v>
          </cell>
          <cell r="N41">
            <v>5.2724000000000002</v>
          </cell>
          <cell r="O41">
            <v>5.2416</v>
          </cell>
          <cell r="P41">
            <v>5.24</v>
          </cell>
          <cell r="Q41">
            <v>5.21</v>
          </cell>
          <cell r="R41">
            <v>5.18</v>
          </cell>
          <cell r="S41">
            <v>5.16</v>
          </cell>
          <cell r="T41">
            <v>5.14</v>
          </cell>
          <cell r="U41">
            <v>5.13</v>
          </cell>
          <cell r="V41">
            <v>5.13</v>
          </cell>
          <cell r="W41">
            <v>5.13</v>
          </cell>
          <cell r="X41">
            <v>5.13</v>
          </cell>
          <cell r="Y41">
            <v>5.14</v>
          </cell>
          <cell r="Z41">
            <v>5.15</v>
          </cell>
          <cell r="AA41">
            <v>5.16</v>
          </cell>
          <cell r="AB41">
            <v>5.17</v>
          </cell>
          <cell r="AC41">
            <v>5.17</v>
          </cell>
          <cell r="AE41">
            <v>36194</v>
          </cell>
          <cell r="AF41">
            <v>-347507.30267752637</v>
          </cell>
          <cell r="AG41">
            <v>1465123.1860094143</v>
          </cell>
          <cell r="AH41">
            <v>-1812630.4886869406</v>
          </cell>
          <cell r="AI41">
            <v>99651361.207022235</v>
          </cell>
          <cell r="AJ41">
            <v>77722735.55523172</v>
          </cell>
          <cell r="AK41">
            <v>21928625.651790511</v>
          </cell>
          <cell r="AM41">
            <v>571131.13884544373</v>
          </cell>
          <cell r="AN41">
            <v>1504354.6931937712</v>
          </cell>
          <cell r="AO41">
            <v>-933223.55434832745</v>
          </cell>
          <cell r="AP41">
            <v>95794058.88372764</v>
          </cell>
          <cell r="AQ41">
            <v>78930375.439388856</v>
          </cell>
          <cell r="AR41">
            <v>16863683.44433881</v>
          </cell>
          <cell r="AT41">
            <v>-918638.4415229701</v>
          </cell>
          <cell r="AU41">
            <v>-39231.507184356917</v>
          </cell>
          <cell r="AV41">
            <v>-879406.93433861318</v>
          </cell>
          <cell r="AW41">
            <v>3857302.3232945753</v>
          </cell>
          <cell r="AX41">
            <v>-1207639.8841571203</v>
          </cell>
          <cell r="AY41">
            <v>5064942.2074516956</v>
          </cell>
        </row>
        <row r="42">
          <cell r="B42">
            <v>36182</v>
          </cell>
          <cell r="C42">
            <v>6.25</v>
          </cell>
          <cell r="D42">
            <v>6.2087000000000003</v>
          </cell>
          <cell r="E42">
            <v>5.96</v>
          </cell>
          <cell r="F42">
            <v>5.87</v>
          </cell>
          <cell r="G42">
            <v>5.75</v>
          </cell>
          <cell r="H42">
            <v>5.7156000000000002</v>
          </cell>
          <cell r="I42">
            <v>5.6649000000000003</v>
          </cell>
          <cell r="J42">
            <v>5.5949</v>
          </cell>
          <cell r="K42">
            <v>5.4664999999999999</v>
          </cell>
          <cell r="L42">
            <v>5.4078999999999997</v>
          </cell>
          <cell r="M42">
            <v>5.3320999999999996</v>
          </cell>
          <cell r="N42">
            <v>5.2648000000000001</v>
          </cell>
          <cell r="O42">
            <v>5.2263999999999999</v>
          </cell>
          <cell r="P42">
            <v>5.17</v>
          </cell>
          <cell r="Q42">
            <v>5.13</v>
          </cell>
          <cell r="R42">
            <v>5.1100000000000003</v>
          </cell>
          <cell r="S42">
            <v>5.09</v>
          </cell>
          <cell r="T42">
            <v>5.09</v>
          </cell>
          <cell r="U42">
            <v>5.09</v>
          </cell>
          <cell r="V42">
            <v>5.08</v>
          </cell>
          <cell r="W42">
            <v>5.08</v>
          </cell>
          <cell r="X42">
            <v>5.08</v>
          </cell>
          <cell r="Y42">
            <v>5.09</v>
          </cell>
          <cell r="Z42">
            <v>5.0999999999999996</v>
          </cell>
          <cell r="AA42">
            <v>5.1100000000000003</v>
          </cell>
          <cell r="AB42">
            <v>5.12</v>
          </cell>
          <cell r="AC42">
            <v>5.12</v>
          </cell>
          <cell r="AE42">
            <v>36195</v>
          </cell>
          <cell r="AF42">
            <v>7188720.4741424993</v>
          </cell>
          <cell r="AG42">
            <v>1482341.6721060995</v>
          </cell>
          <cell r="AH42">
            <v>5706378.8020364</v>
          </cell>
          <cell r="AI42">
            <v>106840081.68116474</v>
          </cell>
          <cell r="AJ42">
            <v>79205077.227337822</v>
          </cell>
          <cell r="AK42">
            <v>27635004.453826912</v>
          </cell>
          <cell r="AM42">
            <v>5046480.2487091571</v>
          </cell>
          <cell r="AN42">
            <v>1515293.8352833558</v>
          </cell>
          <cell r="AO42">
            <v>3531186.4134258013</v>
          </cell>
          <cell r="AP42">
            <v>100840539.1324368</v>
          </cell>
          <cell r="AQ42">
            <v>80445669.27467221</v>
          </cell>
          <cell r="AR42">
            <v>20394869.857764609</v>
          </cell>
          <cell r="AT42">
            <v>2142240.2254333422</v>
          </cell>
          <cell r="AU42">
            <v>-32952.16317725624</v>
          </cell>
          <cell r="AV42">
            <v>2175192.3886105986</v>
          </cell>
          <cell r="AW42">
            <v>5999542.5487279175</v>
          </cell>
          <cell r="AX42">
            <v>-1240592.0473343765</v>
          </cell>
          <cell r="AY42">
            <v>7240134.5960622942</v>
          </cell>
        </row>
        <row r="43">
          <cell r="B43">
            <v>36183</v>
          </cell>
          <cell r="C43">
            <v>6.25</v>
          </cell>
          <cell r="D43">
            <v>6.2087000000000003</v>
          </cell>
          <cell r="E43">
            <v>5.96</v>
          </cell>
          <cell r="F43">
            <v>5.87</v>
          </cell>
          <cell r="G43">
            <v>5.75</v>
          </cell>
          <cell r="H43">
            <v>5.7156000000000002</v>
          </cell>
          <cell r="I43">
            <v>5.6649000000000003</v>
          </cell>
          <cell r="J43">
            <v>5.5949</v>
          </cell>
          <cell r="K43">
            <v>5.4664999999999999</v>
          </cell>
          <cell r="L43">
            <v>5.4078999999999997</v>
          </cell>
          <cell r="M43">
            <v>5.3320999999999996</v>
          </cell>
          <cell r="N43">
            <v>5.2648000000000001</v>
          </cell>
          <cell r="O43">
            <v>5.2263999999999999</v>
          </cell>
          <cell r="P43">
            <v>5.17</v>
          </cell>
          <cell r="Q43">
            <v>5.13</v>
          </cell>
          <cell r="R43">
            <v>5.1100000000000003</v>
          </cell>
          <cell r="S43">
            <v>5.09</v>
          </cell>
          <cell r="T43">
            <v>5.09</v>
          </cell>
          <cell r="U43">
            <v>5.09</v>
          </cell>
          <cell r="V43">
            <v>5.08</v>
          </cell>
          <cell r="W43">
            <v>5.08</v>
          </cell>
          <cell r="X43">
            <v>5.08</v>
          </cell>
          <cell r="Y43">
            <v>5.09</v>
          </cell>
          <cell r="Z43">
            <v>5.0999999999999996</v>
          </cell>
          <cell r="AA43">
            <v>5.1100000000000003</v>
          </cell>
          <cell r="AB43">
            <v>5.12</v>
          </cell>
          <cell r="AC43">
            <v>5.12</v>
          </cell>
          <cell r="AE43">
            <v>36196</v>
          </cell>
          <cell r="AF43">
            <v>7278819.8507480836</v>
          </cell>
          <cell r="AG43">
            <v>4302598.2327279849</v>
          </cell>
          <cell r="AH43">
            <v>2976221.6180200987</v>
          </cell>
          <cell r="AI43">
            <v>114118901.53191282</v>
          </cell>
          <cell r="AJ43">
            <v>83507675.460065812</v>
          </cell>
          <cell r="AK43">
            <v>30611226.07184701</v>
          </cell>
          <cell r="AM43">
            <v>6089063.9012803882</v>
          </cell>
          <cell r="AN43">
            <v>4371696.3565567136</v>
          </cell>
          <cell r="AO43">
            <v>1717367.5447236747</v>
          </cell>
          <cell r="AP43">
            <v>106929603.03371719</v>
          </cell>
          <cell r="AQ43">
            <v>84817365.631228924</v>
          </cell>
          <cell r="AR43">
            <v>22112237.402488284</v>
          </cell>
          <cell r="AT43">
            <v>1189755.9494676953</v>
          </cell>
          <cell r="AU43">
            <v>-69098.123828728683</v>
          </cell>
          <cell r="AV43">
            <v>1258854.073296424</v>
          </cell>
          <cell r="AW43">
            <v>7189298.4981956128</v>
          </cell>
          <cell r="AX43">
            <v>-1309690.1711631052</v>
          </cell>
          <cell r="AY43">
            <v>8498988.6693587191</v>
          </cell>
        </row>
        <row r="44">
          <cell r="B44">
            <v>36184</v>
          </cell>
          <cell r="C44">
            <v>6.25</v>
          </cell>
          <cell r="D44">
            <v>6.2087000000000003</v>
          </cell>
          <cell r="E44">
            <v>5.96</v>
          </cell>
          <cell r="F44">
            <v>5.87</v>
          </cell>
          <cell r="G44">
            <v>5.75</v>
          </cell>
          <cell r="H44">
            <v>5.7156000000000002</v>
          </cell>
          <cell r="I44">
            <v>5.6649000000000003</v>
          </cell>
          <cell r="J44">
            <v>5.5949</v>
          </cell>
          <cell r="K44">
            <v>5.4664999999999999</v>
          </cell>
          <cell r="L44">
            <v>5.4078999999999997</v>
          </cell>
          <cell r="M44">
            <v>5.3320999999999996</v>
          </cell>
          <cell r="N44">
            <v>5.2648000000000001</v>
          </cell>
          <cell r="O44">
            <v>5.2263999999999999</v>
          </cell>
          <cell r="P44">
            <v>5.17</v>
          </cell>
          <cell r="Q44">
            <v>5.13</v>
          </cell>
          <cell r="R44">
            <v>5.1100000000000003</v>
          </cell>
          <cell r="S44">
            <v>5.09</v>
          </cell>
          <cell r="T44">
            <v>5.09</v>
          </cell>
          <cell r="U44">
            <v>5.09</v>
          </cell>
          <cell r="V44">
            <v>5.08</v>
          </cell>
          <cell r="W44">
            <v>5.08</v>
          </cell>
          <cell r="X44">
            <v>5.08</v>
          </cell>
          <cell r="Y44">
            <v>5.09</v>
          </cell>
          <cell r="Z44">
            <v>5.0999999999999996</v>
          </cell>
          <cell r="AA44">
            <v>5.1100000000000003</v>
          </cell>
          <cell r="AB44">
            <v>5.12</v>
          </cell>
          <cell r="AC44">
            <v>5.12</v>
          </cell>
          <cell r="AE44">
            <v>36199</v>
          </cell>
          <cell r="AF44">
            <v>1498113.7198056048</v>
          </cell>
          <cell r="AG44">
            <v>1432929.4345697858</v>
          </cell>
          <cell r="AH44">
            <v>65184.285235818941</v>
          </cell>
          <cell r="AI44">
            <v>115617015.25171842</v>
          </cell>
          <cell r="AJ44">
            <v>84940604.894635603</v>
          </cell>
          <cell r="AK44">
            <v>30676410.357082829</v>
          </cell>
          <cell r="AM44">
            <v>1438461.5484977085</v>
          </cell>
          <cell r="AN44">
            <v>1429781.9578560186</v>
          </cell>
          <cell r="AO44">
            <v>8679.5906416899525</v>
          </cell>
          <cell r="AP44">
            <v>108368064.58221489</v>
          </cell>
          <cell r="AQ44">
            <v>86247147.589084938</v>
          </cell>
          <cell r="AR44">
            <v>22120916.993129972</v>
          </cell>
          <cell r="AT44">
            <v>59652.171307896264</v>
          </cell>
          <cell r="AU44">
            <v>3147.4767137672752</v>
          </cell>
          <cell r="AV44">
            <v>56504.694594128989</v>
          </cell>
          <cell r="AW44">
            <v>7248950.6695035091</v>
          </cell>
          <cell r="AX44">
            <v>-1306542.6944493379</v>
          </cell>
          <cell r="AY44">
            <v>8555493.3639528491</v>
          </cell>
        </row>
        <row r="45">
          <cell r="B45">
            <v>36185</v>
          </cell>
          <cell r="C45">
            <v>6.13</v>
          </cell>
          <cell r="D45">
            <v>6.1117999999999997</v>
          </cell>
          <cell r="E45">
            <v>6.04</v>
          </cell>
          <cell r="F45">
            <v>5.87</v>
          </cell>
          <cell r="G45">
            <v>5.77</v>
          </cell>
          <cell r="H45">
            <v>5.7755999999999998</v>
          </cell>
          <cell r="I45">
            <v>5.7092999999999998</v>
          </cell>
          <cell r="J45">
            <v>5.6489000000000003</v>
          </cell>
          <cell r="K45">
            <v>5.5472000000000001</v>
          </cell>
          <cell r="L45">
            <v>5.5071000000000003</v>
          </cell>
          <cell r="M45">
            <v>5.4325000000000001</v>
          </cell>
          <cell r="N45">
            <v>5.3666</v>
          </cell>
          <cell r="O45">
            <v>5.3296999999999999</v>
          </cell>
          <cell r="P45">
            <v>5.24</v>
          </cell>
          <cell r="Q45">
            <v>5.19</v>
          </cell>
          <cell r="R45">
            <v>5.12</v>
          </cell>
          <cell r="S45">
            <v>5.0999999999999996</v>
          </cell>
          <cell r="T45">
            <v>5.08</v>
          </cell>
          <cell r="U45">
            <v>5.08</v>
          </cell>
          <cell r="V45">
            <v>5.07</v>
          </cell>
          <cell r="W45">
            <v>5.07</v>
          </cell>
          <cell r="X45">
            <v>5.07</v>
          </cell>
          <cell r="Y45">
            <v>5.08</v>
          </cell>
          <cell r="Z45">
            <v>5.09</v>
          </cell>
          <cell r="AA45">
            <v>5.0999999999999996</v>
          </cell>
          <cell r="AB45">
            <v>5.1100000000000003</v>
          </cell>
          <cell r="AC45">
            <v>5.1100000000000003</v>
          </cell>
          <cell r="AE45">
            <v>36200</v>
          </cell>
          <cell r="AF45">
            <v>1412954.1286590677</v>
          </cell>
          <cell r="AG45">
            <v>1420459.5894407206</v>
          </cell>
          <cell r="AH45">
            <v>-7505.460781652946</v>
          </cell>
          <cell r="AI45">
            <v>117029969.38037749</v>
          </cell>
          <cell r="AJ45">
            <v>86361064.484076321</v>
          </cell>
          <cell r="AK45">
            <v>30668904.896301176</v>
          </cell>
          <cell r="AM45">
            <v>1510249.5836117715</v>
          </cell>
          <cell r="AN45">
            <v>1438171.0161882681</v>
          </cell>
          <cell r="AO45">
            <v>72078.56742350338</v>
          </cell>
          <cell r="AP45">
            <v>109878314.16582666</v>
          </cell>
          <cell r="AQ45">
            <v>87685318.605273202</v>
          </cell>
          <cell r="AR45">
            <v>22192995.560553476</v>
          </cell>
          <cell r="AT45">
            <v>-97295.454952703789</v>
          </cell>
          <cell r="AU45">
            <v>-17711.426747547463</v>
          </cell>
          <cell r="AV45">
            <v>-79584.028205156326</v>
          </cell>
          <cell r="AW45">
            <v>7151655.2145508053</v>
          </cell>
          <cell r="AX45">
            <v>-1324254.1211968854</v>
          </cell>
          <cell r="AY45">
            <v>8475909.3357476927</v>
          </cell>
        </row>
        <row r="46">
          <cell r="B46">
            <v>36186</v>
          </cell>
          <cell r="C46">
            <v>6.18</v>
          </cell>
          <cell r="D46">
            <v>6.1497999999999999</v>
          </cell>
          <cell r="E46">
            <v>6.03</v>
          </cell>
          <cell r="F46">
            <v>5.94</v>
          </cell>
          <cell r="G46">
            <v>5.84</v>
          </cell>
          <cell r="H46">
            <v>5.8049999999999997</v>
          </cell>
          <cell r="I46">
            <v>5.7504</v>
          </cell>
          <cell r="J46">
            <v>5.6977000000000002</v>
          </cell>
          <cell r="K46">
            <v>5.5902000000000003</v>
          </cell>
          <cell r="L46">
            <v>5.5507999999999997</v>
          </cell>
          <cell r="M46">
            <v>5.4760999999999997</v>
          </cell>
          <cell r="N46">
            <v>5.4105999999999996</v>
          </cell>
          <cell r="O46">
            <v>5.3731999999999998</v>
          </cell>
          <cell r="P46">
            <v>5.29</v>
          </cell>
          <cell r="Q46">
            <v>5.23</v>
          </cell>
          <cell r="R46">
            <v>5.17</v>
          </cell>
          <cell r="S46">
            <v>5.13</v>
          </cell>
          <cell r="T46">
            <v>5.0999999999999996</v>
          </cell>
          <cell r="U46">
            <v>5.09</v>
          </cell>
          <cell r="V46">
            <v>5.09</v>
          </cell>
          <cell r="W46">
            <v>5.08</v>
          </cell>
          <cell r="X46">
            <v>5.08</v>
          </cell>
          <cell r="Y46">
            <v>5.09</v>
          </cell>
          <cell r="Z46">
            <v>5.0999999999999996</v>
          </cell>
          <cell r="AA46">
            <v>5.1100000000000003</v>
          </cell>
          <cell r="AB46">
            <v>5.12</v>
          </cell>
          <cell r="AC46">
            <v>5.12</v>
          </cell>
          <cell r="AE46">
            <v>36201</v>
          </cell>
          <cell r="AF46">
            <v>4534770.1916317195</v>
          </cell>
          <cell r="AG46">
            <v>1424339.4789055809</v>
          </cell>
          <cell r="AH46">
            <v>3110430.7127261385</v>
          </cell>
          <cell r="AI46">
            <v>121564739.57200921</v>
          </cell>
          <cell r="AJ46">
            <v>87785403.96298191</v>
          </cell>
          <cell r="AK46">
            <v>33779335.609027311</v>
          </cell>
          <cell r="AM46">
            <v>3889007.5912682712</v>
          </cell>
          <cell r="AN46">
            <v>1450274.090300624</v>
          </cell>
          <cell r="AO46">
            <v>2438733.5009676469</v>
          </cell>
          <cell r="AP46">
            <v>113767321.75709493</v>
          </cell>
          <cell r="AQ46">
            <v>89135592.695573822</v>
          </cell>
          <cell r="AR46">
            <v>24631729.061521124</v>
          </cell>
          <cell r="AT46">
            <v>645762.60036344826</v>
          </cell>
          <cell r="AU46">
            <v>-25934.611395043088</v>
          </cell>
          <cell r="AV46">
            <v>671697.21175849158</v>
          </cell>
          <cell r="AW46">
            <v>7797417.8149142535</v>
          </cell>
          <cell r="AX46">
            <v>-1350188.7325919284</v>
          </cell>
          <cell r="AY46">
            <v>9147606.5475061834</v>
          </cell>
        </row>
        <row r="47">
          <cell r="B47">
            <v>36187</v>
          </cell>
          <cell r="C47">
            <v>6.06</v>
          </cell>
          <cell r="D47">
            <v>6.0351999999999997</v>
          </cell>
          <cell r="E47">
            <v>5.94</v>
          </cell>
          <cell r="F47">
            <v>5.85</v>
          </cell>
          <cell r="G47">
            <v>5.78</v>
          </cell>
          <cell r="H47">
            <v>5.7572999999999999</v>
          </cell>
          <cell r="I47">
            <v>5.7081</v>
          </cell>
          <cell r="J47">
            <v>5.6538000000000004</v>
          </cell>
          <cell r="K47">
            <v>5.5446</v>
          </cell>
          <cell r="L47">
            <v>5.5023999999999997</v>
          </cell>
          <cell r="M47">
            <v>5.4265999999999996</v>
          </cell>
          <cell r="N47">
            <v>5.3640999999999996</v>
          </cell>
          <cell r="O47">
            <v>5.3301999999999996</v>
          </cell>
          <cell r="P47">
            <v>5.26</v>
          </cell>
          <cell r="Q47">
            <v>5.21</v>
          </cell>
          <cell r="R47">
            <v>5.16</v>
          </cell>
          <cell r="S47">
            <v>5.1100000000000003</v>
          </cell>
          <cell r="T47">
            <v>5.09</v>
          </cell>
          <cell r="U47">
            <v>5.09</v>
          </cell>
          <cell r="V47">
            <v>5.08</v>
          </cell>
          <cell r="W47">
            <v>5.07</v>
          </cell>
          <cell r="X47">
            <v>5.07</v>
          </cell>
          <cell r="Y47">
            <v>5.08</v>
          </cell>
          <cell r="Z47">
            <v>5.09</v>
          </cell>
          <cell r="AA47">
            <v>5.0999999999999996</v>
          </cell>
          <cell r="AB47">
            <v>5.1100000000000003</v>
          </cell>
          <cell r="AC47">
            <v>5.1100000000000003</v>
          </cell>
          <cell r="AE47">
            <v>36202</v>
          </cell>
          <cell r="AF47">
            <v>3652534.7841638117</v>
          </cell>
          <cell r="AG47">
            <v>1505703.4501468167</v>
          </cell>
          <cell r="AH47">
            <v>2146831.334016995</v>
          </cell>
          <cell r="AI47">
            <v>125217274.35617302</v>
          </cell>
          <cell r="AJ47">
            <v>89291107.413128734</v>
          </cell>
          <cell r="AK47">
            <v>35926166.943044305</v>
          </cell>
          <cell r="AM47">
            <v>2374138.2130783536</v>
          </cell>
          <cell r="AN47">
            <v>1532928.2509513814</v>
          </cell>
          <cell r="AO47">
            <v>841209.96212697215</v>
          </cell>
          <cell r="AP47">
            <v>116141459.97017328</v>
          </cell>
          <cell r="AQ47">
            <v>90668520.946525201</v>
          </cell>
          <cell r="AR47">
            <v>25472939.023648098</v>
          </cell>
          <cell r="AT47">
            <v>1278396.5710854582</v>
          </cell>
          <cell r="AU47">
            <v>-27224.800804564729</v>
          </cell>
          <cell r="AV47">
            <v>1305621.3718900229</v>
          </cell>
          <cell r="AW47">
            <v>9075814.3859997112</v>
          </cell>
          <cell r="AX47">
            <v>-1377413.5333964932</v>
          </cell>
          <cell r="AY47">
            <v>10453227.919396207</v>
          </cell>
        </row>
        <row r="48">
          <cell r="B48">
            <v>36188</v>
          </cell>
          <cell r="C48">
            <v>5.97</v>
          </cell>
          <cell r="D48">
            <v>5.9768999999999997</v>
          </cell>
          <cell r="E48">
            <v>6</v>
          </cell>
          <cell r="F48">
            <v>5.91</v>
          </cell>
          <cell r="G48">
            <v>5.75</v>
          </cell>
          <cell r="H48">
            <v>5.7674000000000003</v>
          </cell>
          <cell r="I48">
            <v>5.7356999999999996</v>
          </cell>
          <cell r="J48">
            <v>5.6395999999999997</v>
          </cell>
          <cell r="K48">
            <v>5.5358999999999998</v>
          </cell>
          <cell r="L48">
            <v>5.4965000000000002</v>
          </cell>
          <cell r="M48">
            <v>5.4192</v>
          </cell>
          <cell r="N48">
            <v>5.3583999999999996</v>
          </cell>
          <cell r="O48">
            <v>5.3272000000000004</v>
          </cell>
          <cell r="P48">
            <v>5.26</v>
          </cell>
          <cell r="Q48">
            <v>5.2</v>
          </cell>
          <cell r="R48">
            <v>5.16</v>
          </cell>
          <cell r="S48">
            <v>5.12</v>
          </cell>
          <cell r="T48">
            <v>5.09</v>
          </cell>
          <cell r="U48">
            <v>5.09</v>
          </cell>
          <cell r="V48">
            <v>5.09</v>
          </cell>
          <cell r="W48">
            <v>5.09</v>
          </cell>
          <cell r="X48">
            <v>5.09</v>
          </cell>
          <cell r="Y48">
            <v>5.0999999999999996</v>
          </cell>
          <cell r="Z48">
            <v>5.1100000000000003</v>
          </cell>
          <cell r="AA48">
            <v>5.12</v>
          </cell>
          <cell r="AB48">
            <v>5.13</v>
          </cell>
          <cell r="AC48">
            <v>5.13</v>
          </cell>
          <cell r="AE48">
            <v>36203</v>
          </cell>
          <cell r="AF48">
            <v>3368100.6869466766</v>
          </cell>
          <cell r="AG48">
            <v>4691014.3234826028</v>
          </cell>
          <cell r="AH48">
            <v>-1322913.6365359263</v>
          </cell>
          <cell r="AI48">
            <v>128585375.0431197</v>
          </cell>
          <cell r="AJ48">
            <v>93982121.736611336</v>
          </cell>
          <cell r="AK48">
            <v>34603253.306508377</v>
          </cell>
          <cell r="AM48">
            <v>3414025.3728187568</v>
          </cell>
          <cell r="AN48">
            <v>4741417.956493496</v>
          </cell>
          <cell r="AO48">
            <v>-1327392.5836747391</v>
          </cell>
          <cell r="AP48">
            <v>119555485.34299204</v>
          </cell>
          <cell r="AQ48">
            <v>95409938.903018698</v>
          </cell>
          <cell r="AR48">
            <v>24145546.439973358</v>
          </cell>
          <cell r="AT48">
            <v>-45924.68587208027</v>
          </cell>
          <cell r="AU48">
            <v>-50403.633010893129</v>
          </cell>
          <cell r="AV48">
            <v>4478.9471388128586</v>
          </cell>
          <cell r="AW48">
            <v>9029889.7001276314</v>
          </cell>
          <cell r="AX48">
            <v>-1427817.1664073863</v>
          </cell>
          <cell r="AY48">
            <v>10457706.866535019</v>
          </cell>
        </row>
        <row r="49">
          <cell r="B49">
            <v>36189</v>
          </cell>
          <cell r="C49">
            <v>6.75</v>
          </cell>
          <cell r="D49">
            <v>6.6231</v>
          </cell>
          <cell r="E49">
            <v>5.95</v>
          </cell>
          <cell r="F49">
            <v>5.82</v>
          </cell>
          <cell r="G49">
            <v>5.76</v>
          </cell>
          <cell r="H49">
            <v>5.7644000000000002</v>
          </cell>
          <cell r="I49">
            <v>5.7096999999999998</v>
          </cell>
          <cell r="J49">
            <v>5.6553000000000004</v>
          </cell>
          <cell r="K49">
            <v>5.5545999999999998</v>
          </cell>
          <cell r="L49">
            <v>5.5164999999999997</v>
          </cell>
          <cell r="M49">
            <v>5.4272999999999998</v>
          </cell>
          <cell r="N49">
            <v>5.3594999999999997</v>
          </cell>
          <cell r="O49">
            <v>5.319</v>
          </cell>
          <cell r="P49">
            <v>5.24</v>
          </cell>
          <cell r="Q49">
            <v>5.16</v>
          </cell>
          <cell r="R49">
            <v>5.1100000000000003</v>
          </cell>
          <cell r="S49">
            <v>5.07</v>
          </cell>
          <cell r="T49">
            <v>5.05</v>
          </cell>
          <cell r="U49">
            <v>5.05</v>
          </cell>
          <cell r="V49">
            <v>5.05</v>
          </cell>
          <cell r="W49">
            <v>5.04</v>
          </cell>
          <cell r="X49">
            <v>5.05</v>
          </cell>
          <cell r="Y49">
            <v>5.08</v>
          </cell>
          <cell r="Z49">
            <v>5.0999999999999996</v>
          </cell>
          <cell r="AA49">
            <v>5.1100000000000003</v>
          </cell>
          <cell r="AB49">
            <v>5.12</v>
          </cell>
          <cell r="AC49">
            <v>5.12</v>
          </cell>
          <cell r="AE49">
            <v>36206</v>
          </cell>
          <cell r="AF49">
            <v>235036.90552189609</v>
          </cell>
          <cell r="AG49">
            <v>1564666.4963422655</v>
          </cell>
          <cell r="AH49">
            <v>-1329629.5908203693</v>
          </cell>
          <cell r="AI49">
            <v>128820411.9486416</v>
          </cell>
          <cell r="AJ49">
            <v>95546788.232953608</v>
          </cell>
          <cell r="AK49">
            <v>33273623.715688009</v>
          </cell>
          <cell r="AM49">
            <v>696700.48370553181</v>
          </cell>
          <cell r="AN49">
            <v>1557403.9674543762</v>
          </cell>
          <cell r="AO49">
            <v>-860703.48374884436</v>
          </cell>
          <cell r="AP49">
            <v>120252185.82669757</v>
          </cell>
          <cell r="AQ49">
            <v>96967342.870473072</v>
          </cell>
          <cell r="AR49">
            <v>23284842.956224512</v>
          </cell>
          <cell r="AT49">
            <v>-461663.57818363572</v>
          </cell>
          <cell r="AU49">
            <v>7262.528887889348</v>
          </cell>
          <cell r="AV49">
            <v>-468926.10707152495</v>
          </cell>
          <cell r="AW49">
            <v>8568226.1219439954</v>
          </cell>
          <cell r="AX49">
            <v>-1420554.637519497</v>
          </cell>
          <cell r="AY49">
            <v>9988780.7594634946</v>
          </cell>
        </row>
        <row r="50">
          <cell r="B50">
            <v>36190</v>
          </cell>
          <cell r="C50">
            <v>6.75</v>
          </cell>
          <cell r="D50">
            <v>6.6231</v>
          </cell>
          <cell r="E50">
            <v>5.95</v>
          </cell>
          <cell r="F50">
            <v>5.82</v>
          </cell>
          <cell r="G50">
            <v>5.76</v>
          </cell>
          <cell r="H50">
            <v>5.7644000000000002</v>
          </cell>
          <cell r="I50">
            <v>5.7096999999999998</v>
          </cell>
          <cell r="J50">
            <v>5.6553000000000004</v>
          </cell>
          <cell r="K50">
            <v>5.5545999999999998</v>
          </cell>
          <cell r="L50">
            <v>5.5164999999999997</v>
          </cell>
          <cell r="M50">
            <v>5.4272999999999998</v>
          </cell>
          <cell r="N50">
            <v>5.3594999999999997</v>
          </cell>
          <cell r="O50">
            <v>5.319</v>
          </cell>
          <cell r="P50">
            <v>5.24</v>
          </cell>
          <cell r="Q50">
            <v>5.16</v>
          </cell>
          <cell r="R50">
            <v>5.1100000000000003</v>
          </cell>
          <cell r="S50">
            <v>5.07</v>
          </cell>
          <cell r="T50">
            <v>5.05</v>
          </cell>
          <cell r="U50">
            <v>5.05</v>
          </cell>
          <cell r="V50">
            <v>5.05</v>
          </cell>
          <cell r="W50">
            <v>5.04</v>
          </cell>
          <cell r="X50">
            <v>5.05</v>
          </cell>
          <cell r="Y50">
            <v>5.08</v>
          </cell>
          <cell r="Z50">
            <v>5.0999999999999996</v>
          </cell>
          <cell r="AA50">
            <v>5.1100000000000003</v>
          </cell>
          <cell r="AB50">
            <v>5.12</v>
          </cell>
          <cell r="AC50">
            <v>5.12</v>
          </cell>
          <cell r="AE50">
            <v>36207</v>
          </cell>
          <cell r="AF50">
            <v>-234811.72793658442</v>
          </cell>
          <cell r="AG50">
            <v>1574730.1528168323</v>
          </cell>
          <cell r="AH50">
            <v>-1809541.8807534168</v>
          </cell>
          <cell r="AI50">
            <v>128585600.22070502</v>
          </cell>
          <cell r="AJ50">
            <v>97121518.38577044</v>
          </cell>
          <cell r="AK50">
            <v>31464081.834934592</v>
          </cell>
          <cell r="AM50">
            <v>741942.56734499265</v>
          </cell>
          <cell r="AN50">
            <v>1592660.3336309316</v>
          </cell>
          <cell r="AO50">
            <v>-850717.76628593891</v>
          </cell>
          <cell r="AP50">
            <v>120994128.39404257</v>
          </cell>
          <cell r="AQ50">
            <v>98560003.204104006</v>
          </cell>
          <cell r="AR50">
            <v>22434125.189938575</v>
          </cell>
          <cell r="AT50">
            <v>-976754.29528157704</v>
          </cell>
          <cell r="AU50">
            <v>-17930.180814099265</v>
          </cell>
          <cell r="AV50">
            <v>-958824.11446747789</v>
          </cell>
          <cell r="AW50">
            <v>7591471.8266624184</v>
          </cell>
          <cell r="AX50">
            <v>-1438484.8183335962</v>
          </cell>
          <cell r="AY50">
            <v>9029956.6449960172</v>
          </cell>
        </row>
        <row r="51">
          <cell r="B51">
            <v>36191</v>
          </cell>
          <cell r="C51">
            <v>6.75</v>
          </cell>
          <cell r="D51">
            <v>6.6231</v>
          </cell>
          <cell r="E51">
            <v>5.95</v>
          </cell>
          <cell r="F51">
            <v>5.82</v>
          </cell>
          <cell r="G51">
            <v>5.76</v>
          </cell>
          <cell r="H51">
            <v>5.7644000000000002</v>
          </cell>
          <cell r="I51">
            <v>5.7096999999999998</v>
          </cell>
          <cell r="J51">
            <v>5.6553000000000004</v>
          </cell>
          <cell r="K51">
            <v>5.5545999999999998</v>
          </cell>
          <cell r="L51">
            <v>5.5164999999999997</v>
          </cell>
          <cell r="M51">
            <v>5.4272999999999998</v>
          </cell>
          <cell r="N51">
            <v>5.3594999999999997</v>
          </cell>
          <cell r="O51">
            <v>5.319</v>
          </cell>
          <cell r="P51">
            <v>5.24</v>
          </cell>
          <cell r="Q51">
            <v>5.16</v>
          </cell>
          <cell r="R51">
            <v>5.1100000000000003</v>
          </cell>
          <cell r="S51">
            <v>5.07</v>
          </cell>
          <cell r="T51">
            <v>5.05</v>
          </cell>
          <cell r="U51">
            <v>5.05</v>
          </cell>
          <cell r="V51">
            <v>5.05</v>
          </cell>
          <cell r="W51">
            <v>5.04</v>
          </cell>
          <cell r="X51">
            <v>5.05</v>
          </cell>
          <cell r="Y51">
            <v>5.08</v>
          </cell>
          <cell r="Z51">
            <v>5.0999999999999996</v>
          </cell>
          <cell r="AA51">
            <v>5.1100000000000003</v>
          </cell>
          <cell r="AB51">
            <v>5.12</v>
          </cell>
          <cell r="AC51">
            <v>5.12</v>
          </cell>
          <cell r="AE51">
            <v>36208</v>
          </cell>
          <cell r="AF51">
            <v>-1096411.3115449231</v>
          </cell>
          <cell r="AG51">
            <v>1576309.8931098636</v>
          </cell>
          <cell r="AH51">
            <v>-2672721.2046547867</v>
          </cell>
          <cell r="AI51">
            <v>127489188.90916009</v>
          </cell>
          <cell r="AJ51">
            <v>98697828.278880298</v>
          </cell>
          <cell r="AK51">
            <v>28791360.630279806</v>
          </cell>
          <cell r="AM51">
            <v>-414387.70318861306</v>
          </cell>
          <cell r="AN51">
            <v>1592151.2857891538</v>
          </cell>
          <cell r="AO51">
            <v>-2006538.9889777668</v>
          </cell>
          <cell r="AP51">
            <v>120579740.69085395</v>
          </cell>
          <cell r="AQ51">
            <v>100152154.48989315</v>
          </cell>
          <cell r="AR51">
            <v>20427586.200960808</v>
          </cell>
          <cell r="AT51">
            <v>-682023.60835631005</v>
          </cell>
          <cell r="AU51">
            <v>-15841.392679290147</v>
          </cell>
          <cell r="AV51">
            <v>-666182.21567701991</v>
          </cell>
          <cell r="AW51">
            <v>6909448.2183061084</v>
          </cell>
          <cell r="AX51">
            <v>-1454326.2110128864</v>
          </cell>
          <cell r="AY51">
            <v>8363774.4293189971</v>
          </cell>
        </row>
        <row r="52">
          <cell r="B52">
            <v>36192</v>
          </cell>
          <cell r="C52">
            <v>6.5</v>
          </cell>
          <cell r="D52">
            <v>6.3756300000000001</v>
          </cell>
          <cell r="E52">
            <v>6</v>
          </cell>
          <cell r="F52">
            <v>5.8781299999999996</v>
          </cell>
          <cell r="G52">
            <v>5.8128099999999998</v>
          </cell>
          <cell r="H52">
            <v>5.74979</v>
          </cell>
          <cell r="I52">
            <v>5.6867700000000001</v>
          </cell>
          <cell r="J52">
            <v>5.6237500000000002</v>
          </cell>
          <cell r="K52">
            <v>5.5612500000000002</v>
          </cell>
          <cell r="L52">
            <v>5.5</v>
          </cell>
          <cell r="M52">
            <v>5.43</v>
          </cell>
          <cell r="N52">
            <v>5.36</v>
          </cell>
          <cell r="O52">
            <v>5.29</v>
          </cell>
          <cell r="P52">
            <v>5.22</v>
          </cell>
          <cell r="Q52">
            <v>5.15</v>
          </cell>
          <cell r="R52">
            <v>5.08</v>
          </cell>
          <cell r="S52">
            <v>5.0599999999999996</v>
          </cell>
          <cell r="T52">
            <v>5.0599999999999996</v>
          </cell>
          <cell r="U52">
            <v>5.0599999999999996</v>
          </cell>
          <cell r="V52">
            <v>5.0599999999999996</v>
          </cell>
          <cell r="W52">
            <v>5.0599999999999996</v>
          </cell>
          <cell r="X52">
            <v>5.0599999999999996</v>
          </cell>
          <cell r="Y52">
            <v>5.08</v>
          </cell>
          <cell r="Z52">
            <v>5.09</v>
          </cell>
          <cell r="AA52">
            <v>5.0999999999999996</v>
          </cell>
          <cell r="AB52">
            <v>5.1100000000000003</v>
          </cell>
          <cell r="AC52">
            <v>5.12</v>
          </cell>
          <cell r="AE52">
            <v>36209</v>
          </cell>
          <cell r="AF52">
            <v>2204296.0420614406</v>
          </cell>
          <cell r="AG52">
            <v>1578666.3801340442</v>
          </cell>
          <cell r="AH52">
            <v>625629.66192739643</v>
          </cell>
          <cell r="AI52">
            <v>129693484.95122153</v>
          </cell>
          <cell r="AJ52">
            <v>100276494.65901434</v>
          </cell>
          <cell r="AK52">
            <v>29416990.292207204</v>
          </cell>
          <cell r="AM52">
            <v>1772747.4461763725</v>
          </cell>
          <cell r="AN52">
            <v>1592936.0113655834</v>
          </cell>
          <cell r="AO52">
            <v>179811.43481078907</v>
          </cell>
          <cell r="AP52">
            <v>122352488.13703033</v>
          </cell>
          <cell r="AQ52">
            <v>101745090.50125873</v>
          </cell>
          <cell r="AR52">
            <v>20607397.635771595</v>
          </cell>
          <cell r="AT52">
            <v>431548.59588506818</v>
          </cell>
          <cell r="AU52">
            <v>-14269.631231539184</v>
          </cell>
          <cell r="AV52">
            <v>445818.22711660736</v>
          </cell>
          <cell r="AW52">
            <v>7340996.8141911766</v>
          </cell>
          <cell r="AX52">
            <v>-1468595.8422444256</v>
          </cell>
          <cell r="AY52">
            <v>8809592.6564356051</v>
          </cell>
        </row>
        <row r="53">
          <cell r="B53">
            <v>36193</v>
          </cell>
          <cell r="C53">
            <v>6.5</v>
          </cell>
          <cell r="D53">
            <v>6.4</v>
          </cell>
          <cell r="E53">
            <v>6</v>
          </cell>
          <cell r="F53">
            <v>5.8870300000000002</v>
          </cell>
          <cell r="G53">
            <v>5.8118800000000004</v>
          </cell>
          <cell r="H53">
            <v>5.7491700000000003</v>
          </cell>
          <cell r="I53">
            <v>5.6864600000000003</v>
          </cell>
          <cell r="J53">
            <v>5.6237500000000002</v>
          </cell>
          <cell r="K53">
            <v>5.5596899999999998</v>
          </cell>
          <cell r="L53">
            <v>5.5</v>
          </cell>
          <cell r="M53">
            <v>5.4312500000000004</v>
          </cell>
          <cell r="N53">
            <v>5.3624999999999998</v>
          </cell>
          <cell r="O53">
            <v>5.2937500000000002</v>
          </cell>
          <cell r="P53">
            <v>5.2249999999999996</v>
          </cell>
          <cell r="Q53">
            <v>5.15</v>
          </cell>
          <cell r="R53">
            <v>5.1100000000000003</v>
          </cell>
          <cell r="S53">
            <v>5.07</v>
          </cell>
          <cell r="T53">
            <v>5.0599999999999996</v>
          </cell>
          <cell r="U53">
            <v>5.0599999999999996</v>
          </cell>
          <cell r="V53">
            <v>5.0599999999999996</v>
          </cell>
          <cell r="W53">
            <v>5.0599999999999996</v>
          </cell>
          <cell r="X53">
            <v>5.0599999999999996</v>
          </cell>
          <cell r="Y53">
            <v>5.0750000000000002</v>
          </cell>
          <cell r="Z53">
            <v>5.085</v>
          </cell>
          <cell r="AA53">
            <v>5.1050000000000004</v>
          </cell>
          <cell r="AB53">
            <v>5.1150000000000002</v>
          </cell>
          <cell r="AC53">
            <v>5.125</v>
          </cell>
          <cell r="AE53">
            <v>36210</v>
          </cell>
          <cell r="AF53">
            <v>4009753.8071369445</v>
          </cell>
          <cell r="AG53">
            <v>4713156.5470615579</v>
          </cell>
          <cell r="AH53">
            <v>-703402.73992461339</v>
          </cell>
          <cell r="AI53">
            <v>133703238.75835846</v>
          </cell>
          <cell r="AJ53">
            <v>104989651.20607591</v>
          </cell>
          <cell r="AK53">
            <v>28713587.55228259</v>
          </cell>
          <cell r="AM53">
            <v>4147809.5460137464</v>
          </cell>
          <cell r="AN53">
            <v>4761252.1425954849</v>
          </cell>
          <cell r="AO53">
            <v>-613442.59658173844</v>
          </cell>
          <cell r="AP53">
            <v>126500297.68304408</v>
          </cell>
          <cell r="AQ53">
            <v>106506342.64385422</v>
          </cell>
          <cell r="AR53">
            <v>19993955.039189856</v>
          </cell>
          <cell r="AT53">
            <v>-138055.73887680192</v>
          </cell>
          <cell r="AU53">
            <v>-48095.595533926971</v>
          </cell>
          <cell r="AV53">
            <v>-89960.143342874944</v>
          </cell>
          <cell r="AW53">
            <v>7202941.0753143746</v>
          </cell>
          <cell r="AX53">
            <v>-1516691.4377783525</v>
          </cell>
          <cell r="AY53">
            <v>8719632.5130927302</v>
          </cell>
        </row>
        <row r="54">
          <cell r="B54">
            <v>36194</v>
          </cell>
          <cell r="C54">
            <v>6.5</v>
          </cell>
          <cell r="D54">
            <v>6.1862500000000002</v>
          </cell>
          <cell r="E54">
            <v>5.98203</v>
          </cell>
          <cell r="F54">
            <v>5.8768799999999999</v>
          </cell>
          <cell r="G54">
            <v>5.8034400000000002</v>
          </cell>
          <cell r="H54">
            <v>5.7439600000000004</v>
          </cell>
          <cell r="I54">
            <v>5.6844800000000006</v>
          </cell>
          <cell r="J54">
            <v>5.625</v>
          </cell>
          <cell r="K54">
            <v>5.5609400000000004</v>
          </cell>
          <cell r="L54">
            <v>5.5</v>
          </cell>
          <cell r="M54">
            <v>5.4387499999999998</v>
          </cell>
          <cell r="N54">
            <v>5.3775000000000004</v>
          </cell>
          <cell r="O54">
            <v>5.3162500000000001</v>
          </cell>
          <cell r="P54">
            <v>5.2549999999999999</v>
          </cell>
          <cell r="Q54">
            <v>5.18</v>
          </cell>
          <cell r="R54">
            <v>5.14</v>
          </cell>
          <cell r="S54">
            <v>5.1100000000000003</v>
          </cell>
          <cell r="T54">
            <v>5.1100000000000003</v>
          </cell>
          <cell r="U54">
            <v>5.1100000000000003</v>
          </cell>
          <cell r="V54">
            <v>5.1100000000000003</v>
          </cell>
          <cell r="W54">
            <v>5.1100000000000003</v>
          </cell>
          <cell r="X54">
            <v>5.1100000000000003</v>
          </cell>
          <cell r="Y54">
            <v>5.125</v>
          </cell>
          <cell r="Z54">
            <v>5.1349999999999998</v>
          </cell>
          <cell r="AA54">
            <v>5.1550000000000002</v>
          </cell>
          <cell r="AB54">
            <v>5.165</v>
          </cell>
          <cell r="AC54">
            <v>5.1749999999999998</v>
          </cell>
          <cell r="AE54">
            <v>36213</v>
          </cell>
          <cell r="AF54">
            <v>4113899.257768156</v>
          </cell>
          <cell r="AG54">
            <v>1580787.9297693572</v>
          </cell>
          <cell r="AH54">
            <v>2533111.3279987988</v>
          </cell>
          <cell r="AI54">
            <v>137817138.01612663</v>
          </cell>
          <cell r="AJ54">
            <v>106570439.13584526</v>
          </cell>
          <cell r="AK54">
            <v>31246698.880281389</v>
          </cell>
          <cell r="AM54">
            <v>3277412.1489671506</v>
          </cell>
          <cell r="AN54">
            <v>1568082.7131452821</v>
          </cell>
          <cell r="AO54">
            <v>1709329.4358218685</v>
          </cell>
          <cell r="AP54">
            <v>129777709.83201122</v>
          </cell>
          <cell r="AQ54">
            <v>108074425.3569995</v>
          </cell>
          <cell r="AR54">
            <v>21703284.475011725</v>
          </cell>
          <cell r="AT54">
            <v>836487.10880100541</v>
          </cell>
          <cell r="AU54">
            <v>12705.216624075081</v>
          </cell>
          <cell r="AV54">
            <v>823781.89217693033</v>
          </cell>
          <cell r="AW54">
            <v>8039428.18411538</v>
          </cell>
          <cell r="AX54">
            <v>-1503986.2211542774</v>
          </cell>
          <cell r="AY54">
            <v>9543414.4052696601</v>
          </cell>
        </row>
        <row r="55">
          <cell r="B55">
            <v>36195</v>
          </cell>
          <cell r="C55">
            <v>5.74</v>
          </cell>
          <cell r="D55">
            <v>5.7224000000000004</v>
          </cell>
          <cell r="E55">
            <v>5.66</v>
          </cell>
          <cell r="F55">
            <v>5.6</v>
          </cell>
          <cell r="G55">
            <v>5.57</v>
          </cell>
          <cell r="H55">
            <v>5.5254000000000003</v>
          </cell>
          <cell r="I55">
            <v>5.4832000000000001</v>
          </cell>
          <cell r="J55">
            <v>5.4554</v>
          </cell>
          <cell r="K55">
            <v>5.3769999999999998</v>
          </cell>
          <cell r="L55">
            <v>5.3651</v>
          </cell>
          <cell r="M55">
            <v>5.3085000000000004</v>
          </cell>
          <cell r="N55">
            <v>5.2652999999999999</v>
          </cell>
          <cell r="O55">
            <v>5.2446000000000002</v>
          </cell>
          <cell r="P55">
            <v>5.22</v>
          </cell>
          <cell r="Q55">
            <v>5.16</v>
          </cell>
          <cell r="R55">
            <v>5.17</v>
          </cell>
          <cell r="S55">
            <v>5.15</v>
          </cell>
          <cell r="T55">
            <v>5.15</v>
          </cell>
          <cell r="U55">
            <v>5.15</v>
          </cell>
          <cell r="V55">
            <v>5.15</v>
          </cell>
          <cell r="W55">
            <v>5.15</v>
          </cell>
          <cell r="X55">
            <v>5.14</v>
          </cell>
          <cell r="Y55">
            <v>5.17</v>
          </cell>
          <cell r="Z55">
            <v>5.19</v>
          </cell>
          <cell r="AA55">
            <v>5.2</v>
          </cell>
          <cell r="AB55">
            <v>5.21</v>
          </cell>
          <cell r="AC55">
            <v>5.21</v>
          </cell>
          <cell r="AE55">
            <v>36214</v>
          </cell>
          <cell r="AF55">
            <v>2433556.3218668923</v>
          </cell>
          <cell r="AG55">
            <v>1565389.4958905666</v>
          </cell>
          <cell r="AH55">
            <v>868166.82597632566</v>
          </cell>
          <cell r="AI55">
            <v>140250694.33799353</v>
          </cell>
          <cell r="AJ55">
            <v>108135828.63173583</v>
          </cell>
          <cell r="AK55">
            <v>32114865.706257716</v>
          </cell>
          <cell r="AM55">
            <v>2637561.3399156667</v>
          </cell>
          <cell r="AN55">
            <v>1582628.3229060047</v>
          </cell>
          <cell r="AO55">
            <v>1054933.017009662</v>
          </cell>
          <cell r="AP55">
            <v>132415271.17192689</v>
          </cell>
          <cell r="AQ55">
            <v>109657053.6799055</v>
          </cell>
          <cell r="AR55">
            <v>22758217.492021386</v>
          </cell>
          <cell r="AT55">
            <v>-204005.01804877445</v>
          </cell>
          <cell r="AU55">
            <v>-17238.827015438117</v>
          </cell>
          <cell r="AV55">
            <v>-186766.19103333633</v>
          </cell>
          <cell r="AW55">
            <v>7835423.1660666056</v>
          </cell>
          <cell r="AX55">
            <v>-1521225.0481697156</v>
          </cell>
          <cell r="AY55">
            <v>9356648.2142363228</v>
          </cell>
        </row>
        <row r="56">
          <cell r="B56">
            <v>36196</v>
          </cell>
          <cell r="C56">
            <v>5.65</v>
          </cell>
          <cell r="D56">
            <v>5.6448999999999998</v>
          </cell>
          <cell r="E56">
            <v>5.62</v>
          </cell>
          <cell r="F56">
            <v>5.62</v>
          </cell>
          <cell r="G56">
            <v>5.59</v>
          </cell>
          <cell r="H56">
            <v>5.5031999999999996</v>
          </cell>
          <cell r="I56">
            <v>5.4756999999999998</v>
          </cell>
          <cell r="J56">
            <v>5.4508000000000001</v>
          </cell>
          <cell r="K56">
            <v>5.3612000000000002</v>
          </cell>
          <cell r="L56">
            <v>5.3402000000000003</v>
          </cell>
          <cell r="M56">
            <v>5.2835999999999999</v>
          </cell>
          <cell r="N56">
            <v>5.2378</v>
          </cell>
          <cell r="O56">
            <v>5.2178000000000004</v>
          </cell>
          <cell r="P56">
            <v>5.16</v>
          </cell>
          <cell r="Q56">
            <v>5.12</v>
          </cell>
          <cell r="R56">
            <v>5.08</v>
          </cell>
          <cell r="S56">
            <v>5.07</v>
          </cell>
          <cell r="T56">
            <v>5.0599999999999996</v>
          </cell>
          <cell r="U56">
            <v>5.0599999999999996</v>
          </cell>
          <cell r="V56">
            <v>5.07</v>
          </cell>
          <cell r="W56">
            <v>5.07</v>
          </cell>
          <cell r="X56">
            <v>5.07</v>
          </cell>
          <cell r="Y56">
            <v>5.0999999999999996</v>
          </cell>
          <cell r="Z56">
            <v>5.12</v>
          </cell>
          <cell r="AA56">
            <v>5.13</v>
          </cell>
          <cell r="AB56">
            <v>5.14</v>
          </cell>
          <cell r="AC56">
            <v>5.14</v>
          </cell>
          <cell r="AE56">
            <v>36215</v>
          </cell>
          <cell r="AF56">
            <v>2636683.4696259145</v>
          </cell>
          <cell r="AG56">
            <v>1602525.9195008276</v>
          </cell>
          <cell r="AH56">
            <v>1034157.5501250869</v>
          </cell>
          <cell r="AI56">
            <v>142887377.80761945</v>
          </cell>
          <cell r="AJ56">
            <v>109738354.55123666</v>
          </cell>
          <cell r="AK56">
            <v>33149023.256382804</v>
          </cell>
          <cell r="AM56">
            <v>3923370.860788092</v>
          </cell>
          <cell r="AN56">
            <v>1631257.8122773757</v>
          </cell>
          <cell r="AO56">
            <v>2292113.0485107163</v>
          </cell>
          <cell r="AP56">
            <v>136338642.03271496</v>
          </cell>
          <cell r="AQ56">
            <v>111288311.49218288</v>
          </cell>
          <cell r="AR56">
            <v>25050330.540532101</v>
          </cell>
          <cell r="AT56">
            <v>-1286687.3911621775</v>
          </cell>
          <cell r="AU56">
            <v>-28731.892776548164</v>
          </cell>
          <cell r="AV56">
            <v>-1257955.4983856294</v>
          </cell>
          <cell r="AW56">
            <v>6548735.774904428</v>
          </cell>
          <cell r="AX56">
            <v>-1549956.9409462637</v>
          </cell>
          <cell r="AY56">
            <v>8098692.7158506932</v>
          </cell>
        </row>
        <row r="57">
          <cell r="B57">
            <v>36197</v>
          </cell>
          <cell r="C57">
            <v>5.65</v>
          </cell>
          <cell r="D57">
            <v>5.6448999999999998</v>
          </cell>
          <cell r="E57">
            <v>5.62</v>
          </cell>
          <cell r="F57">
            <v>5.62</v>
          </cell>
          <cell r="G57">
            <v>5.59</v>
          </cell>
          <cell r="H57">
            <v>5.5031999999999996</v>
          </cell>
          <cell r="I57">
            <v>5.4756999999999998</v>
          </cell>
          <cell r="J57">
            <v>5.4508000000000001</v>
          </cell>
          <cell r="K57">
            <v>5.3612000000000002</v>
          </cell>
          <cell r="L57">
            <v>5.3402000000000003</v>
          </cell>
          <cell r="M57">
            <v>5.2835999999999999</v>
          </cell>
          <cell r="N57">
            <v>5.2378</v>
          </cell>
          <cell r="O57">
            <v>5.2178000000000004</v>
          </cell>
          <cell r="P57">
            <v>5.16</v>
          </cell>
          <cell r="Q57">
            <v>5.12</v>
          </cell>
          <cell r="R57">
            <v>5.08</v>
          </cell>
          <cell r="S57">
            <v>5.07</v>
          </cell>
          <cell r="T57">
            <v>5.0599999999999996</v>
          </cell>
          <cell r="U57">
            <v>5.0599999999999996</v>
          </cell>
          <cell r="V57">
            <v>5.07</v>
          </cell>
          <cell r="W57">
            <v>5.07</v>
          </cell>
          <cell r="X57">
            <v>5.07</v>
          </cell>
          <cell r="Y57">
            <v>5.0999999999999996</v>
          </cell>
          <cell r="Z57">
            <v>5.12</v>
          </cell>
          <cell r="AA57">
            <v>5.13</v>
          </cell>
          <cell r="AB57">
            <v>5.14</v>
          </cell>
          <cell r="AC57">
            <v>5.14</v>
          </cell>
          <cell r="AE57">
            <v>36216</v>
          </cell>
          <cell r="AF57">
            <v>-4452454.6983018201</v>
          </cell>
          <cell r="AG57">
            <v>1571504.5968482119</v>
          </cell>
          <cell r="AH57">
            <v>-6023959.2951500323</v>
          </cell>
          <cell r="AI57">
            <v>138434923.10931763</v>
          </cell>
          <cell r="AJ57">
            <v>111309859.14808486</v>
          </cell>
          <cell r="AK57">
            <v>27125063.961232774</v>
          </cell>
          <cell r="AM57">
            <v>-2660193.8515895717</v>
          </cell>
          <cell r="AN57">
            <v>1590255.4860330254</v>
          </cell>
          <cell r="AO57">
            <v>-4250449.3376225969</v>
          </cell>
          <cell r="AP57">
            <v>133678448.18112539</v>
          </cell>
          <cell r="AQ57">
            <v>112878566.9782159</v>
          </cell>
          <cell r="AR57">
            <v>20799881.202909503</v>
          </cell>
          <cell r="AT57">
            <v>-1792260.8467122484</v>
          </cell>
          <cell r="AU57">
            <v>-18750.889184813481</v>
          </cell>
          <cell r="AV57">
            <v>-1773509.9575274354</v>
          </cell>
          <cell r="AW57">
            <v>4756474.9281921797</v>
          </cell>
          <cell r="AX57">
            <v>-1568707.8301310772</v>
          </cell>
          <cell r="AY57">
            <v>6325182.7583232578</v>
          </cell>
        </row>
        <row r="58">
          <cell r="B58">
            <v>36198</v>
          </cell>
          <cell r="C58">
            <v>5.65</v>
          </cell>
          <cell r="D58">
            <v>5.6448999999999998</v>
          </cell>
          <cell r="E58">
            <v>5.62</v>
          </cell>
          <cell r="F58">
            <v>5.62</v>
          </cell>
          <cell r="G58">
            <v>5.59</v>
          </cell>
          <cell r="H58">
            <v>5.5031999999999996</v>
          </cell>
          <cell r="I58">
            <v>5.4756999999999998</v>
          </cell>
          <cell r="J58">
            <v>5.4508000000000001</v>
          </cell>
          <cell r="K58">
            <v>5.3612000000000002</v>
          </cell>
          <cell r="L58">
            <v>5.3402000000000003</v>
          </cell>
          <cell r="M58">
            <v>5.2835999999999999</v>
          </cell>
          <cell r="N58">
            <v>5.2378</v>
          </cell>
          <cell r="O58">
            <v>5.2178000000000004</v>
          </cell>
          <cell r="P58">
            <v>5.16</v>
          </cell>
          <cell r="Q58">
            <v>5.12</v>
          </cell>
          <cell r="R58">
            <v>5.08</v>
          </cell>
          <cell r="S58">
            <v>5.07</v>
          </cell>
          <cell r="T58">
            <v>5.0599999999999996</v>
          </cell>
          <cell r="U58">
            <v>5.0599999999999996</v>
          </cell>
          <cell r="V58">
            <v>5.07</v>
          </cell>
          <cell r="W58">
            <v>5.07</v>
          </cell>
          <cell r="X58">
            <v>5.07</v>
          </cell>
          <cell r="Y58">
            <v>5.0999999999999996</v>
          </cell>
          <cell r="Z58">
            <v>5.12</v>
          </cell>
          <cell r="AA58">
            <v>5.13</v>
          </cell>
          <cell r="AB58">
            <v>5.14</v>
          </cell>
          <cell r="AC58">
            <v>5.14</v>
          </cell>
          <cell r="AE58">
            <v>36217</v>
          </cell>
          <cell r="AF58">
            <v>1795807.050464859</v>
          </cell>
          <cell r="AG58">
            <v>4773794.3324118517</v>
          </cell>
          <cell r="AH58">
            <v>-2977987.2819469925</v>
          </cell>
          <cell r="AI58">
            <v>140230730.1597825</v>
          </cell>
          <cell r="AJ58">
            <v>116083653.48049672</v>
          </cell>
          <cell r="AK58">
            <v>24147076.67928578</v>
          </cell>
          <cell r="AM58">
            <v>1997748.9379185773</v>
          </cell>
          <cell r="AN58">
            <v>4821361.9106114162</v>
          </cell>
          <cell r="AO58">
            <v>-2823612.9726928389</v>
          </cell>
          <cell r="AP58">
            <v>135676197.11904398</v>
          </cell>
          <cell r="AQ58">
            <v>117699928.88882732</v>
          </cell>
          <cell r="AR58">
            <v>17976268.230216663</v>
          </cell>
          <cell r="AT58">
            <v>-201941.88745371834</v>
          </cell>
          <cell r="AU58">
            <v>-47567.578199564479</v>
          </cell>
          <cell r="AV58">
            <v>-154374.30925415363</v>
          </cell>
          <cell r="AW58">
            <v>4554533.0407384615</v>
          </cell>
          <cell r="AX58">
            <v>-1616275.4083306417</v>
          </cell>
          <cell r="AY58">
            <v>6170808.4490691042</v>
          </cell>
        </row>
        <row r="59">
          <cell r="B59">
            <v>36199</v>
          </cell>
          <cell r="C59">
            <v>5.45</v>
          </cell>
          <cell r="D59">
            <v>5.4969000000000001</v>
          </cell>
          <cell r="E59">
            <v>5.66</v>
          </cell>
          <cell r="F59">
            <v>5.6</v>
          </cell>
          <cell r="G59">
            <v>5.45</v>
          </cell>
          <cell r="H59">
            <v>5.4763000000000002</v>
          </cell>
          <cell r="I59">
            <v>5.4531999999999998</v>
          </cell>
          <cell r="J59">
            <v>5.3640999999999996</v>
          </cell>
          <cell r="K59">
            <v>5.2952000000000004</v>
          </cell>
          <cell r="L59">
            <v>5.2896999999999998</v>
          </cell>
          <cell r="M59">
            <v>5.2428999999999997</v>
          </cell>
          <cell r="N59">
            <v>5.2135999999999996</v>
          </cell>
          <cell r="O59">
            <v>5.2035</v>
          </cell>
          <cell r="P59">
            <v>5.17</v>
          </cell>
          <cell r="Q59">
            <v>5.14</v>
          </cell>
          <cell r="R59">
            <v>5.12</v>
          </cell>
          <cell r="S59">
            <v>5.0999999999999996</v>
          </cell>
          <cell r="T59">
            <v>5.0999999999999996</v>
          </cell>
          <cell r="U59">
            <v>5.1100000000000003</v>
          </cell>
          <cell r="V59">
            <v>5.12</v>
          </cell>
          <cell r="W59">
            <v>5.12</v>
          </cell>
          <cell r="X59">
            <v>5.13</v>
          </cell>
          <cell r="Y59">
            <v>5.18</v>
          </cell>
          <cell r="Z59">
            <v>5.21</v>
          </cell>
          <cell r="AA59">
            <v>5.24</v>
          </cell>
          <cell r="AB59">
            <v>5.25</v>
          </cell>
          <cell r="AC59">
            <v>5.25</v>
          </cell>
          <cell r="AE59">
            <v>36220</v>
          </cell>
          <cell r="AF59">
            <v>-5093490.0491012139</v>
          </cell>
          <cell r="AG59">
            <v>1626595.5902233175</v>
          </cell>
          <cell r="AH59">
            <v>-6720085.639324531</v>
          </cell>
          <cell r="AI59">
            <v>135137240.1106813</v>
          </cell>
          <cell r="AJ59">
            <v>117710249.07072003</v>
          </cell>
          <cell r="AK59">
            <v>17426991.039961249</v>
          </cell>
          <cell r="AM59">
            <v>-2628081.718123015</v>
          </cell>
          <cell r="AN59">
            <v>1612665.1996566982</v>
          </cell>
          <cell r="AO59">
            <v>-4240746.9177797129</v>
          </cell>
          <cell r="AP59">
            <v>133048115.40092096</v>
          </cell>
          <cell r="AQ59">
            <v>119312594.08848402</v>
          </cell>
          <cell r="AR59">
            <v>13735521.312436949</v>
          </cell>
          <cell r="AT59">
            <v>-2465408.3309781989</v>
          </cell>
          <cell r="AU59">
            <v>13930.390566619346</v>
          </cell>
          <cell r="AV59">
            <v>-2479338.721544818</v>
          </cell>
          <cell r="AW59">
            <v>2089124.7097602626</v>
          </cell>
          <cell r="AX59">
            <v>-1602345.0177640223</v>
          </cell>
          <cell r="AY59">
            <v>3691469.7275242861</v>
          </cell>
        </row>
        <row r="60">
          <cell r="B60">
            <v>36200</v>
          </cell>
          <cell r="C60">
            <v>5.75</v>
          </cell>
          <cell r="D60">
            <v>5.7173999999999996</v>
          </cell>
          <cell r="E60">
            <v>5.6</v>
          </cell>
          <cell r="F60">
            <v>5.57</v>
          </cell>
          <cell r="G60">
            <v>5.51</v>
          </cell>
          <cell r="H60">
            <v>5.4713000000000003</v>
          </cell>
          <cell r="I60">
            <v>5.4423000000000004</v>
          </cell>
          <cell r="J60">
            <v>5.4005999999999998</v>
          </cell>
          <cell r="K60">
            <v>5.3220999999999998</v>
          </cell>
          <cell r="L60">
            <v>5.3159000000000001</v>
          </cell>
          <cell r="M60">
            <v>5.2629999999999999</v>
          </cell>
          <cell r="N60">
            <v>5.2259000000000002</v>
          </cell>
          <cell r="O60">
            <v>5.2088000000000001</v>
          </cell>
          <cell r="P60">
            <v>5.15</v>
          </cell>
          <cell r="Q60">
            <v>5.13</v>
          </cell>
          <cell r="R60">
            <v>5.1100000000000003</v>
          </cell>
          <cell r="S60">
            <v>5.09</v>
          </cell>
          <cell r="T60">
            <v>5.08</v>
          </cell>
          <cell r="U60">
            <v>5.08</v>
          </cell>
          <cell r="V60">
            <v>5.09</v>
          </cell>
          <cell r="W60">
            <v>5.0999999999999996</v>
          </cell>
          <cell r="X60">
            <v>5.1100000000000003</v>
          </cell>
          <cell r="Y60">
            <v>5.14</v>
          </cell>
          <cell r="Z60">
            <v>5.16</v>
          </cell>
          <cell r="AA60">
            <v>5.18</v>
          </cell>
          <cell r="AB60">
            <v>5.19</v>
          </cell>
          <cell r="AC60">
            <v>5.19</v>
          </cell>
          <cell r="AE60">
            <v>36221</v>
          </cell>
          <cell r="AF60">
            <v>5874942.6241620183</v>
          </cell>
          <cell r="AG60">
            <v>1617800.9498641125</v>
          </cell>
          <cell r="AH60">
            <v>4257141.6742979055</v>
          </cell>
          <cell r="AI60">
            <v>141012182.73484331</v>
          </cell>
          <cell r="AJ60">
            <v>119328050.02058415</v>
          </cell>
          <cell r="AK60">
            <v>21684132.714259155</v>
          </cell>
          <cell r="AM60">
            <v>4045054.7470059544</v>
          </cell>
          <cell r="AN60">
            <v>1621895.9905148288</v>
          </cell>
          <cell r="AO60">
            <v>2423158.7564911256</v>
          </cell>
          <cell r="AP60">
            <v>137093170.14792693</v>
          </cell>
          <cell r="AQ60">
            <v>120934490.07899885</v>
          </cell>
          <cell r="AR60">
            <v>16158680.068928074</v>
          </cell>
          <cell r="AT60">
            <v>1829887.8771560639</v>
          </cell>
          <cell r="AU60">
            <v>-4095.0406507162843</v>
          </cell>
          <cell r="AV60">
            <v>1833982.91780678</v>
          </cell>
          <cell r="AW60">
            <v>3919012.5869163265</v>
          </cell>
          <cell r="AX60">
            <v>-1606440.0584147386</v>
          </cell>
          <cell r="AY60">
            <v>5525452.6453310661</v>
          </cell>
        </row>
        <row r="61">
          <cell r="B61">
            <v>36201</v>
          </cell>
          <cell r="C61">
            <v>5.625</v>
          </cell>
          <cell r="D61">
            <v>5.6084399999999999</v>
          </cell>
          <cell r="E61">
            <v>5.6115599999999999</v>
          </cell>
          <cell r="F61">
            <v>5.5612500000000002</v>
          </cell>
          <cell r="G61">
            <v>5.51</v>
          </cell>
          <cell r="H61">
            <v>5.4672933333333331</v>
          </cell>
          <cell r="I61">
            <v>5.4245866666666664</v>
          </cell>
          <cell r="J61">
            <v>5.3818799999999998</v>
          </cell>
          <cell r="K61">
            <v>5.3176600000000001</v>
          </cell>
          <cell r="L61">
            <v>5.2906300000000002</v>
          </cell>
          <cell r="M61">
            <v>5.2442225000000002</v>
          </cell>
          <cell r="N61">
            <v>5.1978150000000003</v>
          </cell>
          <cell r="O61">
            <v>5.1514075000000004</v>
          </cell>
          <cell r="P61">
            <v>5.1050000000000004</v>
          </cell>
          <cell r="Q61">
            <v>5.08</v>
          </cell>
          <cell r="R61">
            <v>5.08</v>
          </cell>
          <cell r="S61">
            <v>5.0599999999999996</v>
          </cell>
          <cell r="T61">
            <v>5.0599999999999996</v>
          </cell>
          <cell r="U61">
            <v>5.0599999999999996</v>
          </cell>
          <cell r="V61">
            <v>5.07</v>
          </cell>
          <cell r="W61">
            <v>5.08</v>
          </cell>
          <cell r="X61">
            <v>5.08</v>
          </cell>
          <cell r="Y61">
            <v>5.1050000000000004</v>
          </cell>
          <cell r="Z61">
            <v>5.125</v>
          </cell>
          <cell r="AA61">
            <v>5.12</v>
          </cell>
          <cell r="AB61">
            <v>5.1150000000000002</v>
          </cell>
          <cell r="AC61">
            <v>5.1150000000000002</v>
          </cell>
          <cell r="AE61">
            <v>36222</v>
          </cell>
          <cell r="AF61">
            <v>-5697620.4010769771</v>
          </cell>
          <cell r="AG61">
            <v>1594219.8612271445</v>
          </cell>
          <cell r="AH61">
            <v>-7291840.2623041216</v>
          </cell>
          <cell r="AI61">
            <v>135314562.33376634</v>
          </cell>
          <cell r="AJ61">
            <v>120922269.88181129</v>
          </cell>
          <cell r="AK61">
            <v>14392292.451955033</v>
          </cell>
          <cell r="AM61">
            <v>-2873313.2832359895</v>
          </cell>
          <cell r="AN61">
            <v>1599249.9807609674</v>
          </cell>
          <cell r="AO61">
            <v>-4472563.2639969569</v>
          </cell>
          <cell r="AP61">
            <v>134219856.86469093</v>
          </cell>
          <cell r="AQ61">
            <v>122533740.05975981</v>
          </cell>
          <cell r="AR61">
            <v>11686116.804931117</v>
          </cell>
          <cell r="AT61">
            <v>-2824307.1178409876</v>
          </cell>
          <cell r="AU61">
            <v>-5030.1195338228717</v>
          </cell>
          <cell r="AV61">
            <v>-2819276.9983071648</v>
          </cell>
          <cell r="AW61">
            <v>1094705.4690753389</v>
          </cell>
          <cell r="AX61">
            <v>-1611470.1779485615</v>
          </cell>
          <cell r="AY61">
            <v>2706175.6470239013</v>
          </cell>
        </row>
        <row r="62">
          <cell r="B62">
            <v>36202</v>
          </cell>
          <cell r="C62">
            <v>5.5625</v>
          </cell>
          <cell r="D62">
            <v>5.5</v>
          </cell>
          <cell r="E62">
            <v>5.5959399999999997</v>
          </cell>
          <cell r="F62">
            <v>5.5332800000000004</v>
          </cell>
          <cell r="G62">
            <v>5.4592200000000002</v>
          </cell>
          <cell r="H62">
            <v>5.4196366666666664</v>
          </cell>
          <cell r="I62">
            <v>5.3800533333333336</v>
          </cell>
          <cell r="J62">
            <v>5.3404699999999998</v>
          </cell>
          <cell r="K62">
            <v>5.2843799999999996</v>
          </cell>
          <cell r="L62">
            <v>5.2549999999999999</v>
          </cell>
          <cell r="M62">
            <v>5.21</v>
          </cell>
          <cell r="N62">
            <v>5.165</v>
          </cell>
          <cell r="O62">
            <v>5.12</v>
          </cell>
          <cell r="P62">
            <v>5.0750000000000002</v>
          </cell>
          <cell r="Q62">
            <v>5.0599999999999996</v>
          </cell>
          <cell r="R62">
            <v>5.0599999999999996</v>
          </cell>
          <cell r="S62">
            <v>5.04</v>
          </cell>
          <cell r="T62">
            <v>5.04</v>
          </cell>
          <cell r="U62">
            <v>5.04</v>
          </cell>
          <cell r="V62">
            <v>5.05</v>
          </cell>
          <cell r="W62">
            <v>5.0599999999999996</v>
          </cell>
          <cell r="X62">
            <v>5.0599999999999996</v>
          </cell>
          <cell r="Y62">
            <v>5.085</v>
          </cell>
          <cell r="Z62">
            <v>5.1050000000000004</v>
          </cell>
          <cell r="AA62">
            <v>5.0999999999999996</v>
          </cell>
          <cell r="AB62">
            <v>5.0949999999999998</v>
          </cell>
          <cell r="AC62">
            <v>5.09</v>
          </cell>
          <cell r="AE62">
            <v>36223</v>
          </cell>
          <cell r="AF62">
            <v>2095450.2146215304</v>
          </cell>
          <cell r="AG62">
            <v>1615702.7704967847</v>
          </cell>
          <cell r="AH62">
            <v>479747.44412474567</v>
          </cell>
          <cell r="AI62">
            <v>137410012.54838789</v>
          </cell>
          <cell r="AJ62">
            <v>122537972.65230808</v>
          </cell>
          <cell r="AK62">
            <v>14872039.896079779</v>
          </cell>
          <cell r="AM62">
            <v>1109513.0686651096</v>
          </cell>
          <cell r="AN62">
            <v>1616025.3074451827</v>
          </cell>
          <cell r="AO62">
            <v>-506512.23878007312</v>
          </cell>
          <cell r="AP62">
            <v>135329369.93335605</v>
          </cell>
          <cell r="AQ62">
            <v>124149765.36720499</v>
          </cell>
          <cell r="AR62">
            <v>11179604.566151043</v>
          </cell>
          <cell r="AT62">
            <v>985937.14595642081</v>
          </cell>
          <cell r="AU62">
            <v>-322.53694839798845</v>
          </cell>
          <cell r="AV62">
            <v>986259.68290481879</v>
          </cell>
          <cell r="AW62">
            <v>2080642.6150317597</v>
          </cell>
          <cell r="AX62">
            <v>-1611792.7148969595</v>
          </cell>
          <cell r="AY62">
            <v>3692435.3299287204</v>
          </cell>
        </row>
        <row r="63">
          <cell r="B63">
            <v>36203</v>
          </cell>
          <cell r="C63">
            <v>5.625</v>
          </cell>
          <cell r="D63">
            <v>5.6256300000000001</v>
          </cell>
          <cell r="E63">
            <v>5.6053100000000002</v>
          </cell>
          <cell r="F63">
            <v>5.5153100000000004</v>
          </cell>
          <cell r="G63">
            <v>5.4440600000000003</v>
          </cell>
          <cell r="H63">
            <v>5.4045300000000003</v>
          </cell>
          <cell r="I63">
            <v>5.3650000000000002</v>
          </cell>
          <cell r="J63">
            <v>5.3254700000000001</v>
          </cell>
          <cell r="K63">
            <v>5.2767200000000001</v>
          </cell>
          <cell r="L63">
            <v>5.25</v>
          </cell>
          <cell r="M63">
            <v>5.2112499999999997</v>
          </cell>
          <cell r="N63">
            <v>5.1725000000000003</v>
          </cell>
          <cell r="O63">
            <v>5.13375</v>
          </cell>
          <cell r="P63">
            <v>5.0949999999999998</v>
          </cell>
          <cell r="Q63">
            <v>5.0999999999999996</v>
          </cell>
          <cell r="R63">
            <v>5.1100000000000003</v>
          </cell>
          <cell r="S63">
            <v>5.1100000000000003</v>
          </cell>
          <cell r="T63">
            <v>5.12</v>
          </cell>
          <cell r="U63">
            <v>5.13</v>
          </cell>
          <cell r="V63">
            <v>5.14</v>
          </cell>
          <cell r="W63">
            <v>5.16</v>
          </cell>
          <cell r="X63">
            <v>5.17</v>
          </cell>
          <cell r="Y63">
            <v>5.1950000000000003</v>
          </cell>
          <cell r="Z63">
            <v>5.2050000000000001</v>
          </cell>
          <cell r="AA63">
            <v>5.2</v>
          </cell>
          <cell r="AB63">
            <v>5.1950000000000003</v>
          </cell>
          <cell r="AC63">
            <v>5.19</v>
          </cell>
          <cell r="AE63">
            <v>36224</v>
          </cell>
          <cell r="AF63">
            <v>9534457.3256099746</v>
          </cell>
          <cell r="AG63">
            <v>4867634.9577043019</v>
          </cell>
          <cell r="AH63">
            <v>4666822.3679056726</v>
          </cell>
          <cell r="AI63">
            <v>146944469.87399787</v>
          </cell>
          <cell r="AJ63">
            <v>127405607.61001238</v>
          </cell>
          <cell r="AK63">
            <v>19538862.263985451</v>
          </cell>
          <cell r="AM63">
            <v>8005354.2348127067</v>
          </cell>
          <cell r="AN63">
            <v>4872555.9838087261</v>
          </cell>
          <cell r="AO63">
            <v>3132798.2510039806</v>
          </cell>
          <cell r="AP63">
            <v>143334724.16816875</v>
          </cell>
          <cell r="AQ63">
            <v>129022321.35101372</v>
          </cell>
          <cell r="AR63">
            <v>14312402.817155024</v>
          </cell>
          <cell r="AT63">
            <v>1529103.0907972679</v>
          </cell>
          <cell r="AU63">
            <v>-4921.0261044241488</v>
          </cell>
          <cell r="AV63">
            <v>1534024.116901692</v>
          </cell>
          <cell r="AW63">
            <v>3609745.7058290276</v>
          </cell>
          <cell r="AX63">
            <v>-1616713.7410013836</v>
          </cell>
          <cell r="AY63">
            <v>5226459.4468304124</v>
          </cell>
        </row>
        <row r="64">
          <cell r="B64">
            <v>36204</v>
          </cell>
          <cell r="C64">
            <v>5.625</v>
          </cell>
          <cell r="D64">
            <v>5.6256300000000001</v>
          </cell>
          <cell r="E64">
            <v>5.6053100000000002</v>
          </cell>
          <cell r="F64">
            <v>5.5153100000000004</v>
          </cell>
          <cell r="G64">
            <v>5.4440600000000003</v>
          </cell>
          <cell r="H64">
            <v>5.4045300000000003</v>
          </cell>
          <cell r="I64">
            <v>5.3650000000000002</v>
          </cell>
          <cell r="J64">
            <v>5.3254700000000001</v>
          </cell>
          <cell r="K64">
            <v>5.2767200000000001</v>
          </cell>
          <cell r="L64">
            <v>5.25</v>
          </cell>
          <cell r="M64">
            <v>5.2112499999999997</v>
          </cell>
          <cell r="N64">
            <v>5.1725000000000003</v>
          </cell>
          <cell r="O64">
            <v>5.13375</v>
          </cell>
          <cell r="P64">
            <v>5.0949999999999998</v>
          </cell>
          <cell r="Q64">
            <v>5.0999999999999996</v>
          </cell>
          <cell r="R64">
            <v>5.1100000000000003</v>
          </cell>
          <cell r="S64">
            <v>5.1100000000000003</v>
          </cell>
          <cell r="T64">
            <v>5.12</v>
          </cell>
          <cell r="U64">
            <v>5.13</v>
          </cell>
          <cell r="V64">
            <v>5.14</v>
          </cell>
          <cell r="W64">
            <v>5.16</v>
          </cell>
          <cell r="X64">
            <v>5.17</v>
          </cell>
          <cell r="Y64">
            <v>5.1950000000000003</v>
          </cell>
          <cell r="Z64">
            <v>5.2050000000000001</v>
          </cell>
          <cell r="AA64">
            <v>5.2</v>
          </cell>
          <cell r="AB64">
            <v>5.1950000000000003</v>
          </cell>
          <cell r="AC64">
            <v>5.19</v>
          </cell>
          <cell r="AE64">
            <v>36227</v>
          </cell>
          <cell r="AF64">
            <v>3940028.0695016491</v>
          </cell>
          <cell r="AG64">
            <v>1615218.7873746613</v>
          </cell>
          <cell r="AH64">
            <v>2324809.2821269878</v>
          </cell>
          <cell r="AI64">
            <v>150884497.94349951</v>
          </cell>
          <cell r="AJ64">
            <v>129020826.39738704</v>
          </cell>
          <cell r="AK64">
            <v>21863671.546112441</v>
          </cell>
          <cell r="AM64">
            <v>2962947.5418435708</v>
          </cell>
          <cell r="AN64">
            <v>1592999.2948733154</v>
          </cell>
          <cell r="AO64">
            <v>1369948.2469702554</v>
          </cell>
          <cell r="AP64">
            <v>146297671.71001232</v>
          </cell>
          <cell r="AQ64">
            <v>130615320.64588703</v>
          </cell>
          <cell r="AR64">
            <v>15682351.064125279</v>
          </cell>
          <cell r="AT64">
            <v>977080.52765807835</v>
          </cell>
          <cell r="AU64">
            <v>22219.492501345929</v>
          </cell>
          <cell r="AV64">
            <v>954861.03515673243</v>
          </cell>
          <cell r="AW64">
            <v>4586826.2334871059</v>
          </cell>
          <cell r="AX64">
            <v>-1594494.2485000377</v>
          </cell>
          <cell r="AY64">
            <v>6181320.4819871448</v>
          </cell>
        </row>
        <row r="65">
          <cell r="B65">
            <v>36205</v>
          </cell>
          <cell r="C65">
            <v>5.625</v>
          </cell>
          <cell r="D65">
            <v>5.6256300000000001</v>
          </cell>
          <cell r="E65">
            <v>5.6053100000000002</v>
          </cell>
          <cell r="F65">
            <v>5.5153100000000004</v>
          </cell>
          <cell r="G65">
            <v>5.4440600000000003</v>
          </cell>
          <cell r="H65">
            <v>5.4045300000000003</v>
          </cell>
          <cell r="I65">
            <v>5.3650000000000002</v>
          </cell>
          <cell r="J65">
            <v>5.3254700000000001</v>
          </cell>
          <cell r="K65">
            <v>5.2767200000000001</v>
          </cell>
          <cell r="L65">
            <v>5.25</v>
          </cell>
          <cell r="M65">
            <v>5.2112499999999997</v>
          </cell>
          <cell r="N65">
            <v>5.1725000000000003</v>
          </cell>
          <cell r="O65">
            <v>5.13375</v>
          </cell>
          <cell r="P65">
            <v>5.0949999999999998</v>
          </cell>
          <cell r="Q65">
            <v>5.0999999999999996</v>
          </cell>
          <cell r="R65">
            <v>5.1100000000000003</v>
          </cell>
          <cell r="S65">
            <v>5.1100000000000003</v>
          </cell>
          <cell r="T65">
            <v>5.12</v>
          </cell>
          <cell r="U65">
            <v>5.13</v>
          </cell>
          <cell r="V65">
            <v>5.14</v>
          </cell>
          <cell r="W65">
            <v>5.16</v>
          </cell>
          <cell r="X65">
            <v>5.17</v>
          </cell>
          <cell r="Y65">
            <v>5.1950000000000003</v>
          </cell>
          <cell r="Z65">
            <v>5.2050000000000001</v>
          </cell>
          <cell r="AA65">
            <v>5.2</v>
          </cell>
          <cell r="AB65">
            <v>5.1950000000000003</v>
          </cell>
          <cell r="AC65">
            <v>5.19</v>
          </cell>
          <cell r="AE65">
            <v>36228</v>
          </cell>
          <cell r="AF65">
            <v>1063189</v>
          </cell>
          <cell r="AG65">
            <v>1618696.7588575184</v>
          </cell>
          <cell r="AH65">
            <v>-555508.47340369108</v>
          </cell>
          <cell r="AI65">
            <v>151947686.94349951</v>
          </cell>
          <cell r="AJ65">
            <v>130639523.15624456</v>
          </cell>
          <cell r="AK65">
            <v>21308163.072708748</v>
          </cell>
          <cell r="AM65">
            <v>1074046.4327459037</v>
          </cell>
          <cell r="AN65">
            <v>1635037.2352062676</v>
          </cell>
          <cell r="AO65">
            <v>-560990.80246036383</v>
          </cell>
          <cell r="AP65">
            <v>147371718.14275822</v>
          </cell>
          <cell r="AQ65">
            <v>132250357.88109329</v>
          </cell>
          <cell r="AR65">
            <v>15121360.261664916</v>
          </cell>
          <cell r="AT65">
            <v>-10857.43274590373</v>
          </cell>
          <cell r="AU65">
            <v>-16340.476348749129</v>
          </cell>
          <cell r="AV65">
            <v>5482.3290566727519</v>
          </cell>
          <cell r="AW65">
            <v>4575968.8007412022</v>
          </cell>
          <cell r="AX65">
            <v>-1610834.7248487868</v>
          </cell>
          <cell r="AY65">
            <v>6186802.8110438175</v>
          </cell>
        </row>
        <row r="66">
          <cell r="B66">
            <v>36206</v>
          </cell>
          <cell r="C66">
            <v>5.5625</v>
          </cell>
          <cell r="D66">
            <v>5.585</v>
          </cell>
          <cell r="E66">
            <v>5.6087499999999997</v>
          </cell>
          <cell r="F66">
            <v>5.5</v>
          </cell>
          <cell r="G66">
            <v>5.44</v>
          </cell>
          <cell r="H66">
            <v>5.39771</v>
          </cell>
          <cell r="I66">
            <v>5.3554199999999996</v>
          </cell>
          <cell r="J66">
            <v>5.3131300000000001</v>
          </cell>
          <cell r="K66">
            <v>5.2728099999999998</v>
          </cell>
          <cell r="L66">
            <v>5.25</v>
          </cell>
          <cell r="M66">
            <v>5.2137500000000001</v>
          </cell>
          <cell r="N66">
            <v>5.1775000000000002</v>
          </cell>
          <cell r="O66">
            <v>5.1412500000000003</v>
          </cell>
          <cell r="P66">
            <v>5.1050000000000004</v>
          </cell>
          <cell r="Q66">
            <v>5.12</v>
          </cell>
          <cell r="R66">
            <v>5.13</v>
          </cell>
          <cell r="S66">
            <v>5.13</v>
          </cell>
          <cell r="T66">
            <v>5.15</v>
          </cell>
          <cell r="U66">
            <v>5.16</v>
          </cell>
          <cell r="V66">
            <v>5.17</v>
          </cell>
          <cell r="W66">
            <v>5.18</v>
          </cell>
          <cell r="X66">
            <v>5.19</v>
          </cell>
          <cell r="Y66">
            <v>5.2050000000000001</v>
          </cell>
          <cell r="Z66">
            <v>5.2249999999999996</v>
          </cell>
          <cell r="AA66">
            <v>5.23</v>
          </cell>
          <cell r="AB66">
            <v>5.23</v>
          </cell>
          <cell r="AC66">
            <v>5.23</v>
          </cell>
          <cell r="AE66">
            <v>36229</v>
          </cell>
          <cell r="AF66">
            <v>915914.55032486294</v>
          </cell>
          <cell r="AG66">
            <v>1619393.4263911198</v>
          </cell>
          <cell r="AH66">
            <v>-703478.8760662569</v>
          </cell>
          <cell r="AI66">
            <v>152863601.49382436</v>
          </cell>
          <cell r="AJ66">
            <v>132258916.58263569</v>
          </cell>
          <cell r="AK66">
            <v>20604684.196642492</v>
          </cell>
          <cell r="AM66">
            <v>1471367.8088612556</v>
          </cell>
          <cell r="AN66">
            <v>1627075.9272814444</v>
          </cell>
          <cell r="AO66">
            <v>-155708.11842018878</v>
          </cell>
          <cell r="AP66">
            <v>148843085.95161948</v>
          </cell>
          <cell r="AQ66">
            <v>133877433.80837473</v>
          </cell>
          <cell r="AR66">
            <v>14965652.143244727</v>
          </cell>
          <cell r="AT66">
            <v>-555453.25853639271</v>
          </cell>
          <cell r="AU66">
            <v>-7682.5008903245907</v>
          </cell>
          <cell r="AV66">
            <v>-547770.75764606812</v>
          </cell>
          <cell r="AW66">
            <v>4020515.5422048094</v>
          </cell>
          <cell r="AX66">
            <v>-1618517.2257391114</v>
          </cell>
          <cell r="AY66">
            <v>5639032.0533977496</v>
          </cell>
        </row>
        <row r="67">
          <cell r="B67">
            <v>36207</v>
          </cell>
          <cell r="C67">
            <v>5.5625</v>
          </cell>
          <cell r="D67">
            <v>5.5862499999999997</v>
          </cell>
          <cell r="E67">
            <v>5.5948399999999996</v>
          </cell>
          <cell r="F67">
            <v>5.5</v>
          </cell>
          <cell r="G67">
            <v>5.4365600000000001</v>
          </cell>
          <cell r="H67">
            <v>5.395103333333334</v>
          </cell>
          <cell r="I67">
            <v>5.3536466666666671</v>
          </cell>
          <cell r="J67">
            <v>5.3121900000000002</v>
          </cell>
          <cell r="K67">
            <v>5.2753100000000002</v>
          </cell>
          <cell r="L67">
            <v>5.25</v>
          </cell>
          <cell r="M67">
            <v>5.2212500000000004</v>
          </cell>
          <cell r="N67">
            <v>5.1924999999999999</v>
          </cell>
          <cell r="O67">
            <v>5.1637500000000003</v>
          </cell>
          <cell r="P67">
            <v>5.1349999999999998</v>
          </cell>
          <cell r="Q67">
            <v>5.14</v>
          </cell>
          <cell r="R67">
            <v>5.14</v>
          </cell>
          <cell r="S67">
            <v>5.14</v>
          </cell>
          <cell r="T67">
            <v>5.15</v>
          </cell>
          <cell r="U67">
            <v>5.15</v>
          </cell>
          <cell r="V67">
            <v>5.16</v>
          </cell>
          <cell r="W67">
            <v>5.17</v>
          </cell>
          <cell r="X67">
            <v>5.18</v>
          </cell>
          <cell r="Y67">
            <v>5.1950000000000003</v>
          </cell>
          <cell r="Z67">
            <v>5.2050000000000001</v>
          </cell>
          <cell r="AA67">
            <v>5.21</v>
          </cell>
          <cell r="AB67">
            <v>5.2149999999999999</v>
          </cell>
          <cell r="AC67">
            <v>5.2149999999999999</v>
          </cell>
          <cell r="AE67">
            <v>36230</v>
          </cell>
          <cell r="AF67">
            <v>3587491.8091970533</v>
          </cell>
          <cell r="AG67">
            <v>1615463.0522738048</v>
          </cell>
          <cell r="AH67">
            <v>1972028.7569232485</v>
          </cell>
          <cell r="AI67">
            <v>156451093.30302143</v>
          </cell>
          <cell r="AJ67">
            <v>133874379.6349095</v>
          </cell>
          <cell r="AK67">
            <v>22576712.953565739</v>
          </cell>
          <cell r="AM67">
            <v>2824397.9876025692</v>
          </cell>
          <cell r="AN67">
            <v>1624836.2630943947</v>
          </cell>
          <cell r="AO67">
            <v>1199561.7245081745</v>
          </cell>
          <cell r="AP67">
            <v>151667483.93922204</v>
          </cell>
          <cell r="AQ67">
            <v>135502270.07146913</v>
          </cell>
          <cell r="AR67">
            <v>16165213.8677529</v>
          </cell>
          <cell r="AT67">
            <v>763093.82159448415</v>
          </cell>
          <cell r="AU67">
            <v>-9373.2108205899131</v>
          </cell>
          <cell r="AV67">
            <v>772467.03241507406</v>
          </cell>
          <cell r="AW67">
            <v>4783609.3637992935</v>
          </cell>
          <cell r="AX67">
            <v>-1627890.4365597013</v>
          </cell>
          <cell r="AY67">
            <v>6411499.0858128238</v>
          </cell>
        </row>
        <row r="68">
          <cell r="B68">
            <v>36208</v>
          </cell>
          <cell r="C68">
            <v>5.5625</v>
          </cell>
          <cell r="D68">
            <v>5.5862499999999997</v>
          </cell>
          <cell r="E68">
            <v>5.6064100000000003</v>
          </cell>
          <cell r="F68">
            <v>5.5</v>
          </cell>
          <cell r="G68">
            <v>5.4368800000000004</v>
          </cell>
          <cell r="H68">
            <v>5.3960466666666669</v>
          </cell>
          <cell r="I68">
            <v>5.3552133333333343</v>
          </cell>
          <cell r="J68">
            <v>5.3143799999999999</v>
          </cell>
          <cell r="K68">
            <v>5.2842200000000004</v>
          </cell>
          <cell r="L68">
            <v>5.2653100000000004</v>
          </cell>
          <cell r="M68">
            <v>5.2452325000000002</v>
          </cell>
          <cell r="N68">
            <v>5.225155</v>
          </cell>
          <cell r="O68">
            <v>5.2050774999999998</v>
          </cell>
          <cell r="P68">
            <v>5.1849999999999996</v>
          </cell>
          <cell r="Q68">
            <v>5.2</v>
          </cell>
          <cell r="R68">
            <v>5.21</v>
          </cell>
          <cell r="S68">
            <v>5.2</v>
          </cell>
          <cell r="T68">
            <v>5.19</v>
          </cell>
          <cell r="U68">
            <v>5.18</v>
          </cell>
          <cell r="V68">
            <v>5.18</v>
          </cell>
          <cell r="W68">
            <v>5.18</v>
          </cell>
          <cell r="X68">
            <v>5.19</v>
          </cell>
          <cell r="Y68">
            <v>5.2149999999999999</v>
          </cell>
          <cell r="Z68">
            <v>5.2249999999999996</v>
          </cell>
          <cell r="AA68">
            <v>5.2249999999999996</v>
          </cell>
          <cell r="AB68">
            <v>5.2249999999999996</v>
          </cell>
          <cell r="AC68">
            <v>5.2249999999999996</v>
          </cell>
          <cell r="AE68">
            <v>36231</v>
          </cell>
          <cell r="AF68">
            <v>8503641.194208229</v>
          </cell>
          <cell r="AG68">
            <v>4832424.3851421811</v>
          </cell>
          <cell r="AH68">
            <v>3671216.8090660479</v>
          </cell>
          <cell r="AI68">
            <v>164954734.49722967</v>
          </cell>
          <cell r="AJ68">
            <v>138706804.02005169</v>
          </cell>
          <cell r="AK68">
            <v>26247929.762631789</v>
          </cell>
          <cell r="AM68">
            <v>7751155.7318127602</v>
          </cell>
          <cell r="AN68">
            <v>4865442.4574168352</v>
          </cell>
          <cell r="AO68">
            <v>2885713.274395925</v>
          </cell>
          <cell r="AP68">
            <v>159418639.67103481</v>
          </cell>
          <cell r="AQ68">
            <v>140367712.52888596</v>
          </cell>
          <cell r="AR68">
            <v>19050927.142148826</v>
          </cell>
          <cell r="AT68">
            <v>752485.46239546873</v>
          </cell>
          <cell r="AU68">
            <v>-33018.072274654172</v>
          </cell>
          <cell r="AV68">
            <v>785503.5346701229</v>
          </cell>
          <cell r="AW68">
            <v>5536094.8261947623</v>
          </cell>
          <cell r="AX68">
            <v>-1660908.5088343555</v>
          </cell>
          <cell r="AY68">
            <v>7197002.6204829467</v>
          </cell>
        </row>
        <row r="69">
          <cell r="B69">
            <v>36209</v>
          </cell>
          <cell r="C69">
            <v>5.5625</v>
          </cell>
          <cell r="D69">
            <v>5.5862499999999997</v>
          </cell>
          <cell r="E69">
            <v>5.6064100000000003</v>
          </cell>
          <cell r="F69">
            <v>5.5</v>
          </cell>
          <cell r="G69">
            <v>5.4368800000000004</v>
          </cell>
          <cell r="H69">
            <v>5.39818</v>
          </cell>
          <cell r="I69">
            <v>5.3594800000000005</v>
          </cell>
          <cell r="J69">
            <v>5.3207800000000001</v>
          </cell>
          <cell r="K69">
            <v>5.2946900000000001</v>
          </cell>
          <cell r="L69">
            <v>5.2882800000000003</v>
          </cell>
          <cell r="M69">
            <v>5.2599600000000004</v>
          </cell>
          <cell r="N69">
            <v>5.2316400000000005</v>
          </cell>
          <cell r="O69">
            <v>5.2033199999999997</v>
          </cell>
          <cell r="P69">
            <v>5.1749999999999998</v>
          </cell>
          <cell r="Q69">
            <v>5.2</v>
          </cell>
          <cell r="R69">
            <v>5.22</v>
          </cell>
          <cell r="S69">
            <v>5.22</v>
          </cell>
          <cell r="T69">
            <v>5.22</v>
          </cell>
          <cell r="U69">
            <v>5.22</v>
          </cell>
          <cell r="V69">
            <v>5.23</v>
          </cell>
          <cell r="W69">
            <v>5.23</v>
          </cell>
          <cell r="X69">
            <v>5.24</v>
          </cell>
          <cell r="Y69">
            <v>5.2649999999999997</v>
          </cell>
          <cell r="Z69">
            <v>5.2750000000000004</v>
          </cell>
          <cell r="AA69">
            <v>5.29</v>
          </cell>
          <cell r="AB69">
            <v>5.2850000000000001</v>
          </cell>
          <cell r="AC69">
            <v>5.28</v>
          </cell>
          <cell r="AE69">
            <v>36234</v>
          </cell>
          <cell r="AF69">
            <v>1444211.9320583856</v>
          </cell>
          <cell r="AG69">
            <v>1584568.7683373555</v>
          </cell>
          <cell r="AH69">
            <v>-140356.83627896989</v>
          </cell>
          <cell r="AI69">
            <v>166398946.42928806</v>
          </cell>
          <cell r="AJ69">
            <v>140291372.78838906</v>
          </cell>
          <cell r="AK69">
            <v>26107572.926352818</v>
          </cell>
          <cell r="AM69">
            <v>1575511.7917652577</v>
          </cell>
          <cell r="AN69">
            <v>1561568.3919718466</v>
          </cell>
          <cell r="AO69">
            <v>13943.399793411139</v>
          </cell>
          <cell r="AP69">
            <v>160994151.46280009</v>
          </cell>
          <cell r="AQ69">
            <v>141929280.92085782</v>
          </cell>
          <cell r="AR69">
            <v>19064870.541942239</v>
          </cell>
          <cell r="AT69">
            <v>-131299.85970687214</v>
          </cell>
          <cell r="AU69">
            <v>23000.376365508884</v>
          </cell>
          <cell r="AV69">
            <v>-154300.23607238103</v>
          </cell>
          <cell r="AW69">
            <v>5404794.9664878901</v>
          </cell>
          <cell r="AX69">
            <v>-1637908.1324688466</v>
          </cell>
          <cell r="AY69">
            <v>7042702.3844105657</v>
          </cell>
        </row>
        <row r="70">
          <cell r="B70">
            <v>36210</v>
          </cell>
          <cell r="C70">
            <v>5.5625</v>
          </cell>
          <cell r="D70">
            <v>5.5862499999999997</v>
          </cell>
          <cell r="E70">
            <v>5.6096899999999996</v>
          </cell>
          <cell r="F70">
            <v>5.5</v>
          </cell>
          <cell r="G70">
            <v>5.4368800000000004</v>
          </cell>
          <cell r="H70">
            <v>5.4009400000000012</v>
          </cell>
          <cell r="I70">
            <v>5.3650000000000002</v>
          </cell>
          <cell r="J70">
            <v>5.3290600000000001</v>
          </cell>
          <cell r="K70">
            <v>5.30375</v>
          </cell>
          <cell r="L70">
            <v>5.2882800000000003</v>
          </cell>
          <cell r="M70">
            <v>5.2624599999999999</v>
          </cell>
          <cell r="N70">
            <v>5.2366399999999995</v>
          </cell>
          <cell r="O70">
            <v>5.21082</v>
          </cell>
          <cell r="P70">
            <v>5.1849999999999996</v>
          </cell>
          <cell r="Q70">
            <v>5.23</v>
          </cell>
          <cell r="R70">
            <v>5.23</v>
          </cell>
          <cell r="S70">
            <v>5.23</v>
          </cell>
          <cell r="T70">
            <v>5.23</v>
          </cell>
          <cell r="U70">
            <v>5.23</v>
          </cell>
          <cell r="V70">
            <v>5.23</v>
          </cell>
          <cell r="W70">
            <v>5.23</v>
          </cell>
          <cell r="X70">
            <v>5.24</v>
          </cell>
          <cell r="Y70">
            <v>5.2649999999999997</v>
          </cell>
          <cell r="Z70">
            <v>5.2750000000000004</v>
          </cell>
          <cell r="AA70">
            <v>5.29</v>
          </cell>
          <cell r="AB70">
            <v>5.2750000000000004</v>
          </cell>
          <cell r="AC70">
            <v>5.27</v>
          </cell>
          <cell r="AE70">
            <v>36235</v>
          </cell>
          <cell r="AF70">
            <v>2428549.1969866566</v>
          </cell>
          <cell r="AG70">
            <v>1532600.328562909</v>
          </cell>
          <cell r="AH70">
            <v>895948.8684237476</v>
          </cell>
          <cell r="AI70">
            <v>168827495.6262747</v>
          </cell>
          <cell r="AJ70">
            <v>141823973.11695197</v>
          </cell>
          <cell r="AK70">
            <v>27003521.794776566</v>
          </cell>
          <cell r="AM70">
            <v>2105578.2685610279</v>
          </cell>
          <cell r="AN70">
            <v>1537124.0064710795</v>
          </cell>
          <cell r="AO70">
            <v>568454.2620899484</v>
          </cell>
          <cell r="AP70">
            <v>163099729.73136112</v>
          </cell>
          <cell r="AQ70">
            <v>143466404.92732888</v>
          </cell>
          <cell r="AR70">
            <v>19633324.804032188</v>
          </cell>
          <cell r="AT70">
            <v>322970.92842562869</v>
          </cell>
          <cell r="AU70">
            <v>-4523.6779081705026</v>
          </cell>
          <cell r="AV70">
            <v>327494.60633379919</v>
          </cell>
          <cell r="AW70">
            <v>5727765.8949135188</v>
          </cell>
          <cell r="AX70">
            <v>-1642431.8103770171</v>
          </cell>
          <cell r="AY70">
            <v>7370196.9907443654</v>
          </cell>
        </row>
        <row r="71">
          <cell r="B71">
            <v>36211</v>
          </cell>
          <cell r="C71">
            <v>5.5625</v>
          </cell>
          <cell r="D71">
            <v>5.5862499999999997</v>
          </cell>
          <cell r="E71">
            <v>5.6096899999999996</v>
          </cell>
          <cell r="F71">
            <v>5.5</v>
          </cell>
          <cell r="G71">
            <v>5.4368800000000004</v>
          </cell>
          <cell r="H71">
            <v>5.4009400000000012</v>
          </cell>
          <cell r="I71">
            <v>5.3650000000000002</v>
          </cell>
          <cell r="J71">
            <v>5.3290600000000001</v>
          </cell>
          <cell r="K71">
            <v>5.30375</v>
          </cell>
          <cell r="L71">
            <v>5.2882800000000003</v>
          </cell>
          <cell r="M71">
            <v>5.2624599999999999</v>
          </cell>
          <cell r="N71">
            <v>5.2366399999999995</v>
          </cell>
          <cell r="O71">
            <v>5.21082</v>
          </cell>
          <cell r="P71">
            <v>5.1849999999999996</v>
          </cell>
          <cell r="Q71">
            <v>5.23</v>
          </cell>
          <cell r="R71">
            <v>5.23</v>
          </cell>
          <cell r="S71">
            <v>5.23</v>
          </cell>
          <cell r="T71">
            <v>5.23</v>
          </cell>
          <cell r="U71">
            <v>5.23</v>
          </cell>
          <cell r="V71">
            <v>5.23</v>
          </cell>
          <cell r="W71">
            <v>5.23</v>
          </cell>
          <cell r="X71">
            <v>5.24</v>
          </cell>
          <cell r="Y71">
            <v>5.2649999999999997</v>
          </cell>
          <cell r="Z71">
            <v>5.2750000000000004</v>
          </cell>
          <cell r="AA71">
            <v>5.29</v>
          </cell>
          <cell r="AB71">
            <v>5.2750000000000004</v>
          </cell>
          <cell r="AC71">
            <v>5.27</v>
          </cell>
          <cell r="AE71">
            <v>36236</v>
          </cell>
          <cell r="AF71">
            <v>1041815.8936135644</v>
          </cell>
          <cell r="AG71">
            <v>1530872.1489503141</v>
          </cell>
          <cell r="AH71">
            <v>-489056.25533674972</v>
          </cell>
          <cell r="AI71">
            <v>169869311.51988828</v>
          </cell>
          <cell r="AJ71">
            <v>143354845.26590228</v>
          </cell>
          <cell r="AK71">
            <v>26514465.539439816</v>
          </cell>
          <cell r="AM71">
            <v>776569.17996162176</v>
          </cell>
          <cell r="AN71">
            <v>1538675.5346541216</v>
          </cell>
          <cell r="AO71">
            <v>-762106.35469249985</v>
          </cell>
          <cell r="AP71">
            <v>163876298.91132274</v>
          </cell>
          <cell r="AQ71">
            <v>145005080.461983</v>
          </cell>
          <cell r="AR71">
            <v>18871218.449339688</v>
          </cell>
          <cell r="AT71">
            <v>265246.71365194267</v>
          </cell>
          <cell r="AU71">
            <v>-7803.3857038074639</v>
          </cell>
          <cell r="AV71">
            <v>273050.09935575014</v>
          </cell>
          <cell r="AW71">
            <v>5993012.6085654618</v>
          </cell>
          <cell r="AX71">
            <v>-1650235.1960808246</v>
          </cell>
          <cell r="AY71">
            <v>7643247.0901001152</v>
          </cell>
        </row>
        <row r="72">
          <cell r="B72">
            <v>36212</v>
          </cell>
          <cell r="C72">
            <v>5.5625</v>
          </cell>
          <cell r="D72">
            <v>5.5862499999999997</v>
          </cell>
          <cell r="E72">
            <v>5.6096899999999996</v>
          </cell>
          <cell r="F72">
            <v>5.5</v>
          </cell>
          <cell r="G72">
            <v>5.4368800000000004</v>
          </cell>
          <cell r="H72">
            <v>5.4009400000000012</v>
          </cell>
          <cell r="I72">
            <v>5.3650000000000002</v>
          </cell>
          <cell r="J72">
            <v>5.3290600000000001</v>
          </cell>
          <cell r="K72">
            <v>5.30375</v>
          </cell>
          <cell r="L72">
            <v>5.2882800000000003</v>
          </cell>
          <cell r="M72">
            <v>5.2624599999999999</v>
          </cell>
          <cell r="N72">
            <v>5.2366399999999995</v>
          </cell>
          <cell r="O72">
            <v>5.21082</v>
          </cell>
          <cell r="P72">
            <v>5.1849999999999996</v>
          </cell>
          <cell r="Q72">
            <v>5.23</v>
          </cell>
          <cell r="R72">
            <v>5.23</v>
          </cell>
          <cell r="S72">
            <v>5.23</v>
          </cell>
          <cell r="T72">
            <v>5.23</v>
          </cell>
          <cell r="U72">
            <v>5.23</v>
          </cell>
          <cell r="V72">
            <v>5.23</v>
          </cell>
          <cell r="W72">
            <v>5.23</v>
          </cell>
          <cell r="X72">
            <v>5.24</v>
          </cell>
          <cell r="Y72">
            <v>5.2649999999999997</v>
          </cell>
          <cell r="Z72">
            <v>5.2750000000000004</v>
          </cell>
          <cell r="AA72">
            <v>5.29</v>
          </cell>
          <cell r="AB72">
            <v>5.2750000000000004</v>
          </cell>
          <cell r="AC72">
            <v>5.27</v>
          </cell>
          <cell r="AE72">
            <v>36237</v>
          </cell>
          <cell r="AF72">
            <v>4980979.1782604326</v>
          </cell>
          <cell r="AG72">
            <v>1551077.657678274</v>
          </cell>
          <cell r="AH72">
            <v>3429901.5205821586</v>
          </cell>
          <cell r="AI72">
            <v>174850290.69814873</v>
          </cell>
          <cell r="AJ72">
            <v>144905922.92358056</v>
          </cell>
          <cell r="AK72">
            <v>29944367.060021974</v>
          </cell>
          <cell r="AM72">
            <v>3541244.6110377535</v>
          </cell>
          <cell r="AN72">
            <v>1568826.4491080623</v>
          </cell>
          <cell r="AO72">
            <v>1972418.1619296912</v>
          </cell>
          <cell r="AP72">
            <v>167417543.5223605</v>
          </cell>
          <cell r="AQ72">
            <v>146573906.91109106</v>
          </cell>
          <cell r="AR72">
            <v>20843636.611269377</v>
          </cell>
          <cell r="AT72">
            <v>1439734.567222679</v>
          </cell>
          <cell r="AU72">
            <v>-17748.79142978834</v>
          </cell>
          <cell r="AV72">
            <v>1457483.3586524674</v>
          </cell>
          <cell r="AW72">
            <v>7432747.1757881409</v>
          </cell>
          <cell r="AX72">
            <v>-1667983.9875106129</v>
          </cell>
          <cell r="AY72">
            <v>9100730.4487525821</v>
          </cell>
        </row>
        <row r="73">
          <cell r="B73">
            <v>36213</v>
          </cell>
          <cell r="C73">
            <v>5.5625</v>
          </cell>
          <cell r="D73">
            <v>5.5862499999999997</v>
          </cell>
          <cell r="E73">
            <v>5.6057800000000002</v>
          </cell>
          <cell r="F73">
            <v>5.5</v>
          </cell>
          <cell r="G73">
            <v>5.4356299999999997</v>
          </cell>
          <cell r="H73">
            <v>5.4018266666666674</v>
          </cell>
          <cell r="I73">
            <v>5.3680233333333334</v>
          </cell>
          <cell r="J73">
            <v>5.3342200000000002</v>
          </cell>
          <cell r="K73">
            <v>5.3007799999999996</v>
          </cell>
          <cell r="L73">
            <v>5.2820299999999998</v>
          </cell>
          <cell r="M73">
            <v>5.2502725000000003</v>
          </cell>
          <cell r="N73">
            <v>5.218515</v>
          </cell>
          <cell r="O73">
            <v>5.1867574999999997</v>
          </cell>
          <cell r="P73">
            <v>5.1550000000000002</v>
          </cell>
          <cell r="Q73">
            <v>5.17</v>
          </cell>
          <cell r="R73">
            <v>5.18</v>
          </cell>
          <cell r="S73">
            <v>5.17</v>
          </cell>
          <cell r="T73">
            <v>5.16</v>
          </cell>
          <cell r="U73">
            <v>5.16</v>
          </cell>
          <cell r="V73">
            <v>5.16</v>
          </cell>
          <cell r="W73">
            <v>5.16</v>
          </cell>
          <cell r="X73">
            <v>5.17</v>
          </cell>
          <cell r="Y73">
            <v>5.1950000000000003</v>
          </cell>
          <cell r="Z73">
            <v>5.2050000000000001</v>
          </cell>
          <cell r="AA73">
            <v>5.21</v>
          </cell>
          <cell r="AB73">
            <v>5.2050000000000001</v>
          </cell>
          <cell r="AC73">
            <v>5.2</v>
          </cell>
          <cell r="AE73">
            <v>36238</v>
          </cell>
          <cell r="AF73">
            <v>3620745.051877588</v>
          </cell>
          <cell r="AG73">
            <v>4601009.5976278083</v>
          </cell>
          <cell r="AH73">
            <v>-980264.54575022031</v>
          </cell>
          <cell r="AI73">
            <v>178471035.75002632</v>
          </cell>
          <cell r="AJ73">
            <v>149506932.52120838</v>
          </cell>
          <cell r="AK73">
            <v>28964102.514271755</v>
          </cell>
          <cell r="AM73">
            <v>3587835.8977006823</v>
          </cell>
          <cell r="AN73">
            <v>4637481.649127272</v>
          </cell>
          <cell r="AO73">
            <v>-1049645.7514265897</v>
          </cell>
          <cell r="AP73">
            <v>171005379.42006117</v>
          </cell>
          <cell r="AQ73">
            <v>151211388.56021833</v>
          </cell>
          <cell r="AR73">
            <v>19793990.859842788</v>
          </cell>
          <cell r="AT73">
            <v>32909.154176905751</v>
          </cell>
          <cell r="AU73">
            <v>-36472.051499463618</v>
          </cell>
          <cell r="AV73">
            <v>69381.205676369369</v>
          </cell>
          <cell r="AW73">
            <v>7465656.3299650466</v>
          </cell>
          <cell r="AX73">
            <v>-1704456.0390100766</v>
          </cell>
          <cell r="AY73">
            <v>9170111.6544289514</v>
          </cell>
        </row>
        <row r="74">
          <cell r="B74">
            <v>36214</v>
          </cell>
          <cell r="C74">
            <v>5.6875</v>
          </cell>
          <cell r="D74">
            <v>5.625</v>
          </cell>
          <cell r="E74">
            <v>5.6096899999999996</v>
          </cell>
          <cell r="F74">
            <v>5.5</v>
          </cell>
          <cell r="G74">
            <v>5.4356299999999997</v>
          </cell>
          <cell r="H74">
            <v>5.396773333333333</v>
          </cell>
          <cell r="I74">
            <v>5.3579166666666671</v>
          </cell>
          <cell r="J74">
            <v>5.3190600000000003</v>
          </cell>
          <cell r="K74">
            <v>5.2892200000000003</v>
          </cell>
          <cell r="L74">
            <v>5.2665600000000001</v>
          </cell>
          <cell r="M74">
            <v>5.2311700000000005</v>
          </cell>
          <cell r="N74">
            <v>5.1957800000000001</v>
          </cell>
          <cell r="O74">
            <v>5.1603899999999996</v>
          </cell>
          <cell r="P74">
            <v>5.125</v>
          </cell>
          <cell r="Q74">
            <v>5.12</v>
          </cell>
          <cell r="R74">
            <v>5.12</v>
          </cell>
          <cell r="S74">
            <v>5.1100000000000003</v>
          </cell>
          <cell r="T74">
            <v>5.0999999999999996</v>
          </cell>
          <cell r="U74">
            <v>5.0999999999999996</v>
          </cell>
          <cell r="V74">
            <v>5.0999999999999996</v>
          </cell>
          <cell r="W74">
            <v>5.0999999999999996</v>
          </cell>
          <cell r="X74">
            <v>5.0999999999999996</v>
          </cell>
          <cell r="Y74">
            <v>5.1050000000000004</v>
          </cell>
          <cell r="Z74">
            <v>5.125</v>
          </cell>
          <cell r="AA74">
            <v>5.13</v>
          </cell>
          <cell r="AB74">
            <v>5.1349999999999998</v>
          </cell>
          <cell r="AC74">
            <v>5.1349999999999998</v>
          </cell>
          <cell r="AE74">
            <v>36241</v>
          </cell>
          <cell r="AF74">
            <v>643705.67739100277</v>
          </cell>
          <cell r="AG74">
            <v>1544397.0532322212</v>
          </cell>
          <cell r="AH74">
            <v>-900691.3758412184</v>
          </cell>
          <cell r="AI74">
            <v>179114741.42741731</v>
          </cell>
          <cell r="AJ74">
            <v>151051329.5744406</v>
          </cell>
          <cell r="AK74">
            <v>28063411.138430536</v>
          </cell>
          <cell r="AM74">
            <v>841745.23079502583</v>
          </cell>
          <cell r="AN74">
            <v>1531905.0685179138</v>
          </cell>
          <cell r="AO74">
            <v>-690159.83772288798</v>
          </cell>
          <cell r="AP74">
            <v>171847124.6508562</v>
          </cell>
          <cell r="AQ74">
            <v>152743293.62873626</v>
          </cell>
          <cell r="AR74">
            <v>19103831.022119902</v>
          </cell>
          <cell r="AT74">
            <v>-198039.55340402306</v>
          </cell>
          <cell r="AU74">
            <v>12491.984714307357</v>
          </cell>
          <cell r="AV74">
            <v>-210531.53811833041</v>
          </cell>
          <cell r="AW74">
            <v>7267616.7765610237</v>
          </cell>
          <cell r="AX74">
            <v>-1691964.0542957692</v>
          </cell>
          <cell r="AY74">
            <v>8959580.1163106207</v>
          </cell>
        </row>
        <row r="75">
          <cell r="B75">
            <v>36215</v>
          </cell>
          <cell r="C75">
            <v>5.75</v>
          </cell>
          <cell r="D75">
            <v>5.6884399999999999</v>
          </cell>
          <cell r="E75">
            <v>5.6174999999999997</v>
          </cell>
          <cell r="F75">
            <v>5.5</v>
          </cell>
          <cell r="G75">
            <v>5.4368800000000004</v>
          </cell>
          <cell r="H75">
            <v>5.3996400000000007</v>
          </cell>
          <cell r="I75">
            <v>5.3624000000000009</v>
          </cell>
          <cell r="J75">
            <v>5.3251600000000003</v>
          </cell>
          <cell r="K75">
            <v>5.2895300000000001</v>
          </cell>
          <cell r="L75">
            <v>5.2756299999999996</v>
          </cell>
          <cell r="M75">
            <v>5.2404724999999992</v>
          </cell>
          <cell r="N75">
            <v>5.2053149999999997</v>
          </cell>
          <cell r="O75">
            <v>5.1701575000000002</v>
          </cell>
          <cell r="P75">
            <v>5.1349999999999998</v>
          </cell>
          <cell r="Q75">
            <v>5.12</v>
          </cell>
          <cell r="R75">
            <v>5.0999999999999996</v>
          </cell>
          <cell r="S75">
            <v>5.07</v>
          </cell>
          <cell r="T75">
            <v>5.07</v>
          </cell>
          <cell r="U75">
            <v>5.0599999999999996</v>
          </cell>
          <cell r="V75">
            <v>5.0599999999999996</v>
          </cell>
          <cell r="W75">
            <v>5.0599999999999996</v>
          </cell>
          <cell r="X75">
            <v>5.0599999999999996</v>
          </cell>
          <cell r="Y75">
            <v>5.0750000000000002</v>
          </cell>
          <cell r="Z75">
            <v>5.0949999999999998</v>
          </cell>
          <cell r="AA75">
            <v>5.0999999999999996</v>
          </cell>
          <cell r="AB75">
            <v>5.1050000000000004</v>
          </cell>
          <cell r="AC75">
            <v>5.1050000000000004</v>
          </cell>
          <cell r="AE75">
            <v>36242</v>
          </cell>
          <cell r="AF75">
            <v>3913500.2772304961</v>
          </cell>
          <cell r="AG75">
            <v>1527333.0336818078</v>
          </cell>
          <cell r="AH75">
            <v>2386167.2435486885</v>
          </cell>
          <cell r="AI75">
            <v>183028241.70464781</v>
          </cell>
          <cell r="AJ75">
            <v>152578662.60812241</v>
          </cell>
          <cell r="AK75">
            <v>30449578.381979223</v>
          </cell>
          <cell r="AM75">
            <v>2492559.3454141766</v>
          </cell>
          <cell r="AN75">
            <v>1543814.8191996431</v>
          </cell>
          <cell r="AO75">
            <v>948744.52621453349</v>
          </cell>
          <cell r="AP75">
            <v>174339683.99627036</v>
          </cell>
          <cell r="AQ75">
            <v>154287108.44793591</v>
          </cell>
          <cell r="AR75">
            <v>20052575.548334435</v>
          </cell>
          <cell r="AT75">
            <v>1420940.9318163195</v>
          </cell>
          <cell r="AU75">
            <v>-16481.785517835291</v>
          </cell>
          <cell r="AV75">
            <v>1437422.717334155</v>
          </cell>
          <cell r="AW75">
            <v>8688557.7083773427</v>
          </cell>
          <cell r="AX75">
            <v>-1708445.8398136045</v>
          </cell>
          <cell r="AY75">
            <v>10397002.833644776</v>
          </cell>
        </row>
        <row r="76">
          <cell r="B76">
            <v>36216</v>
          </cell>
          <cell r="C76">
            <v>5.8125</v>
          </cell>
          <cell r="D76">
            <v>5.75</v>
          </cell>
          <cell r="E76">
            <v>5.62188</v>
          </cell>
          <cell r="F76">
            <v>5.5</v>
          </cell>
          <cell r="G76">
            <v>5.4371900000000002</v>
          </cell>
          <cell r="H76">
            <v>5.3992733333333334</v>
          </cell>
          <cell r="I76">
            <v>5.3613566666666665</v>
          </cell>
          <cell r="J76">
            <v>5.3234399999999997</v>
          </cell>
          <cell r="K76">
            <v>5.2985899999999999</v>
          </cell>
          <cell r="L76">
            <v>5.2882800000000003</v>
          </cell>
          <cell r="M76">
            <v>5.2774600000000005</v>
          </cell>
          <cell r="N76">
            <v>5.2666400000000007</v>
          </cell>
          <cell r="O76">
            <v>5.2558199999999999</v>
          </cell>
          <cell r="P76">
            <v>5.2450000000000001</v>
          </cell>
          <cell r="Q76">
            <v>5.24</v>
          </cell>
          <cell r="R76">
            <v>5.21</v>
          </cell>
          <cell r="S76">
            <v>5.2</v>
          </cell>
          <cell r="T76">
            <v>5.2</v>
          </cell>
          <cell r="U76">
            <v>5.2</v>
          </cell>
          <cell r="V76">
            <v>5.21</v>
          </cell>
          <cell r="W76">
            <v>5.22</v>
          </cell>
          <cell r="X76">
            <v>5.23</v>
          </cell>
          <cell r="Y76">
            <v>5.2450000000000001</v>
          </cell>
          <cell r="Z76">
            <v>5.2549999999999999</v>
          </cell>
          <cell r="AA76">
            <v>5.2549999999999999</v>
          </cell>
          <cell r="AB76">
            <v>5.2649999999999997</v>
          </cell>
          <cell r="AC76">
            <v>5.2649999999999997</v>
          </cell>
          <cell r="AE76">
            <v>36243</v>
          </cell>
          <cell r="AF76">
            <v>-337725.17727999238</v>
          </cell>
          <cell r="AG76">
            <v>1434946.4916077789</v>
          </cell>
          <cell r="AH76">
            <v>-1772671.6688877712</v>
          </cell>
          <cell r="AI76">
            <v>182690516.52736783</v>
          </cell>
          <cell r="AJ76">
            <v>154013609.09973019</v>
          </cell>
          <cell r="AK76">
            <v>28676906.713091452</v>
          </cell>
          <cell r="AM76">
            <v>287609.75667347014</v>
          </cell>
          <cell r="AN76">
            <v>1457572.1213840556</v>
          </cell>
          <cell r="AO76">
            <v>-1169962.3647105854</v>
          </cell>
          <cell r="AP76">
            <v>174627293.75294381</v>
          </cell>
          <cell r="AQ76">
            <v>155744680.56931996</v>
          </cell>
          <cell r="AR76">
            <v>18882613.18362385</v>
          </cell>
          <cell r="AT76">
            <v>-625334.93395346252</v>
          </cell>
          <cell r="AU76">
            <v>-22625.629776276648</v>
          </cell>
          <cell r="AV76">
            <v>-602709.30417718575</v>
          </cell>
          <cell r="AW76">
            <v>8063222.7744238805</v>
          </cell>
          <cell r="AX76">
            <v>-1731071.4695898811</v>
          </cell>
          <cell r="AY76">
            <v>9794293.5294675902</v>
          </cell>
        </row>
        <row r="77">
          <cell r="B77">
            <v>36217</v>
          </cell>
          <cell r="C77">
            <v>6</v>
          </cell>
          <cell r="D77">
            <v>5.8756300000000001</v>
          </cell>
          <cell r="E77">
            <v>5.6262499999999998</v>
          </cell>
          <cell r="F77">
            <v>5.5190599999999996</v>
          </cell>
          <cell r="G77">
            <v>5.4615600000000004</v>
          </cell>
          <cell r="H77">
            <v>5.4286433333333335</v>
          </cell>
          <cell r="I77">
            <v>5.3957266666666657</v>
          </cell>
          <cell r="J77">
            <v>5.3628099999999996</v>
          </cell>
          <cell r="K77">
            <v>5.3431300000000004</v>
          </cell>
          <cell r="L77">
            <v>5.3503100000000003</v>
          </cell>
          <cell r="M77">
            <v>5.3389825000000002</v>
          </cell>
          <cell r="N77">
            <v>5.327655</v>
          </cell>
          <cell r="O77">
            <v>5.3163274999999999</v>
          </cell>
          <cell r="P77">
            <v>5.3049999999999997</v>
          </cell>
          <cell r="Q77">
            <v>5.31</v>
          </cell>
          <cell r="R77">
            <v>5.3</v>
          </cell>
          <cell r="S77">
            <v>5.27</v>
          </cell>
          <cell r="T77">
            <v>5.26</v>
          </cell>
          <cell r="U77">
            <v>5.25</v>
          </cell>
          <cell r="V77">
            <v>5.25</v>
          </cell>
          <cell r="W77">
            <v>5.25</v>
          </cell>
          <cell r="X77">
            <v>5.26</v>
          </cell>
          <cell r="Y77">
            <v>5.2750000000000004</v>
          </cell>
          <cell r="Z77">
            <v>5.2850000000000001</v>
          </cell>
          <cell r="AA77">
            <v>5.2850000000000001</v>
          </cell>
          <cell r="AB77">
            <v>5.2949999999999999</v>
          </cell>
          <cell r="AC77">
            <v>5.2949999999999999</v>
          </cell>
          <cell r="AE77">
            <v>36244</v>
          </cell>
          <cell r="AF77">
            <v>3916597.6606073454</v>
          </cell>
          <cell r="AG77">
            <v>1440830.904879224</v>
          </cell>
          <cell r="AH77">
            <v>2475766.7557281214</v>
          </cell>
          <cell r="AI77">
            <v>186607114.18797517</v>
          </cell>
          <cell r="AJ77">
            <v>155454440.00460941</v>
          </cell>
          <cell r="AK77">
            <v>31152673.468819574</v>
          </cell>
          <cell r="AM77">
            <v>3267242.1176112592</v>
          </cell>
          <cell r="AN77">
            <v>1463478.2064369819</v>
          </cell>
          <cell r="AO77">
            <v>1803763.9111742773</v>
          </cell>
          <cell r="AP77">
            <v>177894535.87055507</v>
          </cell>
          <cell r="AQ77">
            <v>157208158.77575696</v>
          </cell>
          <cell r="AR77">
            <v>20686377.094798129</v>
          </cell>
          <cell r="AT77">
            <v>649355.54299608618</v>
          </cell>
          <cell r="AU77">
            <v>-22647.301557757892</v>
          </cell>
          <cell r="AV77">
            <v>672002.84455384407</v>
          </cell>
          <cell r="AW77">
            <v>8712578.3174199667</v>
          </cell>
          <cell r="AX77">
            <v>-1753718.771147639</v>
          </cell>
          <cell r="AY77">
            <v>10466296.374021433</v>
          </cell>
        </row>
        <row r="78">
          <cell r="B78">
            <v>36218</v>
          </cell>
          <cell r="C78">
            <v>6</v>
          </cell>
          <cell r="D78">
            <v>5.8756300000000001</v>
          </cell>
          <cell r="E78">
            <v>5.6262499999999998</v>
          </cell>
          <cell r="F78">
            <v>5.5190599999999996</v>
          </cell>
          <cell r="G78">
            <v>5.4615600000000004</v>
          </cell>
          <cell r="H78">
            <v>5.4286433333333335</v>
          </cell>
          <cell r="I78">
            <v>5.3957266666666657</v>
          </cell>
          <cell r="J78">
            <v>5.3628099999999996</v>
          </cell>
          <cell r="K78">
            <v>5.3431300000000004</v>
          </cell>
          <cell r="L78">
            <v>5.3503100000000003</v>
          </cell>
          <cell r="M78">
            <v>5.3389825000000002</v>
          </cell>
          <cell r="N78">
            <v>5.327655</v>
          </cell>
          <cell r="O78">
            <v>5.3163274999999999</v>
          </cell>
          <cell r="P78">
            <v>5.3049999999999997</v>
          </cell>
          <cell r="Q78">
            <v>5.31</v>
          </cell>
          <cell r="R78">
            <v>5.3</v>
          </cell>
          <cell r="S78">
            <v>5.27</v>
          </cell>
          <cell r="T78">
            <v>5.26</v>
          </cell>
          <cell r="U78">
            <v>5.25</v>
          </cell>
          <cell r="V78">
            <v>5.25</v>
          </cell>
          <cell r="W78">
            <v>5.25</v>
          </cell>
          <cell r="X78">
            <v>5.26</v>
          </cell>
          <cell r="Y78">
            <v>5.2750000000000004</v>
          </cell>
          <cell r="Z78">
            <v>5.2850000000000001</v>
          </cell>
          <cell r="AA78">
            <v>5.2850000000000001</v>
          </cell>
          <cell r="AB78">
            <v>5.2949999999999999</v>
          </cell>
          <cell r="AC78">
            <v>5.2949999999999999</v>
          </cell>
          <cell r="AE78">
            <v>36245</v>
          </cell>
          <cell r="AF78">
            <v>2630309.0807863115</v>
          </cell>
          <cell r="AG78">
            <v>4246693.6200167332</v>
          </cell>
          <cell r="AH78">
            <v>-1616384.5392304217</v>
          </cell>
          <cell r="AI78">
            <v>189237423.26876149</v>
          </cell>
          <cell r="AJ78">
            <v>159701133.62462613</v>
          </cell>
          <cell r="AK78">
            <v>29536288.929589152</v>
          </cell>
          <cell r="AM78">
            <v>2699229.6410453916</v>
          </cell>
          <cell r="AN78">
            <v>4304517.0657779397</v>
          </cell>
          <cell r="AO78">
            <v>-1605287.4247325482</v>
          </cell>
          <cell r="AP78">
            <v>180593765.51160046</v>
          </cell>
          <cell r="AQ78">
            <v>161512675.84153488</v>
          </cell>
          <cell r="AR78">
            <v>19081089.670065582</v>
          </cell>
          <cell r="AT78">
            <v>-68920.560259080026</v>
          </cell>
          <cell r="AU78">
            <v>-57823.44576120656</v>
          </cell>
          <cell r="AV78">
            <v>-11097.114497873466</v>
          </cell>
          <cell r="AW78">
            <v>8643657.7571608871</v>
          </cell>
          <cell r="AX78">
            <v>-1811542.2169088456</v>
          </cell>
          <cell r="AY78">
            <v>10455199.259523559</v>
          </cell>
        </row>
        <row r="79">
          <cell r="B79">
            <v>36219</v>
          </cell>
          <cell r="C79">
            <v>6</v>
          </cell>
          <cell r="D79">
            <v>5.8756300000000001</v>
          </cell>
          <cell r="E79">
            <v>5.6262499999999998</v>
          </cell>
          <cell r="F79">
            <v>5.5190599999999996</v>
          </cell>
          <cell r="G79">
            <v>5.4615600000000004</v>
          </cell>
          <cell r="H79">
            <v>5.4286433333333335</v>
          </cell>
          <cell r="I79">
            <v>5.3957266666666657</v>
          </cell>
          <cell r="J79">
            <v>5.3628099999999996</v>
          </cell>
          <cell r="K79">
            <v>5.3431300000000004</v>
          </cell>
          <cell r="L79">
            <v>5.3503100000000003</v>
          </cell>
          <cell r="M79">
            <v>5.3389825000000002</v>
          </cell>
          <cell r="N79">
            <v>5.327655</v>
          </cell>
          <cell r="O79">
            <v>5.3163274999999999</v>
          </cell>
          <cell r="P79">
            <v>5.3049999999999997</v>
          </cell>
          <cell r="Q79">
            <v>5.31</v>
          </cell>
          <cell r="R79">
            <v>5.3</v>
          </cell>
          <cell r="S79">
            <v>5.27</v>
          </cell>
          <cell r="T79">
            <v>5.26</v>
          </cell>
          <cell r="U79">
            <v>5.25</v>
          </cell>
          <cell r="V79">
            <v>5.25</v>
          </cell>
          <cell r="W79">
            <v>5.25</v>
          </cell>
          <cell r="X79">
            <v>5.26</v>
          </cell>
          <cell r="Y79">
            <v>5.2750000000000004</v>
          </cell>
          <cell r="Z79">
            <v>5.2850000000000001</v>
          </cell>
          <cell r="AA79">
            <v>5.2850000000000001</v>
          </cell>
          <cell r="AB79">
            <v>5.2949999999999999</v>
          </cell>
          <cell r="AC79">
            <v>5.2949999999999999</v>
          </cell>
          <cell r="AE79">
            <v>36248</v>
          </cell>
          <cell r="AF79">
            <v>2360737</v>
          </cell>
          <cell r="AG79">
            <v>1425868.0058635958</v>
          </cell>
          <cell r="AH79">
            <v>934868.99413640425</v>
          </cell>
          <cell r="AI79">
            <v>191598160.26876149</v>
          </cell>
          <cell r="AJ79">
            <v>161127001.63048974</v>
          </cell>
          <cell r="AK79">
            <v>30471157.923725557</v>
          </cell>
          <cell r="AM79">
            <v>1993416.5761261061</v>
          </cell>
          <cell r="AN79">
            <v>1418858.1099197569</v>
          </cell>
          <cell r="AO79">
            <v>574558.4662063492</v>
          </cell>
          <cell r="AP79">
            <v>182587182.08772656</v>
          </cell>
          <cell r="AQ79">
            <v>162931533.95145464</v>
          </cell>
          <cell r="AR79">
            <v>19655648.136271931</v>
          </cell>
          <cell r="AT79">
            <v>367320.42387389392</v>
          </cell>
          <cell r="AU79">
            <v>7009.8959438388702</v>
          </cell>
          <cell r="AV79">
            <v>360310.52793005505</v>
          </cell>
          <cell r="AW79">
            <v>9010978.181034781</v>
          </cell>
          <cell r="AX79">
            <v>-1804532.3209650067</v>
          </cell>
          <cell r="AY79">
            <v>10815509.787453614</v>
          </cell>
        </row>
        <row r="80">
          <cell r="B80">
            <v>36220</v>
          </cell>
          <cell r="C80">
            <v>5.75</v>
          </cell>
          <cell r="D80">
            <v>5.6784400000000002</v>
          </cell>
          <cell r="E80">
            <v>5.6056299999999997</v>
          </cell>
          <cell r="F80">
            <v>5.5078100000000001</v>
          </cell>
          <cell r="G80">
            <v>5.4451599999999996</v>
          </cell>
          <cell r="H80">
            <v>5.4163033333333326</v>
          </cell>
          <cell r="I80">
            <v>5.3874466666666665</v>
          </cell>
          <cell r="J80">
            <v>5.3585900000000004</v>
          </cell>
          <cell r="K80">
            <v>5.3498400000000004</v>
          </cell>
          <cell r="L80">
            <v>5.3554700000000004</v>
          </cell>
          <cell r="M80">
            <v>5.3703525000000001</v>
          </cell>
          <cell r="N80">
            <v>5.3852349999999998</v>
          </cell>
          <cell r="O80">
            <v>5.4001175000000003</v>
          </cell>
          <cell r="P80">
            <v>5.415</v>
          </cell>
          <cell r="Q80">
            <v>5.46</v>
          </cell>
          <cell r="R80">
            <v>5.44</v>
          </cell>
          <cell r="S80">
            <v>5.4</v>
          </cell>
          <cell r="T80">
            <v>5.38</v>
          </cell>
          <cell r="U80">
            <v>5.37</v>
          </cell>
          <cell r="V80">
            <v>5.37</v>
          </cell>
          <cell r="W80">
            <v>5.37</v>
          </cell>
          <cell r="X80">
            <v>5.37</v>
          </cell>
          <cell r="Y80">
            <v>5.3849999999999998</v>
          </cell>
          <cell r="Z80">
            <v>5.3949999999999996</v>
          </cell>
          <cell r="AA80">
            <v>5.3949999999999996</v>
          </cell>
          <cell r="AB80">
            <v>5.3949999999999996</v>
          </cell>
          <cell r="AC80">
            <v>5.3949999999999996</v>
          </cell>
          <cell r="AE80">
            <v>36249</v>
          </cell>
          <cell r="AF80">
            <v>1983404.3217862942</v>
          </cell>
          <cell r="AG80">
            <v>1417446.7449375323</v>
          </cell>
          <cell r="AH80">
            <v>565957.57684876188</v>
          </cell>
          <cell r="AI80">
            <v>193581564.59054777</v>
          </cell>
          <cell r="AJ80">
            <v>162544448.37542728</v>
          </cell>
          <cell r="AK80">
            <v>31037115.500574317</v>
          </cell>
          <cell r="AM80">
            <v>1871529.9734759331</v>
          </cell>
          <cell r="AN80">
            <v>1442281.4705224601</v>
          </cell>
          <cell r="AO80">
            <v>429248.50295347301</v>
          </cell>
          <cell r="AP80">
            <v>184458712.0612025</v>
          </cell>
          <cell r="AQ80">
            <v>164373815.4219771</v>
          </cell>
          <cell r="AR80">
            <v>20084896.639225405</v>
          </cell>
          <cell r="AT80">
            <v>111874.34831036115</v>
          </cell>
          <cell r="AU80">
            <v>-24834.725584927713</v>
          </cell>
          <cell r="AV80">
            <v>136709.07389528886</v>
          </cell>
          <cell r="AW80">
            <v>9122852.5293451417</v>
          </cell>
          <cell r="AX80">
            <v>-1829367.0465499344</v>
          </cell>
          <cell r="AY80">
            <v>10952218.861348903</v>
          </cell>
        </row>
        <row r="81">
          <cell r="B81">
            <v>36221</v>
          </cell>
          <cell r="C81">
            <v>5.625</v>
          </cell>
          <cell r="D81">
            <v>5.5715599999999998</v>
          </cell>
          <cell r="E81">
            <v>5.5631300000000001</v>
          </cell>
          <cell r="F81">
            <v>5.5</v>
          </cell>
          <cell r="G81">
            <v>5.4384399999999999</v>
          </cell>
          <cell r="H81">
            <v>5.4181266666666668</v>
          </cell>
          <cell r="I81">
            <v>5.3978133333333345</v>
          </cell>
          <cell r="J81">
            <v>5.3775000000000004</v>
          </cell>
          <cell r="K81">
            <v>5.3814099999999998</v>
          </cell>
          <cell r="L81">
            <v>5.3875000000000002</v>
          </cell>
          <cell r="M81">
            <v>5.3893750000000002</v>
          </cell>
          <cell r="N81">
            <v>5.3912500000000003</v>
          </cell>
          <cell r="O81">
            <v>5.3931250000000004</v>
          </cell>
          <cell r="P81">
            <v>5.3949999999999996</v>
          </cell>
          <cell r="Q81">
            <v>5.43</v>
          </cell>
          <cell r="R81">
            <v>5.42</v>
          </cell>
          <cell r="S81">
            <v>5.38</v>
          </cell>
          <cell r="T81">
            <v>5.37</v>
          </cell>
          <cell r="U81">
            <v>5.37</v>
          </cell>
          <cell r="V81">
            <v>5.37</v>
          </cell>
          <cell r="W81">
            <v>5.37</v>
          </cell>
          <cell r="X81">
            <v>5.37</v>
          </cell>
          <cell r="Y81">
            <v>5.3849999999999998</v>
          </cell>
          <cell r="Z81">
            <v>5.3949999999999996</v>
          </cell>
          <cell r="AA81">
            <v>5.3949999999999996</v>
          </cell>
          <cell r="AB81">
            <v>5.3949999999999996</v>
          </cell>
          <cell r="AC81">
            <v>5.3949999999999996</v>
          </cell>
          <cell r="AE81">
            <v>36250</v>
          </cell>
          <cell r="AF81">
            <v>3063779.1089230953</v>
          </cell>
          <cell r="AG81">
            <v>1392275.0604923572</v>
          </cell>
          <cell r="AH81">
            <v>1671504.048430738</v>
          </cell>
          <cell r="AI81">
            <v>196645343.69947088</v>
          </cell>
          <cell r="AJ81">
            <v>163936723.43591964</v>
          </cell>
          <cell r="AK81">
            <v>32708619.549005054</v>
          </cell>
          <cell r="AM81">
            <v>2476544.758048594</v>
          </cell>
          <cell r="AN81">
            <v>1408756.0493339123</v>
          </cell>
          <cell r="AO81">
            <v>1067788.7087146817</v>
          </cell>
          <cell r="AP81">
            <v>186935256.81925109</v>
          </cell>
          <cell r="AQ81">
            <v>165782571.471311</v>
          </cell>
          <cell r="AR81">
            <v>21152685.347940087</v>
          </cell>
          <cell r="AT81">
            <v>587234.35087450128</v>
          </cell>
          <cell r="AU81">
            <v>-16480.988841555081</v>
          </cell>
          <cell r="AV81">
            <v>603715.33971605636</v>
          </cell>
          <cell r="AW81">
            <v>9710086.8802196421</v>
          </cell>
          <cell r="AX81">
            <v>-1845848.0353914895</v>
          </cell>
          <cell r="AY81">
            <v>11555934.201064959</v>
          </cell>
        </row>
        <row r="82">
          <cell r="B82">
            <v>36222</v>
          </cell>
          <cell r="C82">
            <v>5.625</v>
          </cell>
          <cell r="D82">
            <v>5.5715599999999998</v>
          </cell>
          <cell r="E82">
            <v>5.5631300000000001</v>
          </cell>
          <cell r="F82">
            <v>5.5074002812284055</v>
          </cell>
          <cell r="G82">
            <v>5.5325062230215849</v>
          </cell>
          <cell r="H82">
            <v>5.5121928896882517</v>
          </cell>
          <cell r="I82">
            <v>5.5159733668123039</v>
          </cell>
          <cell r="J82">
            <v>5.5041373921421961</v>
          </cell>
          <cell r="K82">
            <v>5.5154355280976146</v>
          </cell>
          <cell r="L82">
            <v>5.5279724042542853</v>
          </cell>
          <cell r="M82">
            <v>5.5290843904256022</v>
          </cell>
          <cell r="N82">
            <v>5.5294008375563282</v>
          </cell>
          <cell r="O82">
            <v>5.5293499125259622</v>
          </cell>
          <cell r="P82">
            <v>5.5272803616879749</v>
          </cell>
          <cell r="Q82">
            <v>5.5474507925604248</v>
          </cell>
          <cell r="R82">
            <v>5.5161352555113536</v>
          </cell>
          <cell r="S82">
            <v>5.4786494155204464</v>
          </cell>
          <cell r="T82">
            <v>5.4628723218055928</v>
          </cell>
          <cell r="U82">
            <v>5.4510577891607213</v>
          </cell>
          <cell r="V82">
            <v>5.4485443978768231</v>
          </cell>
          <cell r="W82">
            <v>5.4489936535259496</v>
          </cell>
          <cell r="X82">
            <v>5.4592446594369601</v>
          </cell>
          <cell r="Y82">
            <v>5.4671143843692693</v>
          </cell>
          <cell r="Z82">
            <v>5.4878258585714876</v>
          </cell>
          <cell r="AA82">
            <v>5.5042659530364411</v>
          </cell>
          <cell r="AB82">
            <v>5.4945583051282885</v>
          </cell>
          <cell r="AC82">
            <v>5.4830148731407844</v>
          </cell>
          <cell r="AE82">
            <v>36251</v>
          </cell>
          <cell r="AF82">
            <v>3752207.7542610001</v>
          </cell>
          <cell r="AG82">
            <v>6959750.5587796969</v>
          </cell>
          <cell r="AH82">
            <v>-3207542.8045186969</v>
          </cell>
          <cell r="AI82">
            <v>200397551.45373186</v>
          </cell>
          <cell r="AJ82">
            <v>170896473.99469933</v>
          </cell>
          <cell r="AK82">
            <v>29501076.744486358</v>
          </cell>
          <cell r="AM82">
            <v>5377808.4727272913</v>
          </cell>
          <cell r="AN82">
            <v>7069805.84385233</v>
          </cell>
          <cell r="AO82">
            <v>-1691997.3711250387</v>
          </cell>
          <cell r="AP82">
            <v>192313065.29197839</v>
          </cell>
          <cell r="AQ82">
            <v>172852377.31516334</v>
          </cell>
          <cell r="AR82">
            <v>19460687.976815049</v>
          </cell>
          <cell r="AT82">
            <v>-1625600.7184662912</v>
          </cell>
          <cell r="AU82">
            <v>-110055.28507263307</v>
          </cell>
          <cell r="AV82">
            <v>-1515545.4333936581</v>
          </cell>
          <cell r="AW82">
            <v>8084486.1617533509</v>
          </cell>
          <cell r="AX82">
            <v>-1955903.3204641226</v>
          </cell>
          <cell r="AY82">
            <v>10040388.767671302</v>
          </cell>
        </row>
        <row r="83">
          <cell r="B83">
            <v>36223</v>
          </cell>
          <cell r="C83">
            <v>5.7499999999991536</v>
          </cell>
          <cell r="D83">
            <v>5.6965599999991534</v>
          </cell>
          <cell r="E83">
            <v>5.6881299999991537</v>
          </cell>
          <cell r="F83">
            <v>5.5569626512740005</v>
          </cell>
          <cell r="G83">
            <v>5.5320206028387586</v>
          </cell>
          <cell r="H83">
            <v>5.5117072695054254</v>
          </cell>
          <cell r="I83">
            <v>5.5036235952199535</v>
          </cell>
          <cell r="J83">
            <v>5.4878716295251841</v>
          </cell>
          <cell r="K83">
            <v>5.4942842390596569</v>
          </cell>
          <cell r="L83">
            <v>5.4987544055471655</v>
          </cell>
          <cell r="M83">
            <v>5.4999187281868407</v>
          </cell>
          <cell r="N83">
            <v>5.5022431477744744</v>
          </cell>
          <cell r="O83">
            <v>5.5063946996664299</v>
          </cell>
          <cell r="P83">
            <v>5.511192520265201</v>
          </cell>
          <cell r="Q83">
            <v>5.5523096989454661</v>
          </cell>
          <cell r="R83">
            <v>5.5436055549983516</v>
          </cell>
          <cell r="S83">
            <v>5.5035184718318959</v>
          </cell>
          <cell r="T83">
            <v>5.4844247186571469</v>
          </cell>
          <cell r="U83">
            <v>5.4725663772284525</v>
          </cell>
          <cell r="V83">
            <v>5.4699229758989363</v>
          </cell>
          <cell r="W83">
            <v>5.4702555529793004</v>
          </cell>
          <cell r="X83">
            <v>5.4704876448597037</v>
          </cell>
          <cell r="Y83">
            <v>5.4753717387197742</v>
          </cell>
          <cell r="Z83">
            <v>5.4965128271343975</v>
          </cell>
          <cell r="AA83">
            <v>5.5133767474982829</v>
          </cell>
          <cell r="AB83">
            <v>5.5038964641491104</v>
          </cell>
          <cell r="AC83">
            <v>5.4924939311371155</v>
          </cell>
          <cell r="AE83">
            <v>36256</v>
          </cell>
          <cell r="AF83">
            <v>2008994.9658626481</v>
          </cell>
          <cell r="AG83">
            <v>1265376.3382305491</v>
          </cell>
          <cell r="AH83">
            <v>743618.62763209897</v>
          </cell>
          <cell r="AI83">
            <v>202406546.41959453</v>
          </cell>
          <cell r="AJ83">
            <v>172161850.33292988</v>
          </cell>
          <cell r="AK83">
            <v>30244695.372118458</v>
          </cell>
          <cell r="AM83">
            <v>2167722.0450619012</v>
          </cell>
          <cell r="AN83">
            <v>1239158.4376891449</v>
          </cell>
          <cell r="AO83">
            <v>928563.60737275635</v>
          </cell>
          <cell r="AP83">
            <v>194480787.33704031</v>
          </cell>
          <cell r="AQ83">
            <v>174091535.7528525</v>
          </cell>
          <cell r="AR83">
            <v>20389251.584187806</v>
          </cell>
          <cell r="AT83">
            <v>-158727.07919925312</v>
          </cell>
          <cell r="AU83">
            <v>26217.900541404262</v>
          </cell>
          <cell r="AV83">
            <v>-184944.97974065738</v>
          </cell>
          <cell r="AW83">
            <v>7925759.0825540982</v>
          </cell>
          <cell r="AX83">
            <v>-1929685.4199227183</v>
          </cell>
          <cell r="AY83">
            <v>9855443.787930645</v>
          </cell>
        </row>
        <row r="84">
          <cell r="B84">
            <v>36224</v>
          </cell>
          <cell r="C84">
            <v>5.7125000000000004</v>
          </cell>
          <cell r="D84">
            <v>5.625</v>
          </cell>
          <cell r="E84">
            <v>5.5615600000000001</v>
          </cell>
          <cell r="F84">
            <v>5.5293799999999997</v>
          </cell>
          <cell r="G84">
            <v>5.49</v>
          </cell>
          <cell r="H84">
            <v>5.475833333333334</v>
          </cell>
          <cell r="I84">
            <v>5.461666666666666</v>
          </cell>
          <cell r="J84">
            <v>5.4474999999999998</v>
          </cell>
          <cell r="K84">
            <v>5.4478099999999996</v>
          </cell>
          <cell r="L84">
            <v>5.4809400000000004</v>
          </cell>
          <cell r="M84">
            <v>5.4669550000000005</v>
          </cell>
          <cell r="N84">
            <v>5.4529700000000005</v>
          </cell>
          <cell r="O84">
            <v>5.4389849999999997</v>
          </cell>
          <cell r="P84">
            <v>5.4249999999999998</v>
          </cell>
          <cell r="Q84">
            <v>5.45</v>
          </cell>
          <cell r="R84">
            <v>5.44</v>
          </cell>
          <cell r="S84">
            <v>5.4</v>
          </cell>
          <cell r="T84">
            <v>5.39</v>
          </cell>
          <cell r="U84">
            <v>5.37</v>
          </cell>
          <cell r="V84">
            <v>5.37</v>
          </cell>
          <cell r="W84">
            <v>5.37</v>
          </cell>
          <cell r="X84">
            <v>5.37</v>
          </cell>
          <cell r="Y84">
            <v>5.375</v>
          </cell>
          <cell r="Z84">
            <v>5.3949999999999996</v>
          </cell>
          <cell r="AA84">
            <v>5.4050000000000002</v>
          </cell>
          <cell r="AB84">
            <v>5.4</v>
          </cell>
          <cell r="AC84">
            <v>5.3949999999999996</v>
          </cell>
          <cell r="AE84">
            <v>36257</v>
          </cell>
          <cell r="AF84">
            <v>-1544489.6751393352</v>
          </cell>
          <cell r="AG84">
            <v>1202163.1408767567</v>
          </cell>
          <cell r="AH84">
            <v>-2746652.816016092</v>
          </cell>
          <cell r="AI84">
            <v>200862056.74445519</v>
          </cell>
          <cell r="AJ84">
            <v>173364013.47380665</v>
          </cell>
          <cell r="AK84">
            <v>27498042.556102365</v>
          </cell>
          <cell r="AM84">
            <v>-678371.76922795922</v>
          </cell>
          <cell r="AN84">
            <v>1230922.0316379042</v>
          </cell>
          <cell r="AO84">
            <v>-1909293.8008658634</v>
          </cell>
          <cell r="AP84">
            <v>193802415.56781235</v>
          </cell>
          <cell r="AQ84">
            <v>175322457.78449041</v>
          </cell>
          <cell r="AR84">
            <v>18479957.783321943</v>
          </cell>
          <cell r="AT84">
            <v>-866117.905911376</v>
          </cell>
          <cell r="AU84">
            <v>-28758.890761147486</v>
          </cell>
          <cell r="AV84">
            <v>-837359.01515022852</v>
          </cell>
          <cell r="AW84">
            <v>7059641.1766427225</v>
          </cell>
          <cell r="AX84">
            <v>-1958444.3106838658</v>
          </cell>
          <cell r="AY84">
            <v>9018084.7727804165</v>
          </cell>
        </row>
        <row r="85">
          <cell r="B85">
            <v>36225</v>
          </cell>
          <cell r="C85">
            <v>5.7125000000000004</v>
          </cell>
          <cell r="D85">
            <v>5.625</v>
          </cell>
          <cell r="E85">
            <v>5.5615600000000001</v>
          </cell>
          <cell r="F85">
            <v>5.5293799999999997</v>
          </cell>
          <cell r="G85">
            <v>5.49</v>
          </cell>
          <cell r="H85">
            <v>5.475833333333334</v>
          </cell>
          <cell r="I85">
            <v>5.461666666666666</v>
          </cell>
          <cell r="J85">
            <v>5.4474999999999998</v>
          </cell>
          <cell r="K85">
            <v>5.4478099999999996</v>
          </cell>
          <cell r="L85">
            <v>5.4809400000000004</v>
          </cell>
          <cell r="M85">
            <v>5.4669550000000005</v>
          </cell>
          <cell r="N85">
            <v>5.4529700000000005</v>
          </cell>
          <cell r="O85">
            <v>5.4389849999999997</v>
          </cell>
          <cell r="P85">
            <v>5.4249999999999998</v>
          </cell>
          <cell r="Q85">
            <v>5.45</v>
          </cell>
          <cell r="R85">
            <v>5.44</v>
          </cell>
          <cell r="S85">
            <v>5.4</v>
          </cell>
          <cell r="T85">
            <v>5.39</v>
          </cell>
          <cell r="U85">
            <v>5.37</v>
          </cell>
          <cell r="V85">
            <v>5.37</v>
          </cell>
          <cell r="W85">
            <v>5.37</v>
          </cell>
          <cell r="X85">
            <v>5.37</v>
          </cell>
          <cell r="Y85">
            <v>5.375</v>
          </cell>
          <cell r="Z85">
            <v>5.3949999999999996</v>
          </cell>
          <cell r="AA85">
            <v>5.4050000000000002</v>
          </cell>
          <cell r="AB85">
            <v>5.4</v>
          </cell>
          <cell r="AC85">
            <v>5.3949999999999996</v>
          </cell>
          <cell r="AE85">
            <v>36258</v>
          </cell>
          <cell r="AF85">
            <v>-1480874.9512187429</v>
          </cell>
          <cell r="AG85">
            <v>1372516.1027739658</v>
          </cell>
          <cell r="AH85">
            <v>-2853391.0539927087</v>
          </cell>
          <cell r="AI85">
            <v>199381181.79323643</v>
          </cell>
          <cell r="AJ85">
            <v>174736529.57658061</v>
          </cell>
          <cell r="AK85">
            <v>24644651.502109658</v>
          </cell>
          <cell r="AM85">
            <v>-442192.5368053019</v>
          </cell>
          <cell r="AN85">
            <v>1396220.7727845849</v>
          </cell>
          <cell r="AO85">
            <v>-1838413.3095898868</v>
          </cell>
          <cell r="AP85">
            <v>193360223.03100705</v>
          </cell>
          <cell r="AQ85">
            <v>176718678.557275</v>
          </cell>
          <cell r="AR85">
            <v>16641544.473732056</v>
          </cell>
          <cell r="AT85">
            <v>-1038682.414413441</v>
          </cell>
          <cell r="AU85">
            <v>-23704.670010619098</v>
          </cell>
          <cell r="AV85">
            <v>-1014977.7444028219</v>
          </cell>
          <cell r="AW85">
            <v>6020958.7622292815</v>
          </cell>
          <cell r="AX85">
            <v>-1982148.9806944849</v>
          </cell>
          <cell r="AY85">
            <v>8003107.0283775944</v>
          </cell>
        </row>
        <row r="86">
          <cell r="B86">
            <v>36226</v>
          </cell>
          <cell r="C86">
            <v>5.7125000000000004</v>
          </cell>
          <cell r="D86">
            <v>5.625</v>
          </cell>
          <cell r="E86">
            <v>5.5615600000000001</v>
          </cell>
          <cell r="F86">
            <v>5.5293799999999997</v>
          </cell>
          <cell r="G86">
            <v>5.49</v>
          </cell>
          <cell r="H86">
            <v>5.475833333333334</v>
          </cell>
          <cell r="I86">
            <v>5.461666666666666</v>
          </cell>
          <cell r="J86">
            <v>5.4474999999999998</v>
          </cell>
          <cell r="K86">
            <v>5.4478099999999996</v>
          </cell>
          <cell r="L86">
            <v>5.4809400000000004</v>
          </cell>
          <cell r="M86">
            <v>5.4669550000000005</v>
          </cell>
          <cell r="N86">
            <v>5.4529700000000005</v>
          </cell>
          <cell r="O86">
            <v>5.4389849999999997</v>
          </cell>
          <cell r="P86">
            <v>5.4249999999999998</v>
          </cell>
          <cell r="Q86">
            <v>5.45</v>
          </cell>
          <cell r="R86">
            <v>5.44</v>
          </cell>
          <cell r="S86">
            <v>5.4</v>
          </cell>
          <cell r="T86">
            <v>5.39</v>
          </cell>
          <cell r="U86">
            <v>5.37</v>
          </cell>
          <cell r="V86">
            <v>5.37</v>
          </cell>
          <cell r="W86">
            <v>5.37</v>
          </cell>
          <cell r="X86">
            <v>5.37</v>
          </cell>
          <cell r="Y86">
            <v>5.375</v>
          </cell>
          <cell r="Z86">
            <v>5.3949999999999996</v>
          </cell>
          <cell r="AA86">
            <v>5.4050000000000002</v>
          </cell>
          <cell r="AB86">
            <v>5.4</v>
          </cell>
          <cell r="AC86">
            <v>5.3949999999999996</v>
          </cell>
          <cell r="AE86">
            <v>36259</v>
          </cell>
          <cell r="AF86">
            <v>5756891.4614434401</v>
          </cell>
          <cell r="AG86">
            <v>4125561.4664861034</v>
          </cell>
          <cell r="AH86">
            <v>1631329.9949573367</v>
          </cell>
          <cell r="AI86">
            <v>205138073.25467989</v>
          </cell>
          <cell r="AJ86">
            <v>178862091.04306671</v>
          </cell>
          <cell r="AK86">
            <v>26275981.497066993</v>
          </cell>
          <cell r="AM86">
            <v>5046092.4345863014</v>
          </cell>
          <cell r="AN86">
            <v>4166597.8543326887</v>
          </cell>
          <cell r="AO86">
            <v>879494.58025361272</v>
          </cell>
          <cell r="AP86">
            <v>198406315.46559334</v>
          </cell>
          <cell r="AQ86">
            <v>180885276.41160768</v>
          </cell>
          <cell r="AR86">
            <v>17521039.05398567</v>
          </cell>
          <cell r="AT86">
            <v>710799.02685713861</v>
          </cell>
          <cell r="AU86">
            <v>-41036.387846585363</v>
          </cell>
          <cell r="AV86">
            <v>751835.41470372397</v>
          </cell>
          <cell r="AW86">
            <v>6731757.7890864201</v>
          </cell>
          <cell r="AX86">
            <v>-2023185.3685410703</v>
          </cell>
          <cell r="AY86">
            <v>8754942.4430813193</v>
          </cell>
        </row>
        <row r="87">
          <cell r="B87">
            <v>36227</v>
          </cell>
          <cell r="C87">
            <v>5.625</v>
          </cell>
          <cell r="D87">
            <v>5.5715599999999998</v>
          </cell>
          <cell r="E87">
            <v>5.5615600000000001</v>
          </cell>
          <cell r="F87">
            <v>5.5149999999999997</v>
          </cell>
          <cell r="G87">
            <v>5.4770300000000001</v>
          </cell>
          <cell r="H87">
            <v>5.4590633333333329</v>
          </cell>
          <cell r="I87">
            <v>5.4410966666666667</v>
          </cell>
          <cell r="J87">
            <v>5.4231299999999996</v>
          </cell>
          <cell r="K87">
            <v>5.4206300000000001</v>
          </cell>
          <cell r="L87">
            <v>5.4312500000000004</v>
          </cell>
          <cell r="M87">
            <v>5.4171874999999998</v>
          </cell>
          <cell r="N87">
            <v>5.4031250000000002</v>
          </cell>
          <cell r="O87">
            <v>5.3890624999999996</v>
          </cell>
          <cell r="P87">
            <v>5.375</v>
          </cell>
          <cell r="Q87">
            <v>5.41</v>
          </cell>
          <cell r="R87">
            <v>5.41</v>
          </cell>
          <cell r="S87">
            <v>5.38</v>
          </cell>
          <cell r="T87">
            <v>5.37</v>
          </cell>
          <cell r="U87">
            <v>5.37</v>
          </cell>
          <cell r="V87">
            <v>5.38</v>
          </cell>
          <cell r="W87">
            <v>5.38</v>
          </cell>
          <cell r="X87">
            <v>5.38</v>
          </cell>
          <cell r="Y87">
            <v>5.3849999999999998</v>
          </cell>
          <cell r="Z87">
            <v>5.4050000000000002</v>
          </cell>
          <cell r="AA87">
            <v>5.41</v>
          </cell>
          <cell r="AB87">
            <v>5.41</v>
          </cell>
          <cell r="AC87">
            <v>5.4050000000000002</v>
          </cell>
          <cell r="AE87">
            <v>36262</v>
          </cell>
          <cell r="AF87">
            <v>-1745538.1011522082</v>
          </cell>
          <cell r="AG87">
            <v>1389201.9014105352</v>
          </cell>
          <cell r="AH87">
            <v>-3134740.0025627436</v>
          </cell>
          <cell r="AI87">
            <v>203392535.15352768</v>
          </cell>
          <cell r="AJ87">
            <v>180251292.94447726</v>
          </cell>
          <cell r="AK87">
            <v>23141241.494504251</v>
          </cell>
          <cell r="AM87">
            <v>-536071.05313105881</v>
          </cell>
          <cell r="AN87">
            <v>1378909.7066887838</v>
          </cell>
          <cell r="AO87">
            <v>-1914980.7598198426</v>
          </cell>
          <cell r="AP87">
            <v>197870244.41246229</v>
          </cell>
          <cell r="AQ87">
            <v>182264186.11829647</v>
          </cell>
          <cell r="AR87">
            <v>15606058.294165827</v>
          </cell>
          <cell r="AT87">
            <v>-1209467.0480211494</v>
          </cell>
          <cell r="AU87">
            <v>10292.194721751381</v>
          </cell>
          <cell r="AV87">
            <v>-1219759.242742901</v>
          </cell>
          <cell r="AW87">
            <v>5522290.7410652712</v>
          </cell>
          <cell r="AX87">
            <v>-2012893.1738193189</v>
          </cell>
          <cell r="AY87">
            <v>7535183.2003384186</v>
          </cell>
        </row>
        <row r="88">
          <cell r="B88">
            <v>36228</v>
          </cell>
          <cell r="C88">
            <v>5.625</v>
          </cell>
          <cell r="D88">
            <v>5.5625</v>
          </cell>
          <cell r="E88">
            <v>5.5590599999999997</v>
          </cell>
          <cell r="F88">
            <v>5.5</v>
          </cell>
          <cell r="G88">
            <v>5.4534399999999996</v>
          </cell>
          <cell r="H88">
            <v>5.4341166666666672</v>
          </cell>
          <cell r="I88">
            <v>5.4147933333333329</v>
          </cell>
          <cell r="J88">
            <v>5.3954700000000004</v>
          </cell>
          <cell r="K88">
            <v>5.3907800000000003</v>
          </cell>
          <cell r="L88">
            <v>5.3998400000000002</v>
          </cell>
          <cell r="M88">
            <v>5.4036299999999997</v>
          </cell>
          <cell r="N88">
            <v>5.4074200000000001</v>
          </cell>
          <cell r="O88">
            <v>5.4112100000000005</v>
          </cell>
          <cell r="P88">
            <v>5.415</v>
          </cell>
          <cell r="Q88">
            <v>5.44</v>
          </cell>
          <cell r="R88">
            <v>5.44</v>
          </cell>
          <cell r="S88">
            <v>5.41</v>
          </cell>
          <cell r="T88">
            <v>5.41</v>
          </cell>
          <cell r="U88">
            <v>5.41</v>
          </cell>
          <cell r="V88">
            <v>5.42</v>
          </cell>
          <cell r="W88">
            <v>5.43</v>
          </cell>
          <cell r="X88">
            <v>5.43</v>
          </cell>
          <cell r="Y88">
            <v>5.4450000000000003</v>
          </cell>
          <cell r="Z88">
            <v>5.4550000000000001</v>
          </cell>
          <cell r="AA88">
            <v>5.46</v>
          </cell>
          <cell r="AB88">
            <v>5.46</v>
          </cell>
          <cell r="AC88">
            <v>5.4550000000000001</v>
          </cell>
          <cell r="AE88">
            <v>36263</v>
          </cell>
          <cell r="AF88">
            <v>-917704.93724549154</v>
          </cell>
          <cell r="AG88">
            <v>1384100.5539713646</v>
          </cell>
          <cell r="AH88">
            <v>-2301805.4912168561</v>
          </cell>
          <cell r="AI88">
            <v>202474830.21628219</v>
          </cell>
          <cell r="AJ88">
            <v>181635393.49844861</v>
          </cell>
          <cell r="AK88">
            <v>20839436.003287394</v>
          </cell>
          <cell r="AM88">
            <v>-297780.00623392314</v>
          </cell>
          <cell r="AN88">
            <v>1395534.1990032229</v>
          </cell>
          <cell r="AO88">
            <v>-1693314.205237146</v>
          </cell>
          <cell r="AP88">
            <v>197572464.40622836</v>
          </cell>
          <cell r="AQ88">
            <v>183659720.31729969</v>
          </cell>
          <cell r="AR88">
            <v>13912744.088928681</v>
          </cell>
          <cell r="AT88">
            <v>-619924.93101156841</v>
          </cell>
          <cell r="AU88">
            <v>-11433.645031858236</v>
          </cell>
          <cell r="AV88">
            <v>-608491.28597971005</v>
          </cell>
          <cell r="AW88">
            <v>4902365.8100537024</v>
          </cell>
          <cell r="AX88">
            <v>-2024326.8188511771</v>
          </cell>
          <cell r="AY88">
            <v>6926691.914358709</v>
          </cell>
        </row>
        <row r="89">
          <cell r="B89">
            <v>36229</v>
          </cell>
          <cell r="C89">
            <v>5.625</v>
          </cell>
          <cell r="D89">
            <v>5.5625</v>
          </cell>
          <cell r="E89">
            <v>5.5592600000000001</v>
          </cell>
          <cell r="F89">
            <v>5.5012499999999998</v>
          </cell>
          <cell r="G89">
            <v>5.4745299999999997</v>
          </cell>
          <cell r="H89">
            <v>5.4575500000000003</v>
          </cell>
          <cell r="I89">
            <v>5.4405700000000001</v>
          </cell>
          <cell r="J89">
            <v>5.4235899999999999</v>
          </cell>
          <cell r="K89">
            <v>5.42563</v>
          </cell>
          <cell r="L89">
            <v>5.4298400000000004</v>
          </cell>
          <cell r="M89">
            <v>5.4186300000000003</v>
          </cell>
          <cell r="N89">
            <v>5.4074200000000001</v>
          </cell>
          <cell r="O89">
            <v>5.39621</v>
          </cell>
          <cell r="P89">
            <v>5.3849999999999998</v>
          </cell>
          <cell r="Q89">
            <v>5.43</v>
          </cell>
          <cell r="R89">
            <v>5.43</v>
          </cell>
          <cell r="S89">
            <v>5.38</v>
          </cell>
          <cell r="T89">
            <v>5.38</v>
          </cell>
          <cell r="U89">
            <v>5.37</v>
          </cell>
          <cell r="V89">
            <v>5.38</v>
          </cell>
          <cell r="W89">
            <v>5.39</v>
          </cell>
          <cell r="X89">
            <v>5.39</v>
          </cell>
          <cell r="Y89">
            <v>5.4050000000000002</v>
          </cell>
          <cell r="Z89">
            <v>5.415</v>
          </cell>
          <cell r="AA89">
            <v>5.4249999999999998</v>
          </cell>
          <cell r="AB89">
            <v>5.42</v>
          </cell>
          <cell r="AC89">
            <v>5.415</v>
          </cell>
          <cell r="AE89">
            <v>36264</v>
          </cell>
          <cell r="AF89">
            <v>2495723.4792467565</v>
          </cell>
          <cell r="AG89">
            <v>1401781.193231629</v>
          </cell>
          <cell r="AH89">
            <v>1093942.2860151276</v>
          </cell>
          <cell r="AI89">
            <v>204970553.69552895</v>
          </cell>
          <cell r="AJ89">
            <v>183037174.69168025</v>
          </cell>
          <cell r="AK89">
            <v>21933378.28930252</v>
          </cell>
          <cell r="AM89">
            <v>2228781.4379160628</v>
          </cell>
          <cell r="AN89">
            <v>1413860.5995295923</v>
          </cell>
          <cell r="AO89">
            <v>814920.83838647045</v>
          </cell>
          <cell r="AP89">
            <v>199801245.84414443</v>
          </cell>
          <cell r="AQ89">
            <v>185073580.91682929</v>
          </cell>
          <cell r="AR89">
            <v>14727664.927315151</v>
          </cell>
          <cell r="AT89">
            <v>266942.04133069376</v>
          </cell>
          <cell r="AU89">
            <v>-12079.406297963345</v>
          </cell>
          <cell r="AV89">
            <v>279021.4476286571</v>
          </cell>
          <cell r="AW89">
            <v>5169307.8513843957</v>
          </cell>
          <cell r="AX89">
            <v>-2036406.2251491405</v>
          </cell>
          <cell r="AY89">
            <v>7205713.3619873663</v>
          </cell>
        </row>
        <row r="90">
          <cell r="B90">
            <v>36230</v>
          </cell>
          <cell r="C90">
            <v>5.625</v>
          </cell>
          <cell r="D90">
            <v>5.5625</v>
          </cell>
          <cell r="E90">
            <v>5.5306300000000004</v>
          </cell>
          <cell r="F90">
            <v>5.4987500000000002</v>
          </cell>
          <cell r="G90">
            <v>5.4567199999999998</v>
          </cell>
          <cell r="H90">
            <v>5.4411999999999994</v>
          </cell>
          <cell r="I90">
            <v>5.4256799999999998</v>
          </cell>
          <cell r="J90">
            <v>5.4101600000000003</v>
          </cell>
          <cell r="K90">
            <v>5.4085900000000002</v>
          </cell>
          <cell r="L90">
            <v>5.4248399999999997</v>
          </cell>
          <cell r="M90">
            <v>5.4073799999999999</v>
          </cell>
          <cell r="N90">
            <v>5.38992</v>
          </cell>
          <cell r="O90">
            <v>5.3724600000000002</v>
          </cell>
          <cell r="P90">
            <v>5.3550000000000004</v>
          </cell>
          <cell r="Q90">
            <v>5.39</v>
          </cell>
          <cell r="R90">
            <v>5.39</v>
          </cell>
          <cell r="S90">
            <v>5.35</v>
          </cell>
          <cell r="T90">
            <v>5.35</v>
          </cell>
          <cell r="U90">
            <v>5.34</v>
          </cell>
          <cell r="V90">
            <v>5.35</v>
          </cell>
          <cell r="W90">
            <v>5.36</v>
          </cell>
          <cell r="X90">
            <v>5.37</v>
          </cell>
          <cell r="Y90">
            <v>5.3849999999999998</v>
          </cell>
          <cell r="Z90">
            <v>5.3949999999999996</v>
          </cell>
          <cell r="AA90">
            <v>5.4050000000000002</v>
          </cell>
          <cell r="AB90">
            <v>5.41</v>
          </cell>
          <cell r="AC90">
            <v>5.4050000000000002</v>
          </cell>
          <cell r="AE90">
            <v>36265</v>
          </cell>
          <cell r="AF90">
            <v>-1101050.9651298923</v>
          </cell>
          <cell r="AG90">
            <v>1385130.712835528</v>
          </cell>
          <cell r="AH90">
            <v>-2486181.6779654203</v>
          </cell>
          <cell r="AI90">
            <v>203869502.73039907</v>
          </cell>
          <cell r="AJ90">
            <v>184422305.40451577</v>
          </cell>
          <cell r="AK90">
            <v>19447196.611337099</v>
          </cell>
          <cell r="AM90">
            <v>-230725.17578867823</v>
          </cell>
          <cell r="AN90">
            <v>1396388.3690790294</v>
          </cell>
          <cell r="AO90">
            <v>-1627113.5448677076</v>
          </cell>
          <cell r="AP90">
            <v>199570520.66835576</v>
          </cell>
          <cell r="AQ90">
            <v>186469969.28590831</v>
          </cell>
          <cell r="AR90">
            <v>13100551.382447444</v>
          </cell>
          <cell r="AT90">
            <v>-870325.78934121411</v>
          </cell>
          <cell r="AU90">
            <v>-11257.656243501464</v>
          </cell>
          <cell r="AV90">
            <v>-859068.13309771265</v>
          </cell>
          <cell r="AW90">
            <v>4298982.0620431816</v>
          </cell>
          <cell r="AX90">
            <v>-2047663.8813926419</v>
          </cell>
          <cell r="AY90">
            <v>6346645.2288896535</v>
          </cell>
        </row>
        <row r="91">
          <cell r="B91">
            <v>36231</v>
          </cell>
          <cell r="C91">
            <v>5.625</v>
          </cell>
          <cell r="D91">
            <v>5.5625</v>
          </cell>
          <cell r="E91">
            <v>5.5025000000000004</v>
          </cell>
          <cell r="F91">
            <v>5.4834399999999999</v>
          </cell>
          <cell r="G91">
            <v>5.4381300000000001</v>
          </cell>
          <cell r="H91">
            <v>5.4195866666666674</v>
          </cell>
          <cell r="I91">
            <v>5.4010433333333339</v>
          </cell>
          <cell r="J91">
            <v>5.3825000000000003</v>
          </cell>
          <cell r="K91">
            <v>5.3793800000000003</v>
          </cell>
          <cell r="L91">
            <v>5.3851599999999999</v>
          </cell>
          <cell r="M91">
            <v>5.3676200000000005</v>
          </cell>
          <cell r="N91">
            <v>5.3500800000000002</v>
          </cell>
          <cell r="O91">
            <v>5.3325399999999998</v>
          </cell>
          <cell r="P91">
            <v>5.3150000000000004</v>
          </cell>
          <cell r="Q91">
            <v>5.35</v>
          </cell>
          <cell r="R91">
            <v>5.34</v>
          </cell>
          <cell r="S91">
            <v>5.3</v>
          </cell>
          <cell r="T91">
            <v>5.3</v>
          </cell>
          <cell r="U91">
            <v>5.3</v>
          </cell>
          <cell r="V91">
            <v>5.3</v>
          </cell>
          <cell r="W91">
            <v>5.31</v>
          </cell>
          <cell r="X91">
            <v>5.32</v>
          </cell>
          <cell r="Y91">
            <v>5.335</v>
          </cell>
          <cell r="Z91">
            <v>5.3449999999999998</v>
          </cell>
          <cell r="AA91">
            <v>5.3550000000000004</v>
          </cell>
          <cell r="AB91">
            <v>5.36</v>
          </cell>
          <cell r="AC91">
            <v>5.3550000000000004</v>
          </cell>
          <cell r="AE91">
            <v>36266</v>
          </cell>
          <cell r="AF91">
            <v>4937352.4304526579</v>
          </cell>
          <cell r="AG91">
            <v>4185489.5047125933</v>
          </cell>
          <cell r="AH91">
            <v>751862.92574006459</v>
          </cell>
          <cell r="AI91">
            <v>208806855.16085172</v>
          </cell>
          <cell r="AJ91">
            <v>188607794.90922835</v>
          </cell>
          <cell r="AK91">
            <v>20199059.537077162</v>
          </cell>
          <cell r="AM91">
            <v>4591205.268013224</v>
          </cell>
          <cell r="AN91">
            <v>4196651.6430787323</v>
          </cell>
          <cell r="AO91">
            <v>394553.6249344917</v>
          </cell>
          <cell r="AP91">
            <v>204161725.936369</v>
          </cell>
          <cell r="AQ91">
            <v>190666620.92898706</v>
          </cell>
          <cell r="AR91">
            <v>13495105.007381935</v>
          </cell>
          <cell r="AT91">
            <v>346147.16243943386</v>
          </cell>
          <cell r="AU91">
            <v>-11162.138366139028</v>
          </cell>
          <cell r="AV91">
            <v>357309.30080557289</v>
          </cell>
          <cell r="AW91">
            <v>4645129.2244826155</v>
          </cell>
          <cell r="AX91">
            <v>-2058826.019758781</v>
          </cell>
          <cell r="AY91">
            <v>6703954.5296952259</v>
          </cell>
        </row>
        <row r="92">
          <cell r="B92">
            <v>36232</v>
          </cell>
          <cell r="C92">
            <v>5.625</v>
          </cell>
          <cell r="D92">
            <v>5.5625</v>
          </cell>
          <cell r="E92">
            <v>5.5025000000000004</v>
          </cell>
          <cell r="F92">
            <v>5.4834399999999999</v>
          </cell>
          <cell r="G92">
            <v>5.4381300000000001</v>
          </cell>
          <cell r="H92">
            <v>5.4195866666666674</v>
          </cell>
          <cell r="I92">
            <v>5.4010433333333339</v>
          </cell>
          <cell r="J92">
            <v>5.3825000000000003</v>
          </cell>
          <cell r="K92">
            <v>5.3793800000000003</v>
          </cell>
          <cell r="L92">
            <v>5.3851599999999999</v>
          </cell>
          <cell r="M92">
            <v>5.3676200000000005</v>
          </cell>
          <cell r="N92">
            <v>5.3500800000000002</v>
          </cell>
          <cell r="O92">
            <v>5.3325399999999998</v>
          </cell>
          <cell r="P92">
            <v>5.3150000000000004</v>
          </cell>
          <cell r="Q92">
            <v>5.35</v>
          </cell>
          <cell r="R92">
            <v>5.34</v>
          </cell>
          <cell r="S92">
            <v>5.3</v>
          </cell>
          <cell r="T92">
            <v>5.3</v>
          </cell>
          <cell r="U92">
            <v>5.3</v>
          </cell>
          <cell r="V92">
            <v>5.3</v>
          </cell>
          <cell r="W92">
            <v>5.31</v>
          </cell>
          <cell r="X92">
            <v>5.32</v>
          </cell>
          <cell r="Y92">
            <v>5.335</v>
          </cell>
          <cell r="Z92">
            <v>5.3449999999999998</v>
          </cell>
          <cell r="AA92">
            <v>5.3550000000000004</v>
          </cell>
          <cell r="AB92">
            <v>5.36</v>
          </cell>
          <cell r="AC92">
            <v>5.3550000000000004</v>
          </cell>
          <cell r="AE92">
            <v>36269</v>
          </cell>
          <cell r="AF92">
            <v>757334.47159775218</v>
          </cell>
          <cell r="AG92">
            <v>1422989.0794414137</v>
          </cell>
          <cell r="AH92">
            <v>-665654.60784366156</v>
          </cell>
          <cell r="AI92">
            <v>209564189.63244948</v>
          </cell>
          <cell r="AJ92">
            <v>190030783.98866978</v>
          </cell>
          <cell r="AK92">
            <v>19533404.929233503</v>
          </cell>
          <cell r="AM92">
            <v>1256286.5116092265</v>
          </cell>
          <cell r="AN92">
            <v>1401294.2323379165</v>
          </cell>
          <cell r="AO92">
            <v>-145007.72072869004</v>
          </cell>
          <cell r="AP92">
            <v>205418012.44797823</v>
          </cell>
          <cell r="AQ92">
            <v>192067915.16132498</v>
          </cell>
          <cell r="AR92">
            <v>13350097.286653245</v>
          </cell>
          <cell r="AT92">
            <v>-498952.04001147428</v>
          </cell>
          <cell r="AU92">
            <v>21694.847103497246</v>
          </cell>
          <cell r="AV92">
            <v>-520646.88711497153</v>
          </cell>
          <cell r="AW92">
            <v>4146177.1844711411</v>
          </cell>
          <cell r="AX92">
            <v>-2037131.1726552837</v>
          </cell>
          <cell r="AY92">
            <v>6183307.642580254</v>
          </cell>
        </row>
        <row r="93">
          <cell r="B93">
            <v>36233</v>
          </cell>
          <cell r="C93">
            <v>5.625</v>
          </cell>
          <cell r="D93">
            <v>5.5625</v>
          </cell>
          <cell r="E93">
            <v>5.5025000000000004</v>
          </cell>
          <cell r="F93">
            <v>5.4834399999999999</v>
          </cell>
          <cell r="G93">
            <v>5.4381300000000001</v>
          </cell>
          <cell r="H93">
            <v>5.4195866666666674</v>
          </cell>
          <cell r="I93">
            <v>5.4010433333333339</v>
          </cell>
          <cell r="J93">
            <v>5.3825000000000003</v>
          </cell>
          <cell r="K93">
            <v>5.3793800000000003</v>
          </cell>
          <cell r="L93">
            <v>5.3851599999999999</v>
          </cell>
          <cell r="M93">
            <v>5.3676200000000005</v>
          </cell>
          <cell r="N93">
            <v>5.3500800000000002</v>
          </cell>
          <cell r="O93">
            <v>5.3325399999999998</v>
          </cell>
          <cell r="P93">
            <v>5.3150000000000004</v>
          </cell>
          <cell r="Q93">
            <v>5.35</v>
          </cell>
          <cell r="R93">
            <v>5.34</v>
          </cell>
          <cell r="S93">
            <v>5.3</v>
          </cell>
          <cell r="T93">
            <v>5.3</v>
          </cell>
          <cell r="U93">
            <v>5.3</v>
          </cell>
          <cell r="V93">
            <v>5.3</v>
          </cell>
          <cell r="W93">
            <v>5.31</v>
          </cell>
          <cell r="X93">
            <v>5.32</v>
          </cell>
          <cell r="Y93">
            <v>5.335</v>
          </cell>
          <cell r="Z93">
            <v>5.3449999999999998</v>
          </cell>
          <cell r="AA93">
            <v>5.3550000000000004</v>
          </cell>
          <cell r="AB93">
            <v>5.36</v>
          </cell>
          <cell r="AC93">
            <v>5.3550000000000004</v>
          </cell>
          <cell r="AE93">
            <v>36270</v>
          </cell>
          <cell r="AF93">
            <v>3429052.6130561978</v>
          </cell>
          <cell r="AG93">
            <v>1428964.6794638406</v>
          </cell>
          <cell r="AH93">
            <v>2000087.9335923572</v>
          </cell>
          <cell r="AI93">
            <v>212993242.24550569</v>
          </cell>
          <cell r="AJ93">
            <v>191459748.66813362</v>
          </cell>
          <cell r="AK93">
            <v>21533492.862825859</v>
          </cell>
          <cell r="AM93">
            <v>3195945.0780011863</v>
          </cell>
          <cell r="AN93">
            <v>1434673.6735795042</v>
          </cell>
          <cell r="AO93">
            <v>1761271.404421682</v>
          </cell>
          <cell r="AP93">
            <v>208613957.5259794</v>
          </cell>
          <cell r="AQ93">
            <v>193502588.83490449</v>
          </cell>
          <cell r="AR93">
            <v>15111368.691074926</v>
          </cell>
          <cell r="AT93">
            <v>233107.53505501151</v>
          </cell>
          <cell r="AU93">
            <v>-5708.9941156636924</v>
          </cell>
          <cell r="AV93">
            <v>238816.5291706752</v>
          </cell>
          <cell r="AW93">
            <v>4379284.7195261531</v>
          </cell>
          <cell r="AX93">
            <v>-2042840.1667709474</v>
          </cell>
          <cell r="AY93">
            <v>6422124.1717509292</v>
          </cell>
        </row>
        <row r="94">
          <cell r="B94">
            <v>36234</v>
          </cell>
          <cell r="C94">
            <v>5.5625</v>
          </cell>
          <cell r="D94">
            <v>5.5</v>
          </cell>
          <cell r="E94">
            <v>5.4729700000000001</v>
          </cell>
          <cell r="F94">
            <v>5.4390599999999996</v>
          </cell>
          <cell r="G94">
            <v>5.4170299999999996</v>
          </cell>
          <cell r="H94">
            <v>5.4004166666666658</v>
          </cell>
          <cell r="I94">
            <v>5.3838033333333328</v>
          </cell>
          <cell r="J94">
            <v>5.3671899999999999</v>
          </cell>
          <cell r="K94">
            <v>5.3684399999999997</v>
          </cell>
          <cell r="L94">
            <v>5.3768799999999999</v>
          </cell>
          <cell r="M94">
            <v>5.3639099999999997</v>
          </cell>
          <cell r="N94">
            <v>5.3509399999999996</v>
          </cell>
          <cell r="O94">
            <v>5.3379700000000003</v>
          </cell>
          <cell r="P94">
            <v>5.3250000000000002</v>
          </cell>
          <cell r="Q94">
            <v>5.35</v>
          </cell>
          <cell r="R94">
            <v>5.35</v>
          </cell>
          <cell r="S94">
            <v>5.31</v>
          </cell>
          <cell r="T94">
            <v>5.31</v>
          </cell>
          <cell r="U94">
            <v>5.31</v>
          </cell>
          <cell r="V94">
            <v>5.31</v>
          </cell>
          <cell r="W94">
            <v>5.32</v>
          </cell>
          <cell r="X94">
            <v>5.33</v>
          </cell>
          <cell r="Y94">
            <v>5.3449999999999998</v>
          </cell>
          <cell r="Z94">
            <v>5.3550000000000004</v>
          </cell>
          <cell r="AA94">
            <v>5.3650000000000002</v>
          </cell>
          <cell r="AB94">
            <v>5.37</v>
          </cell>
          <cell r="AC94">
            <v>5.3650000000000002</v>
          </cell>
          <cell r="AE94">
            <v>36271</v>
          </cell>
          <cell r="AF94">
            <v>1562728.3998667789</v>
          </cell>
          <cell r="AG94">
            <v>1411689.7519540971</v>
          </cell>
          <cell r="AH94">
            <v>151038.6479126818</v>
          </cell>
          <cell r="AI94">
            <v>214555970.64537248</v>
          </cell>
          <cell r="AJ94">
            <v>192871438.42008772</v>
          </cell>
          <cell r="AK94">
            <v>21684531.51073854</v>
          </cell>
          <cell r="AM94">
            <v>1109108.3478839844</v>
          </cell>
          <cell r="AN94">
            <v>1418328.7820755299</v>
          </cell>
          <cell r="AO94">
            <v>-309220.43419154547</v>
          </cell>
          <cell r="AP94">
            <v>209723065.8738634</v>
          </cell>
          <cell r="AQ94">
            <v>194920917.61698002</v>
          </cell>
          <cell r="AR94">
            <v>14802148.256883381</v>
          </cell>
          <cell r="AT94">
            <v>453620.05198279442</v>
          </cell>
          <cell r="AU94">
            <v>-6639.0301214328501</v>
          </cell>
          <cell r="AV94">
            <v>460259.08210422727</v>
          </cell>
          <cell r="AW94">
            <v>4832904.771508947</v>
          </cell>
          <cell r="AX94">
            <v>-2049479.1968923802</v>
          </cell>
          <cell r="AY94">
            <v>6882383.2538551567</v>
          </cell>
        </row>
        <row r="95">
          <cell r="B95">
            <v>36235</v>
          </cell>
          <cell r="C95">
            <v>5.625</v>
          </cell>
          <cell r="D95">
            <v>5.5625</v>
          </cell>
          <cell r="E95">
            <v>5.48203</v>
          </cell>
          <cell r="F95">
            <v>5.4446899999999996</v>
          </cell>
          <cell r="G95">
            <v>5.4209399999999999</v>
          </cell>
          <cell r="H95">
            <v>5.4037000000000006</v>
          </cell>
          <cell r="I95">
            <v>5.3864599999999996</v>
          </cell>
          <cell r="J95">
            <v>5.3692200000000003</v>
          </cell>
          <cell r="K95">
            <v>5.3693799999999996</v>
          </cell>
          <cell r="L95">
            <v>5.3781299999999996</v>
          </cell>
          <cell r="M95">
            <v>5.3623475000000003</v>
          </cell>
          <cell r="N95">
            <v>5.346565</v>
          </cell>
          <cell r="O95">
            <v>5.3307824999999998</v>
          </cell>
          <cell r="P95">
            <v>5.3150000000000004</v>
          </cell>
          <cell r="Q95">
            <v>5.34</v>
          </cell>
          <cell r="R95">
            <v>5.32</v>
          </cell>
          <cell r="S95">
            <v>5.27</v>
          </cell>
          <cell r="T95">
            <v>5.27</v>
          </cell>
          <cell r="U95">
            <v>5.26</v>
          </cell>
          <cell r="V95">
            <v>5.26</v>
          </cell>
          <cell r="W95">
            <v>5.27</v>
          </cell>
          <cell r="X95">
            <v>5.28</v>
          </cell>
          <cell r="Y95">
            <v>5.2949999999999999</v>
          </cell>
          <cell r="Z95">
            <v>5.3049999999999997</v>
          </cell>
          <cell r="AA95">
            <v>5.3150000000000004</v>
          </cell>
          <cell r="AB95">
            <v>5.3150000000000004</v>
          </cell>
          <cell r="AC95">
            <v>5.3150000000000004</v>
          </cell>
          <cell r="AE95">
            <v>36272</v>
          </cell>
          <cell r="AF95">
            <v>-1087145.6813001651</v>
          </cell>
          <cell r="AG95">
            <v>1402127.0292348347</v>
          </cell>
          <cell r="AH95">
            <v>-2489272.7105350001</v>
          </cell>
          <cell r="AI95">
            <v>213468824.96407232</v>
          </cell>
          <cell r="AJ95">
            <v>194273565.44932255</v>
          </cell>
          <cell r="AK95">
            <v>19195258.800203539</v>
          </cell>
          <cell r="AM95">
            <v>-1029674.1766346693</v>
          </cell>
          <cell r="AN95">
            <v>1416049.9346136129</v>
          </cell>
          <cell r="AO95">
            <v>-2445724.1112482823</v>
          </cell>
          <cell r="AP95">
            <v>208693391.69722873</v>
          </cell>
          <cell r="AQ95">
            <v>196336967.55159363</v>
          </cell>
          <cell r="AR95">
            <v>12356424.145635098</v>
          </cell>
          <cell r="AT95">
            <v>-57471.504665495828</v>
          </cell>
          <cell r="AU95">
            <v>-13922.905378778232</v>
          </cell>
          <cell r="AV95">
            <v>-43548.599286717828</v>
          </cell>
          <cell r="AW95">
            <v>4775433.2668434512</v>
          </cell>
          <cell r="AX95">
            <v>-2063402.1022711585</v>
          </cell>
          <cell r="AY95">
            <v>6838834.6545684393</v>
          </cell>
        </row>
        <row r="96">
          <cell r="B96">
            <v>36236</v>
          </cell>
          <cell r="C96">
            <v>5.43</v>
          </cell>
          <cell r="D96">
            <v>5.43</v>
          </cell>
          <cell r="E96">
            <v>5.43</v>
          </cell>
          <cell r="F96">
            <v>5.31</v>
          </cell>
          <cell r="G96">
            <v>5.33</v>
          </cell>
          <cell r="H96">
            <v>5.3780000000000001</v>
          </cell>
          <cell r="I96">
            <v>5.3109999999999999</v>
          </cell>
          <cell r="J96">
            <v>5.2889999999999997</v>
          </cell>
          <cell r="K96">
            <v>5.2560000000000002</v>
          </cell>
          <cell r="L96">
            <v>5.3029999999999999</v>
          </cell>
          <cell r="M96">
            <v>5.2119999999999997</v>
          </cell>
          <cell r="N96">
            <v>5.2160000000000002</v>
          </cell>
          <cell r="O96">
            <v>5.2190000000000003</v>
          </cell>
          <cell r="P96">
            <v>5.2549999999999999</v>
          </cell>
          <cell r="Q96">
            <v>5.28</v>
          </cell>
          <cell r="R96">
            <v>5.27</v>
          </cell>
          <cell r="S96">
            <v>5.24</v>
          </cell>
          <cell r="T96">
            <v>5.23</v>
          </cell>
          <cell r="U96">
            <v>5.23</v>
          </cell>
          <cell r="V96">
            <v>5.23</v>
          </cell>
          <cell r="W96">
            <v>5.24</v>
          </cell>
          <cell r="X96">
            <v>5.25</v>
          </cell>
          <cell r="Y96">
            <v>5.2649999999999997</v>
          </cell>
          <cell r="Z96">
            <v>5.2750000000000004</v>
          </cell>
          <cell r="AA96">
            <v>5.2850000000000001</v>
          </cell>
          <cell r="AB96">
            <v>5.2850000000000001</v>
          </cell>
          <cell r="AC96">
            <v>5.2850000000000001</v>
          </cell>
          <cell r="AE96">
            <v>36273</v>
          </cell>
          <cell r="AF96">
            <v>2961784.5972310682</v>
          </cell>
          <cell r="AG96">
            <v>4174722.7898700442</v>
          </cell>
          <cell r="AH96">
            <v>-1212938.192638976</v>
          </cell>
          <cell r="AI96">
            <v>216430609.56130338</v>
          </cell>
          <cell r="AJ96">
            <v>198448288.23919261</v>
          </cell>
          <cell r="AK96">
            <v>17982320.607564565</v>
          </cell>
          <cell r="AM96">
            <v>3249852.8337414712</v>
          </cell>
          <cell r="AN96">
            <v>4207291.3643367663</v>
          </cell>
          <cell r="AO96">
            <v>-957438.53059529513</v>
          </cell>
          <cell r="AP96">
            <v>211943244.53097022</v>
          </cell>
          <cell r="AQ96">
            <v>200544258.91593039</v>
          </cell>
          <cell r="AR96">
            <v>11398985.615039803</v>
          </cell>
          <cell r="AT96">
            <v>-288068.23651040299</v>
          </cell>
          <cell r="AU96">
            <v>-32568.574466722086</v>
          </cell>
          <cell r="AV96">
            <v>-255499.6620436809</v>
          </cell>
          <cell r="AW96">
            <v>4487365.0303330477</v>
          </cell>
          <cell r="AX96">
            <v>-2095970.6767378806</v>
          </cell>
          <cell r="AY96">
            <v>6583334.992524758</v>
          </cell>
        </row>
        <row r="97">
          <cell r="B97">
            <v>36237</v>
          </cell>
          <cell r="C97">
            <v>5.2450000000000001</v>
          </cell>
          <cell r="D97">
            <v>5.4050000000000002</v>
          </cell>
          <cell r="E97">
            <v>5.3250000000000002</v>
          </cell>
          <cell r="F97">
            <v>5.3049999999999997</v>
          </cell>
          <cell r="G97">
            <v>5.2750000000000004</v>
          </cell>
          <cell r="H97">
            <v>5.3049999999999997</v>
          </cell>
          <cell r="I97">
            <v>5.2720000000000002</v>
          </cell>
          <cell r="J97">
            <v>5.2370000000000001</v>
          </cell>
          <cell r="K97">
            <v>5.1970000000000001</v>
          </cell>
          <cell r="L97">
            <v>5.2439999999999998</v>
          </cell>
          <cell r="M97">
            <v>5.1580000000000004</v>
          </cell>
          <cell r="N97">
            <v>5.1660000000000004</v>
          </cell>
          <cell r="O97">
            <v>5.1740000000000004</v>
          </cell>
          <cell r="P97">
            <v>5.2249999999999996</v>
          </cell>
          <cell r="Q97">
            <v>5.26</v>
          </cell>
          <cell r="R97">
            <v>5.26</v>
          </cell>
          <cell r="S97">
            <v>5.24</v>
          </cell>
          <cell r="T97">
            <v>5.23</v>
          </cell>
          <cell r="U97">
            <v>5.23</v>
          </cell>
          <cell r="V97">
            <v>5.23</v>
          </cell>
          <cell r="W97">
            <v>5.23</v>
          </cell>
          <cell r="X97">
            <v>5.24</v>
          </cell>
          <cell r="Y97">
            <v>5.2549999999999999</v>
          </cell>
          <cell r="Z97">
            <v>5.2649999999999997</v>
          </cell>
          <cell r="AA97">
            <v>5.2649999999999997</v>
          </cell>
          <cell r="AB97">
            <v>5.2649999999999997</v>
          </cell>
          <cell r="AC97">
            <v>5.2649999999999997</v>
          </cell>
          <cell r="AE97">
            <v>36276</v>
          </cell>
          <cell r="AF97">
            <v>1279946.8213781349</v>
          </cell>
          <cell r="AG97">
            <v>1420383.0350916013</v>
          </cell>
          <cell r="AH97">
            <v>-140436.21371346642</v>
          </cell>
          <cell r="AI97">
            <v>217710556.38268152</v>
          </cell>
          <cell r="AJ97">
            <v>199868671.27428421</v>
          </cell>
          <cell r="AK97">
            <v>17841884.393851098</v>
          </cell>
          <cell r="AM97">
            <v>1140850.6419877857</v>
          </cell>
          <cell r="AN97">
            <v>1397227.0602091448</v>
          </cell>
          <cell r="AO97">
            <v>-256376.41822135914</v>
          </cell>
          <cell r="AP97">
            <v>213084095.17295802</v>
          </cell>
          <cell r="AQ97">
            <v>201941485.97613955</v>
          </cell>
          <cell r="AR97">
            <v>11142609.196818445</v>
          </cell>
          <cell r="AT97">
            <v>139096.17939034919</v>
          </cell>
          <cell r="AU97">
            <v>23155.974882456474</v>
          </cell>
          <cell r="AV97">
            <v>115940.20450789272</v>
          </cell>
          <cell r="AW97">
            <v>4626461.2097233972</v>
          </cell>
          <cell r="AX97">
            <v>-2072814.7018554241</v>
          </cell>
          <cell r="AY97">
            <v>6699275.1970326509</v>
          </cell>
        </row>
        <row r="98">
          <cell r="B98">
            <v>36238</v>
          </cell>
          <cell r="C98">
            <v>5.49</v>
          </cell>
          <cell r="D98">
            <v>5.52</v>
          </cell>
          <cell r="E98">
            <v>5.39</v>
          </cell>
          <cell r="F98">
            <v>5.36</v>
          </cell>
          <cell r="G98">
            <v>5.3</v>
          </cell>
          <cell r="H98">
            <v>5.3209999999999997</v>
          </cell>
          <cell r="I98">
            <v>5.2910000000000004</v>
          </cell>
          <cell r="J98">
            <v>5.2489999999999997</v>
          </cell>
          <cell r="K98">
            <v>5.2039999999999997</v>
          </cell>
          <cell r="L98">
            <v>5.25</v>
          </cell>
          <cell r="M98">
            <v>5.1669999999999998</v>
          </cell>
          <cell r="N98">
            <v>5.1769999999999996</v>
          </cell>
          <cell r="O98">
            <v>5.1890000000000001</v>
          </cell>
          <cell r="P98">
            <v>5.2350000000000003</v>
          </cell>
          <cell r="Q98">
            <v>5.27</v>
          </cell>
          <cell r="R98">
            <v>5.27</v>
          </cell>
          <cell r="S98">
            <v>5.25</v>
          </cell>
          <cell r="T98">
            <v>5.24</v>
          </cell>
          <cell r="U98">
            <v>5.23</v>
          </cell>
          <cell r="V98">
            <v>5.23</v>
          </cell>
          <cell r="W98">
            <v>5.24</v>
          </cell>
          <cell r="X98">
            <v>5.25</v>
          </cell>
          <cell r="Y98">
            <v>5.2649999999999997</v>
          </cell>
          <cell r="Z98">
            <v>5.2750000000000004</v>
          </cell>
          <cell r="AA98">
            <v>5.2750000000000004</v>
          </cell>
          <cell r="AB98">
            <v>5.2750000000000004</v>
          </cell>
          <cell r="AC98">
            <v>5.2750000000000004</v>
          </cell>
          <cell r="AE98">
            <v>36277</v>
          </cell>
          <cell r="AF98">
            <v>1222814.4145988254</v>
          </cell>
          <cell r="AG98">
            <v>1413342.4051065964</v>
          </cell>
          <cell r="AH98">
            <v>-190527.99050777103</v>
          </cell>
          <cell r="AI98">
            <v>218933370.79728034</v>
          </cell>
          <cell r="AJ98">
            <v>201282013.67939082</v>
          </cell>
          <cell r="AK98">
            <v>17651356.403343327</v>
          </cell>
          <cell r="AM98">
            <v>1233004.3524701372</v>
          </cell>
          <cell r="AN98">
            <v>1418884.0826595407</v>
          </cell>
          <cell r="AO98">
            <v>-185879.73018940352</v>
          </cell>
          <cell r="AP98">
            <v>214317099.52542815</v>
          </cell>
          <cell r="AQ98">
            <v>203360370.05879909</v>
          </cell>
          <cell r="AR98">
            <v>10956729.466629041</v>
          </cell>
          <cell r="AT98">
            <v>-10189.937871311791</v>
          </cell>
          <cell r="AU98">
            <v>-5541.6775529442821</v>
          </cell>
          <cell r="AV98">
            <v>-4648.2603183675092</v>
          </cell>
          <cell r="AW98">
            <v>4616271.2718520854</v>
          </cell>
          <cell r="AX98">
            <v>-2078356.3794083684</v>
          </cell>
          <cell r="AY98">
            <v>6694626.9367142832</v>
          </cell>
        </row>
        <row r="99">
          <cell r="B99">
            <v>36239</v>
          </cell>
          <cell r="C99">
            <v>5.49</v>
          </cell>
          <cell r="D99">
            <v>5.52</v>
          </cell>
          <cell r="E99">
            <v>5.39</v>
          </cell>
          <cell r="F99">
            <v>5.36</v>
          </cell>
          <cell r="G99">
            <v>5.3</v>
          </cell>
          <cell r="H99">
            <v>5.3209999999999997</v>
          </cell>
          <cell r="I99">
            <v>5.2910000000000004</v>
          </cell>
          <cell r="J99">
            <v>5.2489999999999997</v>
          </cell>
          <cell r="K99">
            <v>5.2039999999999997</v>
          </cell>
          <cell r="L99">
            <v>5.25</v>
          </cell>
          <cell r="M99">
            <v>5.1669999999999998</v>
          </cell>
          <cell r="N99">
            <v>5.1769999999999996</v>
          </cell>
          <cell r="O99">
            <v>5.1890000000000001</v>
          </cell>
          <cell r="P99">
            <v>5.2350000000000003</v>
          </cell>
          <cell r="Q99">
            <v>5.27</v>
          </cell>
          <cell r="R99">
            <v>5.27</v>
          </cell>
          <cell r="S99">
            <v>5.25</v>
          </cell>
          <cell r="T99">
            <v>5.24</v>
          </cell>
          <cell r="U99">
            <v>5.23</v>
          </cell>
          <cell r="V99">
            <v>5.23</v>
          </cell>
          <cell r="W99">
            <v>5.24</v>
          </cell>
          <cell r="X99">
            <v>5.25</v>
          </cell>
          <cell r="Y99">
            <v>5.2649999999999997</v>
          </cell>
          <cell r="Z99">
            <v>5.2750000000000004</v>
          </cell>
          <cell r="AA99">
            <v>5.2750000000000004</v>
          </cell>
          <cell r="AB99">
            <v>5.2750000000000004</v>
          </cell>
          <cell r="AC99">
            <v>5.2750000000000004</v>
          </cell>
          <cell r="AE99">
            <v>36278</v>
          </cell>
          <cell r="AF99">
            <v>1056637.9151852154</v>
          </cell>
          <cell r="AG99">
            <v>1403308.9820321819</v>
          </cell>
          <cell r="AH99">
            <v>-346671.06684696651</v>
          </cell>
          <cell r="AI99">
            <v>219990008.71246555</v>
          </cell>
          <cell r="AJ99">
            <v>202685322.661423</v>
          </cell>
          <cell r="AK99">
            <v>17304685.336496361</v>
          </cell>
          <cell r="AM99">
            <v>950507.36089190096</v>
          </cell>
          <cell r="AN99">
            <v>1408967.5497879456</v>
          </cell>
          <cell r="AO99">
            <v>-458460.18889604462</v>
          </cell>
          <cell r="AP99">
            <v>215267606.88632005</v>
          </cell>
          <cell r="AQ99">
            <v>204769337.60858703</v>
          </cell>
          <cell r="AR99">
            <v>10498269.277732996</v>
          </cell>
          <cell r="AT99">
            <v>106130.55429331446</v>
          </cell>
          <cell r="AU99">
            <v>-5658.5677557636518</v>
          </cell>
          <cell r="AV99">
            <v>111789.12204907811</v>
          </cell>
          <cell r="AW99">
            <v>4722401.8261453994</v>
          </cell>
          <cell r="AX99">
            <v>-2084014.947164132</v>
          </cell>
          <cell r="AY99">
            <v>6806416.0587633615</v>
          </cell>
        </row>
        <row r="100">
          <cell r="B100">
            <v>36240</v>
          </cell>
          <cell r="C100">
            <v>5.49</v>
          </cell>
          <cell r="D100">
            <v>5.52</v>
          </cell>
          <cell r="E100">
            <v>5.39</v>
          </cell>
          <cell r="F100">
            <v>5.36</v>
          </cell>
          <cell r="G100">
            <v>5.3</v>
          </cell>
          <cell r="H100">
            <v>5.3209999999999997</v>
          </cell>
          <cell r="I100">
            <v>5.2910000000000004</v>
          </cell>
          <cell r="J100">
            <v>5.2489999999999997</v>
          </cell>
          <cell r="K100">
            <v>5.2039999999999997</v>
          </cell>
          <cell r="L100">
            <v>5.25</v>
          </cell>
          <cell r="M100">
            <v>5.1669999999999998</v>
          </cell>
          <cell r="N100">
            <v>5.1769999999999996</v>
          </cell>
          <cell r="O100">
            <v>5.1890000000000001</v>
          </cell>
          <cell r="P100">
            <v>5.2350000000000003</v>
          </cell>
          <cell r="Q100">
            <v>5.27</v>
          </cell>
          <cell r="R100">
            <v>5.27</v>
          </cell>
          <cell r="S100">
            <v>5.25</v>
          </cell>
          <cell r="T100">
            <v>5.24</v>
          </cell>
          <cell r="U100">
            <v>5.23</v>
          </cell>
          <cell r="V100">
            <v>5.23</v>
          </cell>
          <cell r="W100">
            <v>5.24</v>
          </cell>
          <cell r="X100">
            <v>5.25</v>
          </cell>
          <cell r="Y100">
            <v>5.2649999999999997</v>
          </cell>
          <cell r="Z100">
            <v>5.2750000000000004</v>
          </cell>
          <cell r="AA100">
            <v>5.2750000000000004</v>
          </cell>
          <cell r="AB100">
            <v>5.2750000000000004</v>
          </cell>
          <cell r="AC100">
            <v>5.2750000000000004</v>
          </cell>
          <cell r="AE100">
            <v>36279</v>
          </cell>
          <cell r="AF100">
            <v>2158885.9596519116</v>
          </cell>
          <cell r="AG100">
            <v>1398474.5626720991</v>
          </cell>
          <cell r="AH100">
            <v>760411.39697981253</v>
          </cell>
          <cell r="AI100">
            <v>222148894.67211747</v>
          </cell>
          <cell r="AJ100">
            <v>204083797.22409511</v>
          </cell>
          <cell r="AK100">
            <v>18065096.733476173</v>
          </cell>
          <cell r="AM100">
            <v>2110785.4979796112</v>
          </cell>
          <cell r="AN100">
            <v>1407413.3783608661</v>
          </cell>
          <cell r="AO100">
            <v>703372.11961874506</v>
          </cell>
          <cell r="AP100">
            <v>217378392.38429967</v>
          </cell>
          <cell r="AQ100">
            <v>206176750.98694789</v>
          </cell>
          <cell r="AR100">
            <v>11201641.397351742</v>
          </cell>
          <cell r="AT100">
            <v>48100.461672300473</v>
          </cell>
          <cell r="AU100">
            <v>-8938.8156887670048</v>
          </cell>
          <cell r="AV100">
            <v>57039.277361067478</v>
          </cell>
          <cell r="AW100">
            <v>4770502.2878176998</v>
          </cell>
          <cell r="AX100">
            <v>-2092953.762852899</v>
          </cell>
          <cell r="AY100">
            <v>6863455.3361244295</v>
          </cell>
        </row>
        <row r="101">
          <cell r="B101">
            <v>36241</v>
          </cell>
          <cell r="C101">
            <v>5.875</v>
          </cell>
          <cell r="D101">
            <v>5.65</v>
          </cell>
          <cell r="E101">
            <v>5.37</v>
          </cell>
          <cell r="F101">
            <v>5.33</v>
          </cell>
          <cell r="G101">
            <v>5.3</v>
          </cell>
          <cell r="H101">
            <v>5.3159999999999998</v>
          </cell>
          <cell r="I101">
            <v>5.2779999999999996</v>
          </cell>
          <cell r="J101">
            <v>5.2510000000000003</v>
          </cell>
          <cell r="K101">
            <v>5.2140000000000004</v>
          </cell>
          <cell r="L101">
            <v>5.2619999999999996</v>
          </cell>
          <cell r="M101">
            <v>5.1790000000000003</v>
          </cell>
          <cell r="N101">
            <v>5.1909999999999998</v>
          </cell>
          <cell r="O101">
            <v>5.202</v>
          </cell>
          <cell r="P101">
            <v>5.2450000000000001</v>
          </cell>
          <cell r="Q101">
            <v>5.29</v>
          </cell>
          <cell r="R101">
            <v>5.3</v>
          </cell>
          <cell r="S101">
            <v>5.28</v>
          </cell>
          <cell r="T101">
            <v>5.27</v>
          </cell>
          <cell r="U101">
            <v>5.26</v>
          </cell>
          <cell r="V101">
            <v>5.26</v>
          </cell>
          <cell r="W101">
            <v>5.27</v>
          </cell>
          <cell r="X101">
            <v>5.28</v>
          </cell>
          <cell r="Y101">
            <v>5.2949999999999999</v>
          </cell>
          <cell r="Z101">
            <v>5.3049999999999997</v>
          </cell>
          <cell r="AA101">
            <v>5.3049999999999997</v>
          </cell>
          <cell r="AB101">
            <v>5.3049999999999997</v>
          </cell>
          <cell r="AC101">
            <v>5.3049999999999997</v>
          </cell>
          <cell r="AE101">
            <v>36280</v>
          </cell>
          <cell r="AF101">
            <v>5414193.5831949618</v>
          </cell>
          <cell r="AG101">
            <v>5569747.1373509401</v>
          </cell>
          <cell r="AH101">
            <v>-155553.55415597837</v>
          </cell>
          <cell r="AI101">
            <v>227563088.25531244</v>
          </cell>
          <cell r="AJ101">
            <v>209653544.36144605</v>
          </cell>
          <cell r="AK101">
            <v>17909543.179320194</v>
          </cell>
          <cell r="AM101">
            <v>5107760.1224003136</v>
          </cell>
          <cell r="AN101">
            <v>5609404.9487227695</v>
          </cell>
          <cell r="AO101">
            <v>-501644.82632245589</v>
          </cell>
          <cell r="AP101">
            <v>222486152.50669998</v>
          </cell>
          <cell r="AQ101">
            <v>211786155.93567067</v>
          </cell>
          <cell r="AR101">
            <v>10699996.571029287</v>
          </cell>
          <cell r="AT101">
            <v>306433.46079464816</v>
          </cell>
          <cell r="AU101">
            <v>-39657.811371829361</v>
          </cell>
          <cell r="AV101">
            <v>346091.27216647752</v>
          </cell>
          <cell r="AW101">
            <v>5076935.748612348</v>
          </cell>
          <cell r="AX101">
            <v>-2132611.5742247282</v>
          </cell>
          <cell r="AY101">
            <v>7209546.608290907</v>
          </cell>
        </row>
        <row r="102">
          <cell r="B102">
            <v>36242</v>
          </cell>
          <cell r="C102">
            <v>5.7450000000000001</v>
          </cell>
          <cell r="D102">
            <v>5.625</v>
          </cell>
          <cell r="E102">
            <v>5.4</v>
          </cell>
          <cell r="F102">
            <v>5.29</v>
          </cell>
          <cell r="G102">
            <v>5.27</v>
          </cell>
          <cell r="H102">
            <v>5.2889999999999997</v>
          </cell>
          <cell r="I102">
            <v>5.2210000000000001</v>
          </cell>
          <cell r="J102">
            <v>5.194</v>
          </cell>
          <cell r="K102">
            <v>5.1470000000000002</v>
          </cell>
          <cell r="L102">
            <v>5.2009999999999996</v>
          </cell>
          <cell r="M102">
            <v>5.1230000000000002</v>
          </cell>
          <cell r="N102">
            <v>5.141</v>
          </cell>
          <cell r="O102">
            <v>5.157</v>
          </cell>
          <cell r="P102">
            <v>5.2149999999999999</v>
          </cell>
          <cell r="Q102">
            <v>5.28</v>
          </cell>
          <cell r="R102">
            <v>5.29</v>
          </cell>
          <cell r="S102">
            <v>5.28</v>
          </cell>
          <cell r="T102">
            <v>5.28</v>
          </cell>
          <cell r="U102">
            <v>5.28</v>
          </cell>
          <cell r="V102">
            <v>5.28</v>
          </cell>
          <cell r="W102">
            <v>5.29</v>
          </cell>
          <cell r="X102">
            <v>5.3</v>
          </cell>
          <cell r="Y102">
            <v>5.3150000000000004</v>
          </cell>
          <cell r="Z102">
            <v>5.3150000000000004</v>
          </cell>
          <cell r="AA102">
            <v>5.3150000000000004</v>
          </cell>
          <cell r="AB102">
            <v>5.3049999999999997</v>
          </cell>
          <cell r="AC102">
            <v>5.3049999999999997</v>
          </cell>
          <cell r="AE102">
            <v>36284</v>
          </cell>
          <cell r="AF102">
            <v>-2127570.7573058833</v>
          </cell>
          <cell r="AG102">
            <v>1396230.3339327092</v>
          </cell>
          <cell r="AH102">
            <v>-3523801.0912385928</v>
          </cell>
          <cell r="AI102">
            <v>225435517.49800655</v>
          </cell>
          <cell r="AJ102">
            <v>211049774.69537875</v>
          </cell>
          <cell r="AK102">
            <v>14385742.088081602</v>
          </cell>
          <cell r="AM102">
            <v>-1982826.9323940352</v>
          </cell>
          <cell r="AN102">
            <v>1376002.6103097377</v>
          </cell>
          <cell r="AO102">
            <v>-3358829.5427037729</v>
          </cell>
          <cell r="AP102">
            <v>220503325.57430595</v>
          </cell>
          <cell r="AQ102">
            <v>213162158.54598042</v>
          </cell>
          <cell r="AR102">
            <v>7341167.0283255139</v>
          </cell>
          <cell r="AT102">
            <v>-144743.82491184818</v>
          </cell>
          <cell r="AU102">
            <v>20227.723622971447</v>
          </cell>
          <cell r="AV102">
            <v>-164971.54853481986</v>
          </cell>
          <cell r="AW102">
            <v>4932191.9237005003</v>
          </cell>
          <cell r="AX102">
            <v>-2112383.8506017569</v>
          </cell>
          <cell r="AY102">
            <v>7044575.0597560871</v>
          </cell>
        </row>
        <row r="103">
          <cell r="B103">
            <v>36243</v>
          </cell>
          <cell r="C103">
            <v>5.8049999999999997</v>
          </cell>
          <cell r="D103">
            <v>5.75</v>
          </cell>
          <cell r="E103">
            <v>5.4</v>
          </cell>
          <cell r="F103">
            <v>5.3449999999999998</v>
          </cell>
          <cell r="G103">
            <v>5.2850000000000001</v>
          </cell>
          <cell r="H103">
            <v>5.306</v>
          </cell>
          <cell r="I103">
            <v>5.2619999999999996</v>
          </cell>
          <cell r="J103">
            <v>5.22</v>
          </cell>
          <cell r="K103">
            <v>5.1790000000000003</v>
          </cell>
          <cell r="L103">
            <v>5.234</v>
          </cell>
          <cell r="M103">
            <v>5.1539999999999999</v>
          </cell>
          <cell r="N103">
            <v>5.1689999999999996</v>
          </cell>
          <cell r="O103">
            <v>5.1829999999999998</v>
          </cell>
          <cell r="P103">
            <v>5.2249999999999996</v>
          </cell>
          <cell r="Q103">
            <v>5.3</v>
          </cell>
          <cell r="R103">
            <v>5.31</v>
          </cell>
          <cell r="S103">
            <v>5.3</v>
          </cell>
          <cell r="T103">
            <v>5.3</v>
          </cell>
          <cell r="U103">
            <v>5.31</v>
          </cell>
          <cell r="V103">
            <v>5.31</v>
          </cell>
          <cell r="W103">
            <v>5.32</v>
          </cell>
          <cell r="X103">
            <v>5.33</v>
          </cell>
          <cell r="Y103">
            <v>5.335</v>
          </cell>
          <cell r="Z103">
            <v>5.3449999999999998</v>
          </cell>
          <cell r="AA103">
            <v>5.3449999999999998</v>
          </cell>
          <cell r="AB103">
            <v>5.3449999999999998</v>
          </cell>
          <cell r="AC103">
            <v>5.3449999999999998</v>
          </cell>
          <cell r="AE103">
            <v>36285</v>
          </cell>
          <cell r="AF103">
            <v>2076412.3790350114</v>
          </cell>
          <cell r="AG103">
            <v>1378026.641770279</v>
          </cell>
          <cell r="AH103">
            <v>698385.73726473236</v>
          </cell>
          <cell r="AI103">
            <v>227511929.87704158</v>
          </cell>
          <cell r="AJ103">
            <v>212427801.33714902</v>
          </cell>
          <cell r="AK103">
            <v>15084127.825346334</v>
          </cell>
          <cell r="AM103">
            <v>2138898.8322205096</v>
          </cell>
          <cell r="AN103">
            <v>1401565.2657327757</v>
          </cell>
          <cell r="AO103">
            <v>737333.56648773397</v>
          </cell>
          <cell r="AP103">
            <v>222642224.40652645</v>
          </cell>
          <cell r="AQ103">
            <v>214563723.81171319</v>
          </cell>
          <cell r="AR103">
            <v>8078500.5948132481</v>
          </cell>
          <cell r="AT103">
            <v>-62486.453185498249</v>
          </cell>
          <cell r="AU103">
            <v>-23538.62396249664</v>
          </cell>
          <cell r="AV103">
            <v>-38947.829223001609</v>
          </cell>
          <cell r="AW103">
            <v>4869705.4705150016</v>
          </cell>
          <cell r="AX103">
            <v>-2135922.4745642534</v>
          </cell>
          <cell r="AY103">
            <v>7005627.2305330858</v>
          </cell>
        </row>
        <row r="104">
          <cell r="B104">
            <v>36244</v>
          </cell>
          <cell r="C104">
            <v>5.75</v>
          </cell>
          <cell r="D104">
            <v>5.4550000000000001</v>
          </cell>
          <cell r="E104">
            <v>5.35</v>
          </cell>
          <cell r="F104">
            <v>5.25</v>
          </cell>
          <cell r="G104">
            <v>5.2</v>
          </cell>
          <cell r="H104">
            <v>5.2409999999999997</v>
          </cell>
          <cell r="I104">
            <v>5.1950000000000003</v>
          </cell>
          <cell r="J104">
            <v>5.1630000000000003</v>
          </cell>
          <cell r="K104">
            <v>5.14</v>
          </cell>
          <cell r="L104">
            <v>5.194</v>
          </cell>
          <cell r="M104">
            <v>5.1159999999999997</v>
          </cell>
          <cell r="N104">
            <v>5.1340000000000003</v>
          </cell>
          <cell r="O104">
            <v>5.149</v>
          </cell>
          <cell r="P104">
            <v>5.2050000000000001</v>
          </cell>
          <cell r="Q104">
            <v>5.27</v>
          </cell>
          <cell r="R104">
            <v>5.29</v>
          </cell>
          <cell r="S104">
            <v>5.28</v>
          </cell>
          <cell r="T104">
            <v>5.28</v>
          </cell>
          <cell r="U104">
            <v>5.28</v>
          </cell>
          <cell r="V104">
            <v>5.29</v>
          </cell>
          <cell r="W104">
            <v>5.3</v>
          </cell>
          <cell r="X104">
            <v>5.3</v>
          </cell>
          <cell r="Y104">
            <v>5.3150000000000004</v>
          </cell>
          <cell r="Z104">
            <v>5.3150000000000004</v>
          </cell>
          <cell r="AA104">
            <v>5.3250000000000002</v>
          </cell>
          <cell r="AB104">
            <v>5.3250000000000002</v>
          </cell>
          <cell r="AC104">
            <v>5.3250000000000002</v>
          </cell>
          <cell r="AE104">
            <v>36286</v>
          </cell>
          <cell r="AF104">
            <v>-425996.1152065841</v>
          </cell>
          <cell r="AG104">
            <v>1385294.974954172</v>
          </cell>
          <cell r="AH104">
            <v>-1811291.0901607561</v>
          </cell>
          <cell r="AI104">
            <v>227085933.76183501</v>
          </cell>
          <cell r="AJ104">
            <v>213813096.31210318</v>
          </cell>
          <cell r="AK104">
            <v>13272836.735185578</v>
          </cell>
          <cell r="AM104">
            <v>-162776.33768162131</v>
          </cell>
          <cell r="AN104">
            <v>1400117.2856776444</v>
          </cell>
          <cell r="AO104">
            <v>-1562893.6233592657</v>
          </cell>
          <cell r="AP104">
            <v>222479448.06884483</v>
          </cell>
          <cell r="AQ104">
            <v>215963841.09739083</v>
          </cell>
          <cell r="AR104">
            <v>6515606.9714539824</v>
          </cell>
          <cell r="AT104">
            <v>-263219.77752496279</v>
          </cell>
          <cell r="AU104">
            <v>-14822.310723472387</v>
          </cell>
          <cell r="AV104">
            <v>-248397.4668014904</v>
          </cell>
          <cell r="AW104">
            <v>4606485.6929900385</v>
          </cell>
          <cell r="AX104">
            <v>-2150744.7852877257</v>
          </cell>
          <cell r="AY104">
            <v>6757229.7637315951</v>
          </cell>
        </row>
        <row r="105">
          <cell r="B105">
            <v>36245</v>
          </cell>
          <cell r="C105">
            <v>5.625</v>
          </cell>
          <cell r="D105">
            <v>5.4349999999999996</v>
          </cell>
          <cell r="E105">
            <v>5.35</v>
          </cell>
          <cell r="F105">
            <v>5.3</v>
          </cell>
          <cell r="G105">
            <v>5.25</v>
          </cell>
          <cell r="H105">
            <v>5.2640000000000002</v>
          </cell>
          <cell r="I105">
            <v>5.2220000000000004</v>
          </cell>
          <cell r="J105">
            <v>5.19</v>
          </cell>
          <cell r="K105">
            <v>5.1580000000000004</v>
          </cell>
          <cell r="L105">
            <v>5.2080000000000002</v>
          </cell>
          <cell r="M105">
            <v>5.1289999999999996</v>
          </cell>
          <cell r="N105">
            <v>5.1470000000000002</v>
          </cell>
          <cell r="O105">
            <v>5.1630000000000003</v>
          </cell>
          <cell r="P105">
            <v>5.2249999999999996</v>
          </cell>
          <cell r="Q105">
            <v>5.3</v>
          </cell>
          <cell r="R105">
            <v>5.33</v>
          </cell>
          <cell r="S105">
            <v>5.33</v>
          </cell>
          <cell r="T105">
            <v>5.33</v>
          </cell>
          <cell r="U105">
            <v>5.34</v>
          </cell>
          <cell r="V105">
            <v>5.35</v>
          </cell>
          <cell r="W105">
            <v>5.36</v>
          </cell>
          <cell r="X105">
            <v>5.37</v>
          </cell>
          <cell r="Y105">
            <v>5.3849999999999998</v>
          </cell>
          <cell r="Z105">
            <v>5.3949999999999996</v>
          </cell>
          <cell r="AA105">
            <v>5.4050000000000002</v>
          </cell>
          <cell r="AB105">
            <v>5.4050000000000002</v>
          </cell>
          <cell r="AC105">
            <v>5.415</v>
          </cell>
          <cell r="AE105">
            <v>36287</v>
          </cell>
          <cell r="AF105">
            <v>4523133.8481520591</v>
          </cell>
          <cell r="AG105">
            <v>4206591.1493445877</v>
          </cell>
          <cell r="AH105">
            <v>316542.69880747143</v>
          </cell>
          <cell r="AI105">
            <v>231609067.60998708</v>
          </cell>
          <cell r="AJ105">
            <v>218019687.46144778</v>
          </cell>
          <cell r="AK105">
            <v>13589379.433993049</v>
          </cell>
          <cell r="AM105">
            <v>4410667.73878932</v>
          </cell>
          <cell r="AN105">
            <v>4239811.8471330116</v>
          </cell>
          <cell r="AO105">
            <v>170855.89165630843</v>
          </cell>
          <cell r="AP105">
            <v>226890115.80763415</v>
          </cell>
          <cell r="AQ105">
            <v>220203652.94452384</v>
          </cell>
          <cell r="AR105">
            <v>6686462.8631102908</v>
          </cell>
          <cell r="AT105">
            <v>112466.10936273914</v>
          </cell>
          <cell r="AU105">
            <v>-33220.697788423859</v>
          </cell>
          <cell r="AV105">
            <v>145686.807151163</v>
          </cell>
          <cell r="AW105">
            <v>4718951.8023527777</v>
          </cell>
          <cell r="AX105">
            <v>-2183965.4830761496</v>
          </cell>
          <cell r="AY105">
            <v>6902916.5708827581</v>
          </cell>
        </row>
        <row r="106">
          <cell r="B106">
            <v>36246</v>
          </cell>
          <cell r="C106">
            <v>5.625</v>
          </cell>
          <cell r="D106">
            <v>5.4349999999999996</v>
          </cell>
          <cell r="E106">
            <v>5.35</v>
          </cell>
          <cell r="F106">
            <v>5.3</v>
          </cell>
          <cell r="G106">
            <v>5.25</v>
          </cell>
          <cell r="H106">
            <v>5.2640000000000002</v>
          </cell>
          <cell r="I106">
            <v>5.2220000000000004</v>
          </cell>
          <cell r="J106">
            <v>5.19</v>
          </cell>
          <cell r="K106">
            <v>5.1580000000000004</v>
          </cell>
          <cell r="L106">
            <v>5.2080000000000002</v>
          </cell>
          <cell r="M106">
            <v>5.1289999999999996</v>
          </cell>
          <cell r="N106">
            <v>5.1470000000000002</v>
          </cell>
          <cell r="O106">
            <v>5.1630000000000003</v>
          </cell>
          <cell r="P106">
            <v>5.2249999999999996</v>
          </cell>
          <cell r="Q106">
            <v>5.3</v>
          </cell>
          <cell r="R106">
            <v>5.33</v>
          </cell>
          <cell r="S106">
            <v>5.33</v>
          </cell>
          <cell r="T106">
            <v>5.33</v>
          </cell>
          <cell r="U106">
            <v>5.34</v>
          </cell>
          <cell r="V106">
            <v>5.35</v>
          </cell>
          <cell r="W106">
            <v>5.36</v>
          </cell>
          <cell r="X106">
            <v>5.37</v>
          </cell>
          <cell r="Y106">
            <v>5.3849999999999998</v>
          </cell>
          <cell r="Z106">
            <v>5.3949999999999996</v>
          </cell>
          <cell r="AA106">
            <v>5.4050000000000002</v>
          </cell>
          <cell r="AB106">
            <v>5.4050000000000002</v>
          </cell>
          <cell r="AC106">
            <v>5.415</v>
          </cell>
          <cell r="AE106">
            <v>36290</v>
          </cell>
          <cell r="AF106">
            <v>2202343.5105759562</v>
          </cell>
          <cell r="AG106">
            <v>1400194.6698957016</v>
          </cell>
          <cell r="AH106">
            <v>802148.84068025462</v>
          </cell>
          <cell r="AI106">
            <v>233811411.12056303</v>
          </cell>
          <cell r="AJ106">
            <v>219419882.13134348</v>
          </cell>
          <cell r="AK106">
            <v>14391528.274673304</v>
          </cell>
          <cell r="AM106">
            <v>2616480.3116932139</v>
          </cell>
          <cell r="AN106">
            <v>1389247.6286876358</v>
          </cell>
          <cell r="AO106">
            <v>1227232.6830055781</v>
          </cell>
          <cell r="AP106">
            <v>229506596.11932737</v>
          </cell>
          <cell r="AQ106">
            <v>221592900.57321149</v>
          </cell>
          <cell r="AR106">
            <v>7913695.5461158687</v>
          </cell>
          <cell r="AT106">
            <v>-414136.80111725768</v>
          </cell>
          <cell r="AU106">
            <v>10947.041208065813</v>
          </cell>
          <cell r="AV106">
            <v>-425083.84232532349</v>
          </cell>
          <cell r="AW106">
            <v>4304815.0012355205</v>
          </cell>
          <cell r="AX106">
            <v>-2173018.4418680836</v>
          </cell>
          <cell r="AY106">
            <v>6477832.7285574349</v>
          </cell>
        </row>
        <row r="107">
          <cell r="B107">
            <v>36247</v>
          </cell>
          <cell r="C107">
            <v>5.625</v>
          </cell>
          <cell r="D107">
            <v>5.4349999999999996</v>
          </cell>
          <cell r="E107">
            <v>5.35</v>
          </cell>
          <cell r="F107">
            <v>5.3</v>
          </cell>
          <cell r="G107">
            <v>5.25</v>
          </cell>
          <cell r="H107">
            <v>5.2640000000000002</v>
          </cell>
          <cell r="I107">
            <v>5.2220000000000004</v>
          </cell>
          <cell r="J107">
            <v>5.19</v>
          </cell>
          <cell r="K107">
            <v>5.1580000000000004</v>
          </cell>
          <cell r="L107">
            <v>5.2080000000000002</v>
          </cell>
          <cell r="M107">
            <v>5.1289999999999996</v>
          </cell>
          <cell r="N107">
            <v>5.1470000000000002</v>
          </cell>
          <cell r="O107">
            <v>5.1630000000000003</v>
          </cell>
          <cell r="P107">
            <v>5.2249999999999996</v>
          </cell>
          <cell r="Q107">
            <v>5.3</v>
          </cell>
          <cell r="R107">
            <v>5.33</v>
          </cell>
          <cell r="S107">
            <v>5.33</v>
          </cell>
          <cell r="T107">
            <v>5.33</v>
          </cell>
          <cell r="U107">
            <v>5.34</v>
          </cell>
          <cell r="V107">
            <v>5.35</v>
          </cell>
          <cell r="W107">
            <v>5.36</v>
          </cell>
          <cell r="X107">
            <v>5.37</v>
          </cell>
          <cell r="Y107">
            <v>5.3849999999999998</v>
          </cell>
          <cell r="Z107">
            <v>5.3949999999999996</v>
          </cell>
          <cell r="AA107">
            <v>5.4050000000000002</v>
          </cell>
          <cell r="AB107">
            <v>5.4050000000000002</v>
          </cell>
          <cell r="AC107">
            <v>5.415</v>
          </cell>
          <cell r="AE107">
            <v>36291</v>
          </cell>
          <cell r="AF107">
            <v>1952376.3311848638</v>
          </cell>
          <cell r="AG107">
            <v>1487862.3409696883</v>
          </cell>
          <cell r="AH107">
            <v>464513.99021517555</v>
          </cell>
          <cell r="AI107">
            <v>235763787.45174789</v>
          </cell>
          <cell r="AJ107">
            <v>220907744.47231317</v>
          </cell>
          <cell r="AK107">
            <v>14856042.264888478</v>
          </cell>
          <cell r="AM107">
            <v>1942833.2254372239</v>
          </cell>
          <cell r="AN107">
            <v>1491066.9186066284</v>
          </cell>
          <cell r="AO107">
            <v>451766.30683059548</v>
          </cell>
          <cell r="AP107">
            <v>231449429.34476459</v>
          </cell>
          <cell r="AQ107">
            <v>223083967.49181813</v>
          </cell>
          <cell r="AR107">
            <v>8365461.852946464</v>
          </cell>
          <cell r="AT107">
            <v>9543.1057476399001</v>
          </cell>
          <cell r="AU107">
            <v>-3204.5776369401719</v>
          </cell>
          <cell r="AV107">
            <v>12747.683384580072</v>
          </cell>
          <cell r="AW107">
            <v>4314358.1069831606</v>
          </cell>
          <cell r="AX107">
            <v>-2176223.019505024</v>
          </cell>
          <cell r="AY107">
            <v>6490580.4119420145</v>
          </cell>
        </row>
        <row r="108">
          <cell r="B108">
            <v>36248</v>
          </cell>
          <cell r="C108">
            <v>5.9550000000000001</v>
          </cell>
          <cell r="D108">
            <v>5.55</v>
          </cell>
          <cell r="E108">
            <v>5.41</v>
          </cell>
          <cell r="F108">
            <v>5.33</v>
          </cell>
          <cell r="G108">
            <v>5.2149999999999999</v>
          </cell>
          <cell r="H108">
            <v>5.2859999999999996</v>
          </cell>
          <cell r="I108">
            <v>5.22</v>
          </cell>
          <cell r="J108">
            <v>5.1920000000000002</v>
          </cell>
          <cell r="K108">
            <v>5.15</v>
          </cell>
          <cell r="L108">
            <v>5.1929999999999996</v>
          </cell>
          <cell r="M108">
            <v>5.1100000000000003</v>
          </cell>
          <cell r="N108">
            <v>5.1239999999999997</v>
          </cell>
          <cell r="O108">
            <v>5.1390000000000002</v>
          </cell>
          <cell r="P108">
            <v>5.1849999999999996</v>
          </cell>
          <cell r="Q108">
            <v>5.27</v>
          </cell>
          <cell r="R108">
            <v>5.3</v>
          </cell>
          <cell r="S108">
            <v>5.31</v>
          </cell>
          <cell r="T108">
            <v>5.32</v>
          </cell>
          <cell r="U108">
            <v>5.33</v>
          </cell>
          <cell r="V108">
            <v>5.34</v>
          </cell>
          <cell r="W108">
            <v>5.35</v>
          </cell>
          <cell r="X108">
            <v>5.36</v>
          </cell>
          <cell r="Y108">
            <v>5.375</v>
          </cell>
          <cell r="Z108">
            <v>5.3849999999999998</v>
          </cell>
          <cell r="AA108">
            <v>5.3949999999999996</v>
          </cell>
          <cell r="AB108">
            <v>5.4</v>
          </cell>
          <cell r="AC108">
            <v>5.4050000000000002</v>
          </cell>
          <cell r="AE108">
            <v>36292</v>
          </cell>
          <cell r="AF108">
            <v>2441552.8701344663</v>
          </cell>
          <cell r="AG108">
            <v>1580517.1871154183</v>
          </cell>
          <cell r="AH108">
            <v>861035.68301904807</v>
          </cell>
          <cell r="AI108">
            <v>238205340.32188237</v>
          </cell>
          <cell r="AJ108">
            <v>222488261.6594286</v>
          </cell>
          <cell r="AK108">
            <v>15717077.947907526</v>
          </cell>
          <cell r="AM108">
            <v>2579483.8822393864</v>
          </cell>
          <cell r="AN108">
            <v>1587470.430070891</v>
          </cell>
          <cell r="AO108">
            <v>992013.45216849539</v>
          </cell>
          <cell r="AP108">
            <v>234028913.22700399</v>
          </cell>
          <cell r="AQ108">
            <v>224671437.92188901</v>
          </cell>
          <cell r="AR108">
            <v>9357475.3051149584</v>
          </cell>
          <cell r="AT108">
            <v>-137931.01210492011</v>
          </cell>
          <cell r="AU108">
            <v>-6953.242955472786</v>
          </cell>
          <cell r="AV108">
            <v>-130977.76914944733</v>
          </cell>
          <cell r="AW108">
            <v>4176427.0948782405</v>
          </cell>
          <cell r="AX108">
            <v>-2183176.2624604967</v>
          </cell>
          <cell r="AY108">
            <v>6359602.6427925676</v>
          </cell>
        </row>
        <row r="109">
          <cell r="B109">
            <v>36249</v>
          </cell>
          <cell r="C109">
            <v>6</v>
          </cell>
          <cell r="D109">
            <v>5.375</v>
          </cell>
          <cell r="E109">
            <v>5.31</v>
          </cell>
          <cell r="F109">
            <v>5.25</v>
          </cell>
          <cell r="G109">
            <v>5.1849999999999996</v>
          </cell>
          <cell r="H109">
            <v>5.2240000000000002</v>
          </cell>
          <cell r="I109">
            <v>5.1829999999999998</v>
          </cell>
          <cell r="J109">
            <v>5.1550000000000002</v>
          </cell>
          <cell r="K109">
            <v>5.1310000000000002</v>
          </cell>
          <cell r="L109">
            <v>5.1829999999999998</v>
          </cell>
          <cell r="M109">
            <v>5.1050000000000004</v>
          </cell>
          <cell r="N109">
            <v>5.1219999999999999</v>
          </cell>
          <cell r="O109">
            <v>5.1390000000000002</v>
          </cell>
          <cell r="P109">
            <v>5.1950000000000003</v>
          </cell>
          <cell r="Q109">
            <v>5.28</v>
          </cell>
          <cell r="R109">
            <v>5.32</v>
          </cell>
          <cell r="S109">
            <v>5.32</v>
          </cell>
          <cell r="T109">
            <v>5.33</v>
          </cell>
          <cell r="U109">
            <v>5.33</v>
          </cell>
          <cell r="V109">
            <v>5.34</v>
          </cell>
          <cell r="W109">
            <v>5.35</v>
          </cell>
          <cell r="X109">
            <v>5.35</v>
          </cell>
          <cell r="Y109">
            <v>5.375</v>
          </cell>
          <cell r="Z109">
            <v>5.3849999999999998</v>
          </cell>
          <cell r="AA109">
            <v>5.3949999999999996</v>
          </cell>
          <cell r="AB109">
            <v>5.3949999999999996</v>
          </cell>
          <cell r="AC109">
            <v>5.3949999999999996</v>
          </cell>
          <cell r="AE109">
            <v>36293</v>
          </cell>
          <cell r="AF109">
            <v>3164467.2904118784</v>
          </cell>
          <cell r="AG109">
            <v>1597560.3906675451</v>
          </cell>
          <cell r="AH109">
            <v>1566906.8997443332</v>
          </cell>
          <cell r="AI109">
            <v>241369807.61229426</v>
          </cell>
          <cell r="AJ109">
            <v>224085822.05009615</v>
          </cell>
          <cell r="AK109">
            <v>17283984.847651858</v>
          </cell>
          <cell r="AM109">
            <v>3262811.0539396554</v>
          </cell>
          <cell r="AN109">
            <v>1603083.1544192357</v>
          </cell>
          <cell r="AO109">
            <v>1659727.8995204198</v>
          </cell>
          <cell r="AP109">
            <v>237291724.28094363</v>
          </cell>
          <cell r="AQ109">
            <v>226274521.07630825</v>
          </cell>
          <cell r="AR109">
            <v>11017203.204635378</v>
          </cell>
          <cell r="AT109">
            <v>-98343.763527777046</v>
          </cell>
          <cell r="AU109">
            <v>-5522.7637516905088</v>
          </cell>
          <cell r="AV109">
            <v>-92820.999776086537</v>
          </cell>
          <cell r="AW109">
            <v>4078083.3313504634</v>
          </cell>
          <cell r="AX109">
            <v>-2188699.0262121875</v>
          </cell>
          <cell r="AY109">
            <v>6266781.6430164808</v>
          </cell>
        </row>
        <row r="110">
          <cell r="B110">
            <v>36250</v>
          </cell>
          <cell r="C110">
            <v>5.03</v>
          </cell>
          <cell r="D110">
            <v>5.375</v>
          </cell>
          <cell r="E110">
            <v>5.2850000000000001</v>
          </cell>
          <cell r="F110">
            <v>5.2350000000000003</v>
          </cell>
          <cell r="G110">
            <v>5.1849999999999996</v>
          </cell>
          <cell r="H110">
            <v>5.2249999999999996</v>
          </cell>
          <cell r="I110">
            <v>5.1950000000000003</v>
          </cell>
          <cell r="J110">
            <v>5.1360000000000001</v>
          </cell>
          <cell r="K110">
            <v>5.109</v>
          </cell>
          <cell r="L110">
            <v>5.1550000000000002</v>
          </cell>
          <cell r="M110">
            <v>5.0750000000000002</v>
          </cell>
          <cell r="N110">
            <v>5.09</v>
          </cell>
          <cell r="O110">
            <v>5.1059999999999999</v>
          </cell>
          <cell r="P110">
            <v>5.165</v>
          </cell>
          <cell r="Q110">
            <v>5.25</v>
          </cell>
          <cell r="R110">
            <v>5.29</v>
          </cell>
          <cell r="S110">
            <v>5.29</v>
          </cell>
          <cell r="T110">
            <v>5.29</v>
          </cell>
          <cell r="U110">
            <v>5.29</v>
          </cell>
          <cell r="V110">
            <v>5.3</v>
          </cell>
          <cell r="W110">
            <v>5.31</v>
          </cell>
          <cell r="X110">
            <v>5.32</v>
          </cell>
          <cell r="Y110">
            <v>5.3449999999999998</v>
          </cell>
          <cell r="Z110">
            <v>5.3650000000000002</v>
          </cell>
          <cell r="AA110">
            <v>5.375</v>
          </cell>
          <cell r="AB110">
            <v>5.375</v>
          </cell>
          <cell r="AC110">
            <v>5.375</v>
          </cell>
          <cell r="AE110">
            <v>36294</v>
          </cell>
          <cell r="AF110">
            <v>2379888.8517713523</v>
          </cell>
          <cell r="AG110">
            <v>6352972.0452806186</v>
          </cell>
          <cell r="AH110">
            <v>-3973083.1935092662</v>
          </cell>
          <cell r="AI110">
            <v>243749696.46406561</v>
          </cell>
          <cell r="AJ110">
            <v>230438794.09537676</v>
          </cell>
          <cell r="AK110">
            <v>13310901.654142592</v>
          </cell>
          <cell r="AM110">
            <v>2242360.0713130236</v>
          </cell>
          <cell r="AN110">
            <v>6374624.0064399876</v>
          </cell>
          <cell r="AO110">
            <v>-4132263.935126964</v>
          </cell>
          <cell r="AP110">
            <v>239534084.35225666</v>
          </cell>
          <cell r="AQ110">
            <v>232649145.08274823</v>
          </cell>
          <cell r="AR110">
            <v>6884939.269508414</v>
          </cell>
          <cell r="AT110">
            <v>137528.78045832878</v>
          </cell>
          <cell r="AU110">
            <v>-21651.961159368977</v>
          </cell>
          <cell r="AV110">
            <v>159180.74161769776</v>
          </cell>
          <cell r="AW110">
            <v>4215612.1118087918</v>
          </cell>
          <cell r="AX110">
            <v>-2210350.9873715565</v>
          </cell>
          <cell r="AY110">
            <v>6425962.3846341781</v>
          </cell>
        </row>
        <row r="111">
          <cell r="B111">
            <v>36251</v>
          </cell>
          <cell r="C111">
            <v>6.2450000000000001</v>
          </cell>
          <cell r="D111">
            <v>5.1849999999999996</v>
          </cell>
          <cell r="E111">
            <v>5.2549999999999999</v>
          </cell>
          <cell r="F111">
            <v>5.2</v>
          </cell>
          <cell r="G111">
            <v>5.17</v>
          </cell>
          <cell r="H111">
            <v>5.1989999999999998</v>
          </cell>
          <cell r="I111">
            <v>5.2030000000000003</v>
          </cell>
          <cell r="J111">
            <v>5.1520000000000001</v>
          </cell>
          <cell r="K111">
            <v>5.1440000000000001</v>
          </cell>
          <cell r="L111">
            <v>5.1980000000000004</v>
          </cell>
          <cell r="M111">
            <v>5.12</v>
          </cell>
          <cell r="N111">
            <v>5.1369999999999996</v>
          </cell>
          <cell r="O111">
            <v>5.1539999999999999</v>
          </cell>
          <cell r="P111">
            <v>5.2149999999999999</v>
          </cell>
          <cell r="Q111">
            <v>5.3</v>
          </cell>
          <cell r="R111">
            <v>5.34</v>
          </cell>
          <cell r="S111">
            <v>5.35</v>
          </cell>
          <cell r="T111">
            <v>5.36</v>
          </cell>
          <cell r="U111">
            <v>5.37</v>
          </cell>
          <cell r="V111">
            <v>5.38</v>
          </cell>
          <cell r="W111">
            <v>5.39</v>
          </cell>
          <cell r="X111">
            <v>5.4</v>
          </cell>
          <cell r="Y111">
            <v>5.4249999999999998</v>
          </cell>
          <cell r="Z111">
            <v>5.4450000000000003</v>
          </cell>
          <cell r="AA111">
            <v>5.4550000000000001</v>
          </cell>
          <cell r="AB111">
            <v>5.4550000000000001</v>
          </cell>
          <cell r="AC111">
            <v>5.4550000000000001</v>
          </cell>
          <cell r="AE111">
            <v>36297</v>
          </cell>
          <cell r="AF111">
            <v>-2154621.9295926257</v>
          </cell>
          <cell r="AG111">
            <v>1612878.5498428151</v>
          </cell>
          <cell r="AH111">
            <v>-3767500.4794354411</v>
          </cell>
          <cell r="AI111">
            <v>241595074.53447297</v>
          </cell>
          <cell r="AJ111">
            <v>232051672.64521956</v>
          </cell>
          <cell r="AK111">
            <v>9543401.1747071519</v>
          </cell>
          <cell r="AM111">
            <v>-2015874.3572639599</v>
          </cell>
          <cell r="AN111">
            <v>1587208.6907479074</v>
          </cell>
          <cell r="AO111">
            <v>-3603083.0480118673</v>
          </cell>
          <cell r="AP111">
            <v>237518209.9949927</v>
          </cell>
          <cell r="AQ111">
            <v>234236353.77349615</v>
          </cell>
          <cell r="AR111">
            <v>3281856.2214965466</v>
          </cell>
          <cell r="AT111">
            <v>-138747.57232866576</v>
          </cell>
          <cell r="AU111">
            <v>25669.859094907762</v>
          </cell>
          <cell r="AV111">
            <v>-164417.43142357375</v>
          </cell>
          <cell r="AW111">
            <v>4076864.539480126</v>
          </cell>
          <cell r="AX111">
            <v>-2184681.1282766489</v>
          </cell>
          <cell r="AY111">
            <v>6261544.9532106044</v>
          </cell>
        </row>
        <row r="112">
          <cell r="B112">
            <v>36252</v>
          </cell>
          <cell r="C112">
            <v>6.2450000000000001</v>
          </cell>
          <cell r="D112">
            <v>5.1849999999999996</v>
          </cell>
          <cell r="E112">
            <v>5.2549999999999999</v>
          </cell>
          <cell r="F112">
            <v>5.2</v>
          </cell>
          <cell r="G112">
            <v>5.17</v>
          </cell>
          <cell r="H112">
            <v>5.1989999999999998</v>
          </cell>
          <cell r="I112">
            <v>5.2030000000000003</v>
          </cell>
          <cell r="J112">
            <v>5.1520000000000001</v>
          </cell>
          <cell r="K112">
            <v>5.1440000000000001</v>
          </cell>
          <cell r="L112">
            <v>5.1980000000000004</v>
          </cell>
          <cell r="M112">
            <v>5.12</v>
          </cell>
          <cell r="N112">
            <v>5.1369999999999996</v>
          </cell>
          <cell r="O112">
            <v>5.1539999999999999</v>
          </cell>
          <cell r="P112">
            <v>5.2149999999999999</v>
          </cell>
          <cell r="Q112">
            <v>5.3</v>
          </cell>
          <cell r="R112">
            <v>5.34</v>
          </cell>
          <cell r="S112">
            <v>5.35</v>
          </cell>
          <cell r="T112">
            <v>5.36</v>
          </cell>
          <cell r="U112">
            <v>5.37</v>
          </cell>
          <cell r="V112">
            <v>5.38</v>
          </cell>
          <cell r="W112">
            <v>5.39</v>
          </cell>
          <cell r="X112">
            <v>5.4</v>
          </cell>
          <cell r="Y112">
            <v>5.4249999999999998</v>
          </cell>
          <cell r="Z112">
            <v>5.4450000000000003</v>
          </cell>
          <cell r="AA112">
            <v>5.4550000000000001</v>
          </cell>
          <cell r="AB112">
            <v>5.4550000000000001</v>
          </cell>
          <cell r="AC112">
            <v>5.4550000000000001</v>
          </cell>
          <cell r="AE112">
            <v>36298</v>
          </cell>
          <cell r="AF112">
            <v>689357.11527895008</v>
          </cell>
          <cell r="AG112">
            <v>1605799.4413213704</v>
          </cell>
          <cell r="AH112">
            <v>-916442.32604242035</v>
          </cell>
          <cell r="AI112">
            <v>242284431.64975193</v>
          </cell>
          <cell r="AJ112">
            <v>233657472.08654094</v>
          </cell>
          <cell r="AK112">
            <v>8626958.8486647308</v>
          </cell>
          <cell r="AM112">
            <v>667693.38250139356</v>
          </cell>
          <cell r="AN112">
            <v>1608931.1937052673</v>
          </cell>
          <cell r="AO112">
            <v>-941237.81120387372</v>
          </cell>
          <cell r="AP112">
            <v>238185903.3774941</v>
          </cell>
          <cell r="AQ112">
            <v>235845284.96720141</v>
          </cell>
          <cell r="AR112">
            <v>2340618.4102926729</v>
          </cell>
          <cell r="AT112">
            <v>21663.732777556521</v>
          </cell>
          <cell r="AU112">
            <v>-3131.7523838968482</v>
          </cell>
          <cell r="AV112">
            <v>24795.485161453369</v>
          </cell>
          <cell r="AW112">
            <v>4098528.2722576824</v>
          </cell>
          <cell r="AX112">
            <v>-2187812.880660546</v>
          </cell>
          <cell r="AY112">
            <v>6286340.4383720579</v>
          </cell>
        </row>
        <row r="113">
          <cell r="B113">
            <v>36253</v>
          </cell>
          <cell r="C113">
            <v>6.2450000000000001</v>
          </cell>
          <cell r="D113">
            <v>5.1849999999999996</v>
          </cell>
          <cell r="E113">
            <v>5.2549999999999999</v>
          </cell>
          <cell r="F113">
            <v>5.2</v>
          </cell>
          <cell r="G113">
            <v>5.17</v>
          </cell>
          <cell r="H113">
            <v>5.1989999999999998</v>
          </cell>
          <cell r="I113">
            <v>5.2030000000000003</v>
          </cell>
          <cell r="J113">
            <v>5.1520000000000001</v>
          </cell>
          <cell r="K113">
            <v>5.1440000000000001</v>
          </cell>
          <cell r="L113">
            <v>5.1980000000000004</v>
          </cell>
          <cell r="M113">
            <v>5.12</v>
          </cell>
          <cell r="N113">
            <v>5.1369999999999996</v>
          </cell>
          <cell r="O113">
            <v>5.1539999999999999</v>
          </cell>
          <cell r="P113">
            <v>5.2149999999999999</v>
          </cell>
          <cell r="Q113">
            <v>5.3</v>
          </cell>
          <cell r="R113">
            <v>5.34</v>
          </cell>
          <cell r="S113">
            <v>5.35</v>
          </cell>
          <cell r="T113">
            <v>5.36</v>
          </cell>
          <cell r="U113">
            <v>5.37</v>
          </cell>
          <cell r="V113">
            <v>5.38</v>
          </cell>
          <cell r="W113">
            <v>5.39</v>
          </cell>
          <cell r="X113">
            <v>5.4</v>
          </cell>
          <cell r="Y113">
            <v>5.4249999999999998</v>
          </cell>
          <cell r="Z113">
            <v>5.4450000000000003</v>
          </cell>
          <cell r="AA113">
            <v>5.4550000000000001</v>
          </cell>
          <cell r="AB113">
            <v>5.4550000000000001</v>
          </cell>
          <cell r="AC113">
            <v>5.4550000000000001</v>
          </cell>
          <cell r="AE113">
            <v>36299</v>
          </cell>
          <cell r="AF113">
            <v>1793164.3595280135</v>
          </cell>
          <cell r="AG113">
            <v>1601989.9204911103</v>
          </cell>
          <cell r="AH113">
            <v>191174.4390369032</v>
          </cell>
          <cell r="AI113">
            <v>244077596.00927994</v>
          </cell>
          <cell r="AJ113">
            <v>235259462.00703204</v>
          </cell>
          <cell r="AK113">
            <v>8818133.2877016347</v>
          </cell>
          <cell r="AM113">
            <v>1712713.187545225</v>
          </cell>
          <cell r="AN113">
            <v>1602807.9205344329</v>
          </cell>
          <cell r="AO113">
            <v>109905.26701079216</v>
          </cell>
          <cell r="AP113">
            <v>239898616.56503934</v>
          </cell>
          <cell r="AQ113">
            <v>237448092.88773584</v>
          </cell>
          <cell r="AR113">
            <v>2450523.6773034651</v>
          </cell>
          <cell r="AT113">
            <v>80451.171982788481</v>
          </cell>
          <cell r="AU113">
            <v>-818.00004332256503</v>
          </cell>
          <cell r="AV113">
            <v>81269.172026111046</v>
          </cell>
          <cell r="AW113">
            <v>4178979.4442404709</v>
          </cell>
          <cell r="AX113">
            <v>-2188630.8807038683</v>
          </cell>
          <cell r="AY113">
            <v>6367609.6103981687</v>
          </cell>
        </row>
        <row r="114">
          <cell r="B114">
            <v>36254</v>
          </cell>
          <cell r="C114">
            <v>6.2450000000000001</v>
          </cell>
          <cell r="D114">
            <v>5.1849999999999996</v>
          </cell>
          <cell r="E114">
            <v>5.2549999999999999</v>
          </cell>
          <cell r="F114">
            <v>5.2</v>
          </cell>
          <cell r="G114">
            <v>5.17</v>
          </cell>
          <cell r="H114">
            <v>5.1989999999999998</v>
          </cell>
          <cell r="I114">
            <v>5.2030000000000003</v>
          </cell>
          <cell r="J114">
            <v>5.1520000000000001</v>
          </cell>
          <cell r="K114">
            <v>5.1440000000000001</v>
          </cell>
          <cell r="L114">
            <v>5.1980000000000004</v>
          </cell>
          <cell r="M114">
            <v>5.12</v>
          </cell>
          <cell r="N114">
            <v>5.1369999999999996</v>
          </cell>
          <cell r="O114">
            <v>5.1539999999999999</v>
          </cell>
          <cell r="P114">
            <v>5.2149999999999999</v>
          </cell>
          <cell r="Q114">
            <v>5.3</v>
          </cell>
          <cell r="R114">
            <v>5.34</v>
          </cell>
          <cell r="S114">
            <v>5.35</v>
          </cell>
          <cell r="T114">
            <v>5.36</v>
          </cell>
          <cell r="U114">
            <v>5.37</v>
          </cell>
          <cell r="V114">
            <v>5.38</v>
          </cell>
          <cell r="W114">
            <v>5.39</v>
          </cell>
          <cell r="X114">
            <v>5.4</v>
          </cell>
          <cell r="Y114">
            <v>5.4249999999999998</v>
          </cell>
          <cell r="Z114">
            <v>5.4450000000000003</v>
          </cell>
          <cell r="AA114">
            <v>5.4550000000000001</v>
          </cell>
          <cell r="AB114">
            <v>5.4550000000000001</v>
          </cell>
          <cell r="AC114">
            <v>5.4550000000000001</v>
          </cell>
          <cell r="AE114">
            <v>36300</v>
          </cell>
          <cell r="AF114">
            <v>982546.75965727412</v>
          </cell>
          <cell r="AG114">
            <v>1593294.4755023122</v>
          </cell>
          <cell r="AH114">
            <v>-610747.71584503807</v>
          </cell>
          <cell r="AI114">
            <v>245060142.7689372</v>
          </cell>
          <cell r="AJ114">
            <v>236852756.48253435</v>
          </cell>
          <cell r="AK114">
            <v>8207385.5718565965</v>
          </cell>
          <cell r="AM114">
            <v>1090954.361692518</v>
          </cell>
          <cell r="AN114">
            <v>1597825.0821330289</v>
          </cell>
          <cell r="AO114">
            <v>-506870.72044051089</v>
          </cell>
          <cell r="AP114">
            <v>240989570.92673185</v>
          </cell>
          <cell r="AQ114">
            <v>239045917.96986887</v>
          </cell>
          <cell r="AR114">
            <v>1943652.9568629542</v>
          </cell>
          <cell r="AT114">
            <v>-108407.60203524388</v>
          </cell>
          <cell r="AU114">
            <v>-4530.6066307167057</v>
          </cell>
          <cell r="AV114">
            <v>-103876.99540452717</v>
          </cell>
          <cell r="AW114">
            <v>4070571.8422052269</v>
          </cell>
          <cell r="AX114">
            <v>-2193161.4873345848</v>
          </cell>
          <cell r="AY114">
            <v>6263732.6149936412</v>
          </cell>
        </row>
        <row r="115">
          <cell r="B115">
            <v>36255</v>
          </cell>
          <cell r="C115">
            <v>6.2450000000000001</v>
          </cell>
          <cell r="D115">
            <v>5.1849999999999996</v>
          </cell>
          <cell r="E115">
            <v>5.2549999999999999</v>
          </cell>
          <cell r="F115">
            <v>5.2</v>
          </cell>
          <cell r="G115">
            <v>5.17</v>
          </cell>
          <cell r="H115">
            <v>5.1989999999999998</v>
          </cell>
          <cell r="I115">
            <v>5.2030000000000003</v>
          </cell>
          <cell r="J115">
            <v>5.1520000000000001</v>
          </cell>
          <cell r="K115">
            <v>5.1440000000000001</v>
          </cell>
          <cell r="L115">
            <v>5.1980000000000004</v>
          </cell>
          <cell r="M115">
            <v>5.12</v>
          </cell>
          <cell r="N115">
            <v>5.1369999999999996</v>
          </cell>
          <cell r="O115">
            <v>5.1539999999999999</v>
          </cell>
          <cell r="P115">
            <v>5.2149999999999999</v>
          </cell>
          <cell r="Q115">
            <v>5.3</v>
          </cell>
          <cell r="R115">
            <v>5.34</v>
          </cell>
          <cell r="S115">
            <v>5.35</v>
          </cell>
          <cell r="T115">
            <v>5.36</v>
          </cell>
          <cell r="U115">
            <v>5.37</v>
          </cell>
          <cell r="V115">
            <v>5.38</v>
          </cell>
          <cell r="W115">
            <v>5.39</v>
          </cell>
          <cell r="X115">
            <v>5.4</v>
          </cell>
          <cell r="Y115">
            <v>5.4249999999999998</v>
          </cell>
          <cell r="Z115">
            <v>5.4450000000000003</v>
          </cell>
          <cell r="AA115">
            <v>5.4550000000000001</v>
          </cell>
          <cell r="AB115">
            <v>5.4550000000000001</v>
          </cell>
          <cell r="AC115">
            <v>5.4550000000000001</v>
          </cell>
          <cell r="AE115">
            <v>36301</v>
          </cell>
          <cell r="AF115">
            <v>1960962.8914916627</v>
          </cell>
          <cell r="AG115">
            <v>4786858.6439903704</v>
          </cell>
          <cell r="AH115">
            <v>-2825895.7524987077</v>
          </cell>
          <cell r="AI115">
            <v>247021105.66042885</v>
          </cell>
          <cell r="AJ115">
            <v>241639615.12652472</v>
          </cell>
          <cell r="AK115">
            <v>5381489.8193578888</v>
          </cell>
          <cell r="AM115">
            <v>1650539.6336596459</v>
          </cell>
          <cell r="AN115">
            <v>4778486.4010099489</v>
          </cell>
          <cell r="AO115">
            <v>-3127946.767350303</v>
          </cell>
          <cell r="AP115">
            <v>242640110.56039149</v>
          </cell>
          <cell r="AQ115">
            <v>243824404.37087882</v>
          </cell>
          <cell r="AR115">
            <v>-1184293.8104873488</v>
          </cell>
          <cell r="AT115">
            <v>310423.2578320168</v>
          </cell>
          <cell r="AU115">
            <v>8372.2429804215208</v>
          </cell>
          <cell r="AV115">
            <v>302051.01485159528</v>
          </cell>
          <cell r="AW115">
            <v>4380995.1000372432</v>
          </cell>
          <cell r="AX115">
            <v>-2184789.2443541633</v>
          </cell>
          <cell r="AY115">
            <v>6565783.6298452364</v>
          </cell>
        </row>
        <row r="116">
          <cell r="B116">
            <v>36256</v>
          </cell>
          <cell r="C116">
            <v>5.9950000000000001</v>
          </cell>
          <cell r="D116">
            <v>5.37</v>
          </cell>
          <cell r="E116">
            <v>5.2750000000000004</v>
          </cell>
          <cell r="F116">
            <v>5.2350000000000003</v>
          </cell>
          <cell r="G116">
            <v>5.14</v>
          </cell>
          <cell r="H116">
            <v>5.2320000000000002</v>
          </cell>
          <cell r="I116">
            <v>5.1840000000000002</v>
          </cell>
          <cell r="J116">
            <v>5.1740000000000004</v>
          </cell>
          <cell r="K116">
            <v>5.1559999999999997</v>
          </cell>
          <cell r="L116">
            <v>5.1980000000000004</v>
          </cell>
          <cell r="M116">
            <v>5.1130000000000004</v>
          </cell>
          <cell r="N116">
            <v>5.125</v>
          </cell>
          <cell r="O116">
            <v>5.1390000000000002</v>
          </cell>
          <cell r="P116">
            <v>5.1849999999999996</v>
          </cell>
          <cell r="Q116">
            <v>5.26</v>
          </cell>
          <cell r="R116">
            <v>5.29</v>
          </cell>
          <cell r="S116">
            <v>5.29</v>
          </cell>
          <cell r="T116">
            <v>5.29</v>
          </cell>
          <cell r="U116">
            <v>5.29</v>
          </cell>
          <cell r="V116">
            <v>5.29</v>
          </cell>
          <cell r="W116">
            <v>5.29</v>
          </cell>
          <cell r="X116">
            <v>5.3</v>
          </cell>
          <cell r="Y116">
            <v>5.3250000000000002</v>
          </cell>
          <cell r="Z116">
            <v>5.335</v>
          </cell>
          <cell r="AA116">
            <v>5.3449999999999998</v>
          </cell>
          <cell r="AB116">
            <v>5.3449999999999998</v>
          </cell>
          <cell r="AC116">
            <v>5.3550000000000004</v>
          </cell>
          <cell r="AE116">
            <v>36304</v>
          </cell>
          <cell r="AF116">
            <v>3470590.2689972892</v>
          </cell>
          <cell r="AG116">
            <v>1615741.5704564813</v>
          </cell>
          <cell r="AH116">
            <v>1854848.6985408079</v>
          </cell>
          <cell r="AI116">
            <v>250491695.92942613</v>
          </cell>
          <cell r="AJ116">
            <v>243255356.69698119</v>
          </cell>
          <cell r="AK116">
            <v>7236338.5178986965</v>
          </cell>
          <cell r="AM116">
            <v>3235644.278383784</v>
          </cell>
          <cell r="AN116">
            <v>1588298.6762206813</v>
          </cell>
          <cell r="AO116">
            <v>1647345.6021631027</v>
          </cell>
          <cell r="AP116">
            <v>245875754.83877528</v>
          </cell>
          <cell r="AQ116">
            <v>245412703.0470995</v>
          </cell>
          <cell r="AR116">
            <v>463051.79167575389</v>
          </cell>
          <cell r="AT116">
            <v>234945.99061350524</v>
          </cell>
          <cell r="AU116">
            <v>27442.89423580002</v>
          </cell>
          <cell r="AV116">
            <v>207503.09637770522</v>
          </cell>
          <cell r="AW116">
            <v>4615941.0906507485</v>
          </cell>
          <cell r="AX116">
            <v>-2157346.3501183633</v>
          </cell>
          <cell r="AY116">
            <v>6773286.7262229417</v>
          </cell>
        </row>
        <row r="117">
          <cell r="B117">
            <v>36257</v>
          </cell>
          <cell r="C117">
            <v>5.6050000000000004</v>
          </cell>
          <cell r="D117">
            <v>5.36</v>
          </cell>
          <cell r="E117">
            <v>5.3150000000000004</v>
          </cell>
          <cell r="F117">
            <v>5.2850000000000001</v>
          </cell>
          <cell r="G117">
            <v>5.19</v>
          </cell>
          <cell r="H117">
            <v>5.2439999999999998</v>
          </cell>
          <cell r="I117">
            <v>5.2279999999999998</v>
          </cell>
          <cell r="J117">
            <v>5.1920000000000002</v>
          </cell>
          <cell r="K117">
            <v>5.1980000000000004</v>
          </cell>
          <cell r="L117">
            <v>5.2480000000000002</v>
          </cell>
          <cell r="M117">
            <v>5.1660000000000004</v>
          </cell>
          <cell r="N117">
            <v>5.18</v>
          </cell>
          <cell r="O117">
            <v>5.194</v>
          </cell>
          <cell r="P117">
            <v>5.2350000000000003</v>
          </cell>
          <cell r="Q117">
            <v>5.31</v>
          </cell>
          <cell r="R117">
            <v>5.33</v>
          </cell>
          <cell r="S117">
            <v>5.32</v>
          </cell>
          <cell r="T117">
            <v>5.3</v>
          </cell>
          <cell r="U117">
            <v>5.3</v>
          </cell>
          <cell r="V117">
            <v>5.3</v>
          </cell>
          <cell r="W117">
            <v>5.3</v>
          </cell>
          <cell r="X117">
            <v>5.31</v>
          </cell>
          <cell r="Y117">
            <v>5.335</v>
          </cell>
          <cell r="Z117">
            <v>5.3449999999999998</v>
          </cell>
          <cell r="AA117">
            <v>5.3550000000000004</v>
          </cell>
          <cell r="AB117">
            <v>5.3550000000000004</v>
          </cell>
          <cell r="AC117">
            <v>5.3650000000000002</v>
          </cell>
          <cell r="AE117">
            <v>36305</v>
          </cell>
          <cell r="AF117">
            <v>3058218.2524499227</v>
          </cell>
          <cell r="AG117">
            <v>1592462.9665042374</v>
          </cell>
          <cell r="AH117">
            <v>1465755.2859456853</v>
          </cell>
          <cell r="AI117">
            <v>253549914.18187606</v>
          </cell>
          <cell r="AJ117">
            <v>244847819.66348544</v>
          </cell>
          <cell r="AK117">
            <v>8702093.8038443811</v>
          </cell>
          <cell r="AM117">
            <v>2926359.811233446</v>
          </cell>
          <cell r="AN117">
            <v>1592661.1445093018</v>
          </cell>
          <cell r="AO117">
            <v>1333698.6667241442</v>
          </cell>
          <cell r="AP117">
            <v>248802114.65000874</v>
          </cell>
          <cell r="AQ117">
            <v>247005364.19160882</v>
          </cell>
          <cell r="AR117">
            <v>1796750.4583998981</v>
          </cell>
          <cell r="AT117">
            <v>131858.44121647673</v>
          </cell>
          <cell r="AU117">
            <v>-198.17800506437197</v>
          </cell>
          <cell r="AV117">
            <v>132056.6192215411</v>
          </cell>
          <cell r="AW117">
            <v>4747799.5318672247</v>
          </cell>
          <cell r="AX117">
            <v>-2157544.5281234276</v>
          </cell>
          <cell r="AY117">
            <v>6905343.3454444828</v>
          </cell>
        </row>
        <row r="118">
          <cell r="B118">
            <v>36258</v>
          </cell>
          <cell r="C118">
            <v>5.375</v>
          </cell>
          <cell r="D118">
            <v>5.375</v>
          </cell>
          <cell r="E118">
            <v>5.3</v>
          </cell>
          <cell r="F118">
            <v>5.27</v>
          </cell>
          <cell r="G118">
            <v>5.21</v>
          </cell>
          <cell r="H118">
            <v>5.2469999999999999</v>
          </cell>
          <cell r="I118">
            <v>5.226</v>
          </cell>
          <cell r="J118">
            <v>5.2119999999999997</v>
          </cell>
          <cell r="K118">
            <v>5.2320000000000002</v>
          </cell>
          <cell r="L118">
            <v>5.2960000000000003</v>
          </cell>
          <cell r="M118">
            <v>5.2249999999999996</v>
          </cell>
          <cell r="N118">
            <v>5.2460000000000004</v>
          </cell>
          <cell r="O118">
            <v>5.2640000000000002</v>
          </cell>
          <cell r="P118">
            <v>5.3049999999999997</v>
          </cell>
          <cell r="Q118">
            <v>5.37</v>
          </cell>
          <cell r="R118">
            <v>5.38</v>
          </cell>
          <cell r="S118">
            <v>5.36</v>
          </cell>
          <cell r="T118">
            <v>5.34</v>
          </cell>
          <cell r="U118">
            <v>5.32</v>
          </cell>
          <cell r="V118">
            <v>5.32</v>
          </cell>
          <cell r="W118">
            <v>5.32</v>
          </cell>
          <cell r="X118">
            <v>5.32</v>
          </cell>
          <cell r="Y118">
            <v>5.3250000000000002</v>
          </cell>
          <cell r="Z118">
            <v>5.3449999999999998</v>
          </cell>
          <cell r="AA118">
            <v>5.3449999999999998</v>
          </cell>
          <cell r="AB118">
            <v>5.3449999999999998</v>
          </cell>
          <cell r="AC118">
            <v>5.3550000000000004</v>
          </cell>
          <cell r="AE118">
            <v>36306</v>
          </cell>
          <cell r="AF118">
            <v>2723475.4318373632</v>
          </cell>
          <cell r="AG118">
            <v>1585340.0473129388</v>
          </cell>
          <cell r="AH118">
            <v>1138135.3845244243</v>
          </cell>
          <cell r="AI118">
            <v>256273389.61371341</v>
          </cell>
          <cell r="AJ118">
            <v>246433159.71079838</v>
          </cell>
          <cell r="AK118">
            <v>9840229.1883688048</v>
          </cell>
          <cell r="AM118">
            <v>2707697.4491254389</v>
          </cell>
          <cell r="AN118">
            <v>1583219.3538546618</v>
          </cell>
          <cell r="AO118">
            <v>1124478.0952707771</v>
          </cell>
          <cell r="AP118">
            <v>251509812.09913418</v>
          </cell>
          <cell r="AQ118">
            <v>248588583.54546347</v>
          </cell>
          <cell r="AR118">
            <v>2921228.5536706755</v>
          </cell>
          <cell r="AT118">
            <v>15777.98271192424</v>
          </cell>
          <cell r="AU118">
            <v>2120.6934582770336</v>
          </cell>
          <cell r="AV118">
            <v>13657.289253647206</v>
          </cell>
          <cell r="AW118">
            <v>4763577.514579149</v>
          </cell>
          <cell r="AX118">
            <v>-2155423.8346651504</v>
          </cell>
          <cell r="AY118">
            <v>6919000.6346981302</v>
          </cell>
        </row>
        <row r="119">
          <cell r="B119">
            <v>36259</v>
          </cell>
          <cell r="C119">
            <v>5.375</v>
          </cell>
          <cell r="D119">
            <v>5.31</v>
          </cell>
          <cell r="E119">
            <v>5.3</v>
          </cell>
          <cell r="F119">
            <v>5.27</v>
          </cell>
          <cell r="G119">
            <v>5.21</v>
          </cell>
          <cell r="H119">
            <v>5.2389999999999999</v>
          </cell>
          <cell r="I119">
            <v>5.2080000000000002</v>
          </cell>
          <cell r="J119">
            <v>5.1929999999999996</v>
          </cell>
          <cell r="K119">
            <v>5.2050000000000001</v>
          </cell>
          <cell r="L119">
            <v>5.2629999999999999</v>
          </cell>
          <cell r="M119">
            <v>5.1909999999999998</v>
          </cell>
          <cell r="N119">
            <v>5.2119999999999997</v>
          </cell>
          <cell r="O119">
            <v>5.23</v>
          </cell>
          <cell r="P119">
            <v>5.28</v>
          </cell>
          <cell r="Q119">
            <v>5.34</v>
          </cell>
          <cell r="R119">
            <v>5.35</v>
          </cell>
          <cell r="S119">
            <v>5.33</v>
          </cell>
          <cell r="T119">
            <v>5.31</v>
          </cell>
          <cell r="U119">
            <v>5.28</v>
          </cell>
          <cell r="V119">
            <v>5.27</v>
          </cell>
          <cell r="W119">
            <v>5.27</v>
          </cell>
          <cell r="X119">
            <v>5.27</v>
          </cell>
          <cell r="Y119">
            <v>5.2750000000000004</v>
          </cell>
          <cell r="Z119">
            <v>5.2850000000000001</v>
          </cell>
          <cell r="AA119">
            <v>5.2949999999999999</v>
          </cell>
          <cell r="AB119">
            <v>5.2949999999999999</v>
          </cell>
          <cell r="AC119">
            <v>5.3049999999999997</v>
          </cell>
          <cell r="AE119">
            <v>36307</v>
          </cell>
          <cell r="AF119">
            <v>-1445703.9840579033</v>
          </cell>
          <cell r="AG119">
            <v>1573795.1309196481</v>
          </cell>
          <cell r="AH119">
            <v>-3019499.1149775516</v>
          </cell>
          <cell r="AI119">
            <v>254827685.62965551</v>
          </cell>
          <cell r="AJ119">
            <v>248006954.84171802</v>
          </cell>
          <cell r="AK119">
            <v>6820730.0733912531</v>
          </cell>
          <cell r="AM119">
            <v>-1176407.7905109376</v>
          </cell>
          <cell r="AN119">
            <v>1578628.1797855778</v>
          </cell>
          <cell r="AO119">
            <v>-2755035.9702965152</v>
          </cell>
          <cell r="AP119">
            <v>250333404.30862325</v>
          </cell>
          <cell r="AQ119">
            <v>250167211.72524905</v>
          </cell>
          <cell r="AR119">
            <v>166192.58337416034</v>
          </cell>
          <cell r="AT119">
            <v>-269296.19354696572</v>
          </cell>
          <cell r="AU119">
            <v>-4833.0488659297116</v>
          </cell>
          <cell r="AV119">
            <v>-264463.14468103647</v>
          </cell>
          <cell r="AW119">
            <v>4494281.3210321832</v>
          </cell>
          <cell r="AX119">
            <v>-2160256.8835310801</v>
          </cell>
          <cell r="AY119">
            <v>6654537.4900170937</v>
          </cell>
        </row>
        <row r="120">
          <cell r="B120">
            <v>36260</v>
          </cell>
          <cell r="C120">
            <v>5.375</v>
          </cell>
          <cell r="D120">
            <v>5.31</v>
          </cell>
          <cell r="E120">
            <v>5.3</v>
          </cell>
          <cell r="F120">
            <v>5.27</v>
          </cell>
          <cell r="G120">
            <v>5.21</v>
          </cell>
          <cell r="H120">
            <v>5.2389999999999999</v>
          </cell>
          <cell r="I120">
            <v>5.2080000000000002</v>
          </cell>
          <cell r="J120">
            <v>5.1929999999999996</v>
          </cell>
          <cell r="K120">
            <v>5.2050000000000001</v>
          </cell>
          <cell r="L120">
            <v>5.2629999999999999</v>
          </cell>
          <cell r="M120">
            <v>5.1909999999999998</v>
          </cell>
          <cell r="N120">
            <v>5.2119999999999997</v>
          </cell>
          <cell r="O120">
            <v>5.23</v>
          </cell>
          <cell r="P120">
            <v>5.28</v>
          </cell>
          <cell r="Q120">
            <v>5.34</v>
          </cell>
          <cell r="R120">
            <v>5.35</v>
          </cell>
          <cell r="S120">
            <v>5.33</v>
          </cell>
          <cell r="T120">
            <v>5.31</v>
          </cell>
          <cell r="U120">
            <v>5.28</v>
          </cell>
          <cell r="V120">
            <v>5.27</v>
          </cell>
          <cell r="W120">
            <v>5.27</v>
          </cell>
          <cell r="X120">
            <v>5.27</v>
          </cell>
          <cell r="Y120">
            <v>5.2750000000000004</v>
          </cell>
          <cell r="Z120">
            <v>5.2850000000000001</v>
          </cell>
          <cell r="AA120">
            <v>5.2949999999999999</v>
          </cell>
          <cell r="AB120">
            <v>5.2949999999999999</v>
          </cell>
          <cell r="AC120">
            <v>5.3049999999999997</v>
          </cell>
          <cell r="AE120">
            <v>36308</v>
          </cell>
          <cell r="AF120">
            <v>2390451.6764843306</v>
          </cell>
          <cell r="AG120">
            <v>6367819.0517740417</v>
          </cell>
          <cell r="AH120">
            <v>-3977367.3752897112</v>
          </cell>
          <cell r="AI120">
            <v>257218137.30613983</v>
          </cell>
          <cell r="AJ120">
            <v>254374773.89349207</v>
          </cell>
          <cell r="AK120">
            <v>2843362.698101542</v>
          </cell>
          <cell r="AM120">
            <v>2598395.6283889264</v>
          </cell>
          <cell r="AN120">
            <v>6362373.1741493512</v>
          </cell>
          <cell r="AO120">
            <v>-3763977.5457604248</v>
          </cell>
          <cell r="AP120">
            <v>252931799.9370122</v>
          </cell>
          <cell r="AQ120">
            <v>256529584.89939842</v>
          </cell>
          <cell r="AR120">
            <v>-3597784.9623862645</v>
          </cell>
          <cell r="AT120">
            <v>-207943.95190459583</v>
          </cell>
          <cell r="AU120">
            <v>5445.8776246905327</v>
          </cell>
          <cell r="AV120">
            <v>-213389.82952928636</v>
          </cell>
          <cell r="AW120">
            <v>4286337.3691275874</v>
          </cell>
          <cell r="AX120">
            <v>-2154811.0059063896</v>
          </cell>
          <cell r="AY120">
            <v>6441147.6604878074</v>
          </cell>
        </row>
        <row r="121">
          <cell r="B121">
            <v>36261</v>
          </cell>
          <cell r="C121">
            <v>5.375</v>
          </cell>
          <cell r="D121">
            <v>5.31</v>
          </cell>
          <cell r="E121">
            <v>5.3</v>
          </cell>
          <cell r="F121">
            <v>5.27</v>
          </cell>
          <cell r="G121">
            <v>5.21</v>
          </cell>
          <cell r="H121">
            <v>5.2389999999999999</v>
          </cell>
          <cell r="I121">
            <v>5.2080000000000002</v>
          </cell>
          <cell r="J121">
            <v>5.1929999999999996</v>
          </cell>
          <cell r="K121">
            <v>5.2050000000000001</v>
          </cell>
          <cell r="L121">
            <v>5.2629999999999999</v>
          </cell>
          <cell r="M121">
            <v>5.1909999999999998</v>
          </cell>
          <cell r="N121">
            <v>5.2119999999999997</v>
          </cell>
          <cell r="O121">
            <v>5.23</v>
          </cell>
          <cell r="P121">
            <v>5.28</v>
          </cell>
          <cell r="Q121">
            <v>5.34</v>
          </cell>
          <cell r="R121">
            <v>5.35</v>
          </cell>
          <cell r="S121">
            <v>5.33</v>
          </cell>
          <cell r="T121">
            <v>5.31</v>
          </cell>
          <cell r="U121">
            <v>5.28</v>
          </cell>
          <cell r="V121">
            <v>5.27</v>
          </cell>
          <cell r="W121">
            <v>5.27</v>
          </cell>
          <cell r="X121">
            <v>5.27</v>
          </cell>
          <cell r="Y121">
            <v>5.2750000000000004</v>
          </cell>
          <cell r="Z121">
            <v>5.2850000000000001</v>
          </cell>
          <cell r="AA121">
            <v>5.2949999999999999</v>
          </cell>
          <cell r="AB121">
            <v>5.2949999999999999</v>
          </cell>
          <cell r="AC121">
            <v>5.3049999999999997</v>
          </cell>
          <cell r="AE121">
            <v>36312</v>
          </cell>
          <cell r="AF121">
            <v>-5286022.1967238141</v>
          </cell>
          <cell r="AG121">
            <v>1618926.7919246971</v>
          </cell>
          <cell r="AH121">
            <v>-6904948.9886485115</v>
          </cell>
          <cell r="AI121">
            <v>251932115.10941601</v>
          </cell>
          <cell r="AJ121">
            <v>255993700.68541676</v>
          </cell>
          <cell r="AK121">
            <v>-4061586.2905469695</v>
          </cell>
          <cell r="AM121">
            <v>-4471018.2608487606</v>
          </cell>
          <cell r="AN121">
            <v>1582554.7325519791</v>
          </cell>
          <cell r="AO121">
            <v>-6053572.9934007395</v>
          </cell>
          <cell r="AP121">
            <v>248460781.67616343</v>
          </cell>
          <cell r="AQ121">
            <v>258112139.63195041</v>
          </cell>
          <cell r="AR121">
            <v>-9651357.955787003</v>
          </cell>
          <cell r="AT121">
            <v>-815003.93587505352</v>
          </cell>
          <cell r="AU121">
            <v>36372.05937271798</v>
          </cell>
          <cell r="AV121">
            <v>-851375.99524777196</v>
          </cell>
          <cell r="AW121">
            <v>3471333.4332525339</v>
          </cell>
          <cell r="AX121">
            <v>-2118438.9465336716</v>
          </cell>
          <cell r="AY121">
            <v>5589771.6652400354</v>
          </cell>
        </row>
        <row r="122">
          <cell r="B122">
            <v>36262</v>
          </cell>
          <cell r="C122">
            <v>5.3150000000000004</v>
          </cell>
          <cell r="D122">
            <v>5.2450000000000001</v>
          </cell>
          <cell r="E122">
            <v>5.33</v>
          </cell>
          <cell r="F122">
            <v>5.28</v>
          </cell>
          <cell r="G122">
            <v>5.25</v>
          </cell>
          <cell r="H122">
            <v>5.2779999999999996</v>
          </cell>
          <cell r="I122">
            <v>5.2430000000000003</v>
          </cell>
          <cell r="J122">
            <v>5.2430000000000003</v>
          </cell>
          <cell r="K122">
            <v>5.2610000000000001</v>
          </cell>
          <cell r="L122">
            <v>5.3230000000000004</v>
          </cell>
          <cell r="M122">
            <v>5.2530000000000001</v>
          </cell>
          <cell r="N122">
            <v>5.2770000000000001</v>
          </cell>
          <cell r="O122">
            <v>5.298</v>
          </cell>
          <cell r="P122">
            <v>5.3250000000000002</v>
          </cell>
          <cell r="Q122">
            <v>5.39</v>
          </cell>
          <cell r="R122">
            <v>5.39</v>
          </cell>
          <cell r="S122">
            <v>5.37</v>
          </cell>
          <cell r="T122">
            <v>5.34</v>
          </cell>
          <cell r="U122">
            <v>5.31</v>
          </cell>
          <cell r="V122">
            <v>5.3</v>
          </cell>
          <cell r="W122">
            <v>5.3</v>
          </cell>
          <cell r="X122">
            <v>5.3</v>
          </cell>
          <cell r="Y122">
            <v>5.3250000000000002</v>
          </cell>
          <cell r="Z122">
            <v>5.3449999999999998</v>
          </cell>
          <cell r="AA122">
            <v>5.3550000000000004</v>
          </cell>
          <cell r="AB122">
            <v>5.3550000000000004</v>
          </cell>
          <cell r="AC122">
            <v>5.3550000000000004</v>
          </cell>
          <cell r="AE122">
            <v>36313</v>
          </cell>
          <cell r="AF122">
            <v>815842.03143428231</v>
          </cell>
          <cell r="AG122">
            <v>1613676.4238724541</v>
          </cell>
          <cell r="AH122">
            <v>-797834.39243817178</v>
          </cell>
          <cell r="AI122">
            <v>252747957.14085028</v>
          </cell>
          <cell r="AJ122">
            <v>257607377.1092892</v>
          </cell>
          <cell r="AK122">
            <v>-4859420.6829851409</v>
          </cell>
          <cell r="AM122">
            <v>804777.59175607562</v>
          </cell>
          <cell r="AN122">
            <v>1615163.2211708149</v>
          </cell>
          <cell r="AO122">
            <v>-810385.62941473932</v>
          </cell>
          <cell r="AP122">
            <v>249265559.26791951</v>
          </cell>
          <cell r="AQ122">
            <v>259727302.85312122</v>
          </cell>
          <cell r="AR122">
            <v>-10461743.585201742</v>
          </cell>
          <cell r="AT122">
            <v>11064.439678206691</v>
          </cell>
          <cell r="AU122">
            <v>-1486.7972983608488</v>
          </cell>
          <cell r="AV122">
            <v>12551.236976567539</v>
          </cell>
          <cell r="AW122">
            <v>3482397.8729307405</v>
          </cell>
          <cell r="AX122">
            <v>-2119925.7438320322</v>
          </cell>
          <cell r="AY122">
            <v>5602322.902216603</v>
          </cell>
        </row>
        <row r="123">
          <cell r="B123">
            <v>36263</v>
          </cell>
          <cell r="C123">
            <v>5.375</v>
          </cell>
          <cell r="D123">
            <v>5.3449999999999998</v>
          </cell>
          <cell r="E123">
            <v>5.34</v>
          </cell>
          <cell r="F123">
            <v>5.31</v>
          </cell>
          <cell r="G123">
            <v>5.28</v>
          </cell>
          <cell r="H123">
            <v>5.3049999999999997</v>
          </cell>
          <cell r="I123">
            <v>5.2709999999999999</v>
          </cell>
          <cell r="J123">
            <v>5.274</v>
          </cell>
          <cell r="K123">
            <v>5.2930000000000001</v>
          </cell>
          <cell r="L123">
            <v>5.3570000000000002</v>
          </cell>
          <cell r="M123">
            <v>5.29</v>
          </cell>
          <cell r="N123">
            <v>5.3179999999999996</v>
          </cell>
          <cell r="O123">
            <v>5.3419999999999996</v>
          </cell>
          <cell r="P123">
            <v>5.3849999999999998</v>
          </cell>
          <cell r="Q123">
            <v>5.43</v>
          </cell>
          <cell r="R123">
            <v>5.43</v>
          </cell>
          <cell r="S123">
            <v>5.4</v>
          </cell>
          <cell r="T123">
            <v>5.37</v>
          </cell>
          <cell r="U123">
            <v>5.34</v>
          </cell>
          <cell r="V123">
            <v>5.33</v>
          </cell>
          <cell r="W123">
            <v>5.32</v>
          </cell>
          <cell r="X123">
            <v>5.31</v>
          </cell>
          <cell r="Y123">
            <v>5.3250000000000002</v>
          </cell>
          <cell r="Z123">
            <v>5.3449999999999998</v>
          </cell>
          <cell r="AA123">
            <v>5.3449999999999998</v>
          </cell>
          <cell r="AB123">
            <v>5.3449999999999998</v>
          </cell>
          <cell r="AC123">
            <v>5.3449999999999998</v>
          </cell>
          <cell r="AE123">
            <v>36314</v>
          </cell>
          <cell r="AF123">
            <v>4311171.6764726546</v>
          </cell>
          <cell r="AG123">
            <v>1613159.7030483929</v>
          </cell>
          <cell r="AH123">
            <v>2698011.9734242614</v>
          </cell>
          <cell r="AI123">
            <v>257059128.81732294</v>
          </cell>
          <cell r="AJ123">
            <v>259220536.81233758</v>
          </cell>
          <cell r="AK123">
            <v>-2161408.7095608795</v>
          </cell>
          <cell r="AM123">
            <v>3937302.2725227326</v>
          </cell>
          <cell r="AN123">
            <v>1616701.3400648793</v>
          </cell>
          <cell r="AO123">
            <v>2320600.9324578531</v>
          </cell>
          <cell r="AP123">
            <v>253202861.54044223</v>
          </cell>
          <cell r="AQ123">
            <v>261344004.1931861</v>
          </cell>
          <cell r="AR123">
            <v>-8141142.652743889</v>
          </cell>
          <cell r="AT123">
            <v>373869.40394992195</v>
          </cell>
          <cell r="AU123">
            <v>-3541.6370164863765</v>
          </cell>
          <cell r="AV123">
            <v>377411.04096640833</v>
          </cell>
          <cell r="AW123">
            <v>3856267.2768806624</v>
          </cell>
          <cell r="AX123">
            <v>-2123467.3808485186</v>
          </cell>
          <cell r="AY123">
            <v>5979733.9431830114</v>
          </cell>
        </row>
        <row r="124">
          <cell r="B124">
            <v>36264</v>
          </cell>
          <cell r="C124">
            <v>5.375</v>
          </cell>
          <cell r="D124">
            <v>5.3049999999999997</v>
          </cell>
          <cell r="E124">
            <v>5.31</v>
          </cell>
          <cell r="F124">
            <v>5.2</v>
          </cell>
          <cell r="G124">
            <v>5.2450000000000001</v>
          </cell>
          <cell r="H124">
            <v>5.2839999999999998</v>
          </cell>
          <cell r="I124">
            <v>5.2560000000000002</v>
          </cell>
          <cell r="J124">
            <v>5.2610000000000001</v>
          </cell>
          <cell r="K124">
            <v>5.2850000000000001</v>
          </cell>
          <cell r="L124">
            <v>5.3460000000000001</v>
          </cell>
          <cell r="M124">
            <v>5.28</v>
          </cell>
          <cell r="N124">
            <v>5.31</v>
          </cell>
          <cell r="O124">
            <v>5.3339999999999996</v>
          </cell>
          <cell r="P124">
            <v>5.3849999999999998</v>
          </cell>
          <cell r="Q124">
            <v>5.43</v>
          </cell>
          <cell r="R124">
            <v>5.42</v>
          </cell>
          <cell r="S124">
            <v>5.39</v>
          </cell>
          <cell r="T124">
            <v>5.35</v>
          </cell>
          <cell r="U124">
            <v>5.32</v>
          </cell>
          <cell r="V124">
            <v>5.31</v>
          </cell>
          <cell r="W124">
            <v>5.31</v>
          </cell>
          <cell r="X124">
            <v>5.31</v>
          </cell>
          <cell r="Y124">
            <v>5.3250000000000002</v>
          </cell>
          <cell r="Z124">
            <v>5.3449999999999998</v>
          </cell>
          <cell r="AA124">
            <v>5.3449999999999998</v>
          </cell>
          <cell r="AB124">
            <v>5.3449999999999998</v>
          </cell>
          <cell r="AC124">
            <v>5.3449999999999998</v>
          </cell>
          <cell r="AE124">
            <v>36315</v>
          </cell>
          <cell r="AF124">
            <v>5778981.8662402211</v>
          </cell>
          <cell r="AG124">
            <v>4818909.2260946371</v>
          </cell>
          <cell r="AH124">
            <v>960072.64014558401</v>
          </cell>
          <cell r="AI124">
            <v>262838110.68356317</v>
          </cell>
          <cell r="AJ124">
            <v>264039446.03843221</v>
          </cell>
          <cell r="AK124">
            <v>-1201336.0694152955</v>
          </cell>
          <cell r="AM124">
            <v>5621084.1215041727</v>
          </cell>
          <cell r="AN124">
            <v>4812116.8248932092</v>
          </cell>
          <cell r="AO124">
            <v>808967.29661096353</v>
          </cell>
          <cell r="AP124">
            <v>258823945.66194642</v>
          </cell>
          <cell r="AQ124">
            <v>266156121.01807931</v>
          </cell>
          <cell r="AR124">
            <v>-7332175.3561329255</v>
          </cell>
          <cell r="AT124">
            <v>157897.74473604839</v>
          </cell>
          <cell r="AU124">
            <v>6792.4012014279142</v>
          </cell>
          <cell r="AV124">
            <v>151105.34353462048</v>
          </cell>
          <cell r="AW124">
            <v>4014165.0216167108</v>
          </cell>
          <cell r="AX124">
            <v>-2116674.9796470907</v>
          </cell>
          <cell r="AY124">
            <v>6130839.2867176319</v>
          </cell>
        </row>
        <row r="125">
          <cell r="B125">
            <v>36265</v>
          </cell>
          <cell r="C125">
            <v>5.3</v>
          </cell>
          <cell r="D125">
            <v>5.28</v>
          </cell>
          <cell r="E125">
            <v>5.25</v>
          </cell>
          <cell r="F125">
            <v>5.22</v>
          </cell>
          <cell r="G125">
            <v>5.24</v>
          </cell>
          <cell r="H125">
            <v>5.2649999999999997</v>
          </cell>
          <cell r="I125">
            <v>5.2320000000000002</v>
          </cell>
          <cell r="J125">
            <v>5.266</v>
          </cell>
          <cell r="K125">
            <v>5.3090000000000002</v>
          </cell>
          <cell r="L125">
            <v>5.3879999999999999</v>
          </cell>
          <cell r="M125">
            <v>5.3319999999999999</v>
          </cell>
          <cell r="N125">
            <v>5.3680000000000003</v>
          </cell>
          <cell r="O125">
            <v>5.3959999999999999</v>
          </cell>
          <cell r="P125">
            <v>5.4450000000000003</v>
          </cell>
          <cell r="Q125">
            <v>5.48</v>
          </cell>
          <cell r="R125">
            <v>5.47</v>
          </cell>
          <cell r="S125">
            <v>5.44</v>
          </cell>
          <cell r="T125">
            <v>5.41</v>
          </cell>
          <cell r="U125">
            <v>5.38</v>
          </cell>
          <cell r="V125">
            <v>5.37</v>
          </cell>
          <cell r="W125">
            <v>5.37</v>
          </cell>
          <cell r="X125">
            <v>5.37</v>
          </cell>
          <cell r="Y125">
            <v>5.3849999999999998</v>
          </cell>
          <cell r="Z125">
            <v>5.3849999999999998</v>
          </cell>
          <cell r="AA125">
            <v>5.3849999999999998</v>
          </cell>
          <cell r="AB125">
            <v>5.3849999999999998</v>
          </cell>
          <cell r="AC125">
            <v>5.3849999999999998</v>
          </cell>
          <cell r="AE125">
            <v>36318</v>
          </cell>
          <cell r="AF125">
            <v>3944074.4323098571</v>
          </cell>
          <cell r="AG125">
            <v>1595478.0993658572</v>
          </cell>
          <cell r="AH125">
            <v>2348596.3329440001</v>
          </cell>
          <cell r="AI125">
            <v>266782185.11587304</v>
          </cell>
          <cell r="AJ125">
            <v>265634924.13779807</v>
          </cell>
          <cell r="AK125">
            <v>1147260.2635287046</v>
          </cell>
          <cell r="AM125">
            <v>3814579.660484083</v>
          </cell>
          <cell r="AN125">
            <v>1566302.0150390856</v>
          </cell>
          <cell r="AO125">
            <v>2248277.6454449976</v>
          </cell>
          <cell r="AP125">
            <v>262638525.32243049</v>
          </cell>
          <cell r="AQ125">
            <v>267722423.0331184</v>
          </cell>
          <cell r="AR125">
            <v>-5083897.7106879279</v>
          </cell>
          <cell r="AT125">
            <v>129494.77182577411</v>
          </cell>
          <cell r="AU125">
            <v>29176.084326771554</v>
          </cell>
          <cell r="AV125">
            <v>100318.68749900255</v>
          </cell>
          <cell r="AW125">
            <v>4143659.7934424849</v>
          </cell>
          <cell r="AX125">
            <v>-2087498.8953203191</v>
          </cell>
          <cell r="AY125">
            <v>6231157.9742166344</v>
          </cell>
        </row>
        <row r="126">
          <cell r="B126">
            <v>36266</v>
          </cell>
          <cell r="C126">
            <v>5.2450000000000001</v>
          </cell>
          <cell r="D126">
            <v>5.1849999999999996</v>
          </cell>
          <cell r="E126">
            <v>5.25</v>
          </cell>
          <cell r="F126">
            <v>5.24</v>
          </cell>
          <cell r="G126">
            <v>5.22</v>
          </cell>
          <cell r="H126">
            <v>5.2560000000000002</v>
          </cell>
          <cell r="I126">
            <v>5.2370000000000001</v>
          </cell>
          <cell r="J126">
            <v>5.2480000000000002</v>
          </cell>
          <cell r="K126">
            <v>5.2910000000000004</v>
          </cell>
          <cell r="L126">
            <v>5.3639999999999999</v>
          </cell>
          <cell r="M126">
            <v>5.3079999999999998</v>
          </cell>
          <cell r="N126">
            <v>5.3440000000000003</v>
          </cell>
          <cell r="O126">
            <v>5.3719999999999999</v>
          </cell>
          <cell r="P126">
            <v>5.4249999999999998</v>
          </cell>
          <cell r="Q126">
            <v>5.47</v>
          </cell>
          <cell r="R126">
            <v>5.46</v>
          </cell>
          <cell r="S126">
            <v>5.42</v>
          </cell>
          <cell r="T126">
            <v>5.39</v>
          </cell>
          <cell r="U126">
            <v>5.37</v>
          </cell>
          <cell r="V126">
            <v>5.37</v>
          </cell>
          <cell r="W126">
            <v>5.37</v>
          </cell>
          <cell r="X126">
            <v>5.37</v>
          </cell>
          <cell r="Y126">
            <v>5.375</v>
          </cell>
          <cell r="Z126">
            <v>5.375</v>
          </cell>
          <cell r="AA126">
            <v>5.3849999999999998</v>
          </cell>
          <cell r="AB126">
            <v>5.3849999999999998</v>
          </cell>
          <cell r="AC126">
            <v>5.3849999999999998</v>
          </cell>
          <cell r="AE126">
            <v>36319</v>
          </cell>
          <cell r="AF126">
            <v>390541.00099061045</v>
          </cell>
          <cell r="AG126">
            <v>1582945.3238241223</v>
          </cell>
          <cell r="AH126">
            <v>-1192404.322833512</v>
          </cell>
          <cell r="AI126">
            <v>267172726.11686364</v>
          </cell>
          <cell r="AJ126">
            <v>267217869.46162218</v>
          </cell>
          <cell r="AK126">
            <v>-45144.059304807335</v>
          </cell>
          <cell r="AM126">
            <v>509197.43002301455</v>
          </cell>
          <cell r="AN126">
            <v>1581654.378782609</v>
          </cell>
          <cell r="AO126">
            <v>-1072456.9487595945</v>
          </cell>
          <cell r="AP126">
            <v>263147722.75245351</v>
          </cell>
          <cell r="AQ126">
            <v>269304077.411901</v>
          </cell>
          <cell r="AR126">
            <v>-6156354.6594475228</v>
          </cell>
          <cell r="AT126">
            <v>-118656.42903240409</v>
          </cell>
          <cell r="AU126">
            <v>1290.9450415133033</v>
          </cell>
          <cell r="AV126">
            <v>-119947.37407391751</v>
          </cell>
          <cell r="AW126">
            <v>4025003.3644100809</v>
          </cell>
          <cell r="AX126">
            <v>-2086207.9502788058</v>
          </cell>
          <cell r="AY126">
            <v>6111210.6001427174</v>
          </cell>
        </row>
        <row r="127">
          <cell r="B127">
            <v>36267</v>
          </cell>
          <cell r="C127">
            <v>5.2450000000000001</v>
          </cell>
          <cell r="D127">
            <v>5.1849999999999996</v>
          </cell>
          <cell r="E127">
            <v>5.25</v>
          </cell>
          <cell r="F127">
            <v>5.24</v>
          </cell>
          <cell r="G127">
            <v>5.22</v>
          </cell>
          <cell r="H127">
            <v>5.2560000000000002</v>
          </cell>
          <cell r="I127">
            <v>5.2370000000000001</v>
          </cell>
          <cell r="J127">
            <v>5.2480000000000002</v>
          </cell>
          <cell r="K127">
            <v>5.2910000000000004</v>
          </cell>
          <cell r="L127">
            <v>5.3639999999999999</v>
          </cell>
          <cell r="M127">
            <v>5.3079999999999998</v>
          </cell>
          <cell r="N127">
            <v>5.3440000000000003</v>
          </cell>
          <cell r="O127">
            <v>5.3719999999999999</v>
          </cell>
          <cell r="P127">
            <v>5.4249999999999998</v>
          </cell>
          <cell r="Q127">
            <v>5.47</v>
          </cell>
          <cell r="R127">
            <v>5.46</v>
          </cell>
          <cell r="S127">
            <v>5.42</v>
          </cell>
          <cell r="T127">
            <v>5.39</v>
          </cell>
          <cell r="U127">
            <v>5.37</v>
          </cell>
          <cell r="V127">
            <v>5.37</v>
          </cell>
          <cell r="W127">
            <v>5.37</v>
          </cell>
          <cell r="X127">
            <v>5.37</v>
          </cell>
          <cell r="Y127">
            <v>5.375</v>
          </cell>
          <cell r="Z127">
            <v>5.375</v>
          </cell>
          <cell r="AA127">
            <v>5.3849999999999998</v>
          </cell>
          <cell r="AB127">
            <v>5.3849999999999998</v>
          </cell>
          <cell r="AC127">
            <v>5.3849999999999998</v>
          </cell>
          <cell r="AE127">
            <v>36320</v>
          </cell>
          <cell r="AF127">
            <v>1250433.1212554125</v>
          </cell>
          <cell r="AG127">
            <v>1608390.1074980926</v>
          </cell>
          <cell r="AH127">
            <v>-357956.98624268011</v>
          </cell>
          <cell r="AI127">
            <v>268423159.23811904</v>
          </cell>
          <cell r="AJ127">
            <v>268826259.56912029</v>
          </cell>
          <cell r="AK127">
            <v>-403101.04554748745</v>
          </cell>
          <cell r="AM127">
            <v>1313654.8990881592</v>
          </cell>
          <cell r="AN127">
            <v>1607004.6334951012</v>
          </cell>
          <cell r="AO127">
            <v>-293349.73440694204</v>
          </cell>
          <cell r="AP127">
            <v>264461377.65154165</v>
          </cell>
          <cell r="AQ127">
            <v>270911082.04539609</v>
          </cell>
          <cell r="AR127">
            <v>-6449704.3938544653</v>
          </cell>
          <cell r="AT127">
            <v>-63221.777832746739</v>
          </cell>
          <cell r="AU127">
            <v>1385.4740029913373</v>
          </cell>
          <cell r="AV127">
            <v>-64607.251835738076</v>
          </cell>
          <cell r="AW127">
            <v>3961781.5865773344</v>
          </cell>
          <cell r="AX127">
            <v>-2084822.4762758145</v>
          </cell>
          <cell r="AY127">
            <v>6046603.3483069791</v>
          </cell>
        </row>
        <row r="128">
          <cell r="B128">
            <v>36268</v>
          </cell>
          <cell r="C128">
            <v>5.2450000000000001</v>
          </cell>
          <cell r="D128">
            <v>5.1849999999999996</v>
          </cell>
          <cell r="E128">
            <v>5.25</v>
          </cell>
          <cell r="F128">
            <v>5.24</v>
          </cell>
          <cell r="G128">
            <v>5.22</v>
          </cell>
          <cell r="H128">
            <v>5.2560000000000002</v>
          </cell>
          <cell r="I128">
            <v>5.2370000000000001</v>
          </cell>
          <cell r="J128">
            <v>5.2480000000000002</v>
          </cell>
          <cell r="K128">
            <v>5.2910000000000004</v>
          </cell>
          <cell r="L128">
            <v>5.3639999999999999</v>
          </cell>
          <cell r="M128">
            <v>5.3079999999999998</v>
          </cell>
          <cell r="N128">
            <v>5.3440000000000003</v>
          </cell>
          <cell r="O128">
            <v>5.3719999999999999</v>
          </cell>
          <cell r="P128">
            <v>5.4249999999999998</v>
          </cell>
          <cell r="Q128">
            <v>5.47</v>
          </cell>
          <cell r="R128">
            <v>5.46</v>
          </cell>
          <cell r="S128">
            <v>5.42</v>
          </cell>
          <cell r="T128">
            <v>5.39</v>
          </cell>
          <cell r="U128">
            <v>5.37</v>
          </cell>
          <cell r="V128">
            <v>5.37</v>
          </cell>
          <cell r="W128">
            <v>5.37</v>
          </cell>
          <cell r="X128">
            <v>5.37</v>
          </cell>
          <cell r="Y128">
            <v>5.375</v>
          </cell>
          <cell r="Z128">
            <v>5.375</v>
          </cell>
          <cell r="AA128">
            <v>5.3849999999999998</v>
          </cell>
          <cell r="AB128">
            <v>5.3849999999999998</v>
          </cell>
          <cell r="AC128">
            <v>5.3849999999999998</v>
          </cell>
          <cell r="AE128">
            <v>36321</v>
          </cell>
          <cell r="AF128">
            <v>-1745425.7005483322</v>
          </cell>
          <cell r="AG128">
            <v>1599563.2823718549</v>
          </cell>
          <cell r="AH128">
            <v>-3344988.9829201871</v>
          </cell>
          <cell r="AI128">
            <v>266677733.53757071</v>
          </cell>
          <cell r="AJ128">
            <v>270425822.85149217</v>
          </cell>
          <cell r="AK128">
            <v>-3748090.0284676747</v>
          </cell>
          <cell r="AM128">
            <v>-1441391.9416574687</v>
          </cell>
          <cell r="AN128">
            <v>1597823.9091977712</v>
          </cell>
          <cell r="AO128">
            <v>-3039215.8508552397</v>
          </cell>
          <cell r="AP128">
            <v>263019985.70988417</v>
          </cell>
          <cell r="AQ128">
            <v>272508905.95459384</v>
          </cell>
          <cell r="AR128">
            <v>-9488920.2447097041</v>
          </cell>
          <cell r="AT128">
            <v>-304033.75889086351</v>
          </cell>
          <cell r="AU128">
            <v>1739.373174083652</v>
          </cell>
          <cell r="AV128">
            <v>-305773.13206494739</v>
          </cell>
          <cell r="AW128">
            <v>3657747.8276864709</v>
          </cell>
          <cell r="AX128">
            <v>-2083083.1031017308</v>
          </cell>
          <cell r="AY128">
            <v>5740830.2162420321</v>
          </cell>
        </row>
        <row r="129">
          <cell r="B129">
            <v>36269</v>
          </cell>
          <cell r="C129">
            <v>5.375</v>
          </cell>
          <cell r="D129">
            <v>5.3150000000000004</v>
          </cell>
          <cell r="E129">
            <v>5.3150000000000004</v>
          </cell>
          <cell r="F129">
            <v>5.28</v>
          </cell>
          <cell r="G129">
            <v>5.28</v>
          </cell>
          <cell r="H129">
            <v>5.2969999999999997</v>
          </cell>
          <cell r="I129">
            <v>5.2610000000000001</v>
          </cell>
          <cell r="J129">
            <v>5.282</v>
          </cell>
          <cell r="K129">
            <v>5.3140000000000001</v>
          </cell>
          <cell r="L129">
            <v>5.38</v>
          </cell>
          <cell r="M129">
            <v>5.3159999999999998</v>
          </cell>
          <cell r="N129">
            <v>5.3440000000000003</v>
          </cell>
          <cell r="O129">
            <v>5.3659999999999997</v>
          </cell>
          <cell r="P129">
            <v>5.4050000000000002</v>
          </cell>
          <cell r="Q129">
            <v>5.44</v>
          </cell>
          <cell r="R129">
            <v>5.44</v>
          </cell>
          <cell r="S129">
            <v>5.41</v>
          </cell>
          <cell r="T129">
            <v>5.38</v>
          </cell>
          <cell r="U129">
            <v>5.37</v>
          </cell>
          <cell r="V129">
            <v>5.36</v>
          </cell>
          <cell r="W129">
            <v>5.36</v>
          </cell>
          <cell r="X129">
            <v>5.36</v>
          </cell>
          <cell r="Y129">
            <v>5.375</v>
          </cell>
          <cell r="Z129">
            <v>5.3849999999999998</v>
          </cell>
          <cell r="AA129">
            <v>5.3849999999999998</v>
          </cell>
          <cell r="AB129">
            <v>5.3849999999999998</v>
          </cell>
          <cell r="AC129">
            <v>5.3849999999999998</v>
          </cell>
          <cell r="AE129">
            <v>36322</v>
          </cell>
          <cell r="AF129">
            <v>6947004.5431393357</v>
          </cell>
          <cell r="AG129">
            <v>4728828.0542229023</v>
          </cell>
          <cell r="AH129">
            <v>2218176.4889164334</v>
          </cell>
          <cell r="AI129">
            <v>273624738.08071005</v>
          </cell>
          <cell r="AJ129">
            <v>275154650.90571505</v>
          </cell>
          <cell r="AK129">
            <v>-1529913.5395512413</v>
          </cell>
          <cell r="AM129">
            <v>6678589.47567074</v>
          </cell>
          <cell r="AN129">
            <v>4721069.3258268433</v>
          </cell>
          <cell r="AO129">
            <v>1957520.1498438967</v>
          </cell>
          <cell r="AP129">
            <v>269698575.18555492</v>
          </cell>
          <cell r="AQ129">
            <v>277229975.28042066</v>
          </cell>
          <cell r="AR129">
            <v>-7531400.0948658073</v>
          </cell>
          <cell r="AT129">
            <v>268415.06746859569</v>
          </cell>
          <cell r="AU129">
            <v>7758.7283960590139</v>
          </cell>
          <cell r="AV129">
            <v>260656.33907253668</v>
          </cell>
          <cell r="AW129">
            <v>3926162.8951550666</v>
          </cell>
          <cell r="AX129">
            <v>-2075324.3747056718</v>
          </cell>
          <cell r="AY129">
            <v>6001486.5553145688</v>
          </cell>
        </row>
        <row r="130">
          <cell r="B130">
            <v>36270</v>
          </cell>
          <cell r="C130">
            <v>5.31</v>
          </cell>
          <cell r="D130">
            <v>5.31</v>
          </cell>
          <cell r="E130">
            <v>5.27</v>
          </cell>
          <cell r="F130">
            <v>5.27</v>
          </cell>
          <cell r="G130">
            <v>5.27</v>
          </cell>
          <cell r="H130">
            <v>5.258</v>
          </cell>
          <cell r="I130">
            <v>5.2370000000000001</v>
          </cell>
          <cell r="J130">
            <v>5.2489999999999997</v>
          </cell>
          <cell r="K130">
            <v>5.2729999999999997</v>
          </cell>
          <cell r="L130">
            <v>5.3310000000000004</v>
          </cell>
          <cell r="M130">
            <v>5.2670000000000003</v>
          </cell>
          <cell r="N130">
            <v>5.2949999999999999</v>
          </cell>
          <cell r="O130">
            <v>5.32</v>
          </cell>
          <cell r="P130">
            <v>5.3650000000000002</v>
          </cell>
          <cell r="Q130">
            <v>5.4</v>
          </cell>
          <cell r="R130">
            <v>5.39</v>
          </cell>
          <cell r="S130">
            <v>5.35</v>
          </cell>
          <cell r="T130">
            <v>5.33</v>
          </cell>
          <cell r="U130">
            <v>5.31</v>
          </cell>
          <cell r="V130">
            <v>5.3</v>
          </cell>
          <cell r="W130">
            <v>5.3</v>
          </cell>
          <cell r="X130">
            <v>5.3</v>
          </cell>
          <cell r="Y130">
            <v>5.3150000000000004</v>
          </cell>
          <cell r="Z130">
            <v>5.3250000000000002</v>
          </cell>
          <cell r="AA130">
            <v>5.3250000000000002</v>
          </cell>
          <cell r="AB130">
            <v>5.3250000000000002</v>
          </cell>
          <cell r="AC130">
            <v>5.3250000000000002</v>
          </cell>
          <cell r="AE130">
            <v>36325</v>
          </cell>
          <cell r="AF130">
            <v>5069695.3904847372</v>
          </cell>
          <cell r="AG130">
            <v>1560115.9553099899</v>
          </cell>
          <cell r="AH130">
            <v>3509579.4351747474</v>
          </cell>
          <cell r="AI130">
            <v>278694433.4711948</v>
          </cell>
          <cell r="AJ130">
            <v>276714766.86102504</v>
          </cell>
          <cell r="AK130">
            <v>1979665.895623506</v>
          </cell>
          <cell r="AM130">
            <v>4903467.2406402454</v>
          </cell>
          <cell r="AN130">
            <v>1530213.9976960698</v>
          </cell>
          <cell r="AO130">
            <v>3373253.2429441754</v>
          </cell>
          <cell r="AP130">
            <v>274602042.42619514</v>
          </cell>
          <cell r="AQ130">
            <v>278760189.2781167</v>
          </cell>
          <cell r="AR130">
            <v>-4158146.851921632</v>
          </cell>
          <cell r="AT130">
            <v>166228.14984449185</v>
          </cell>
          <cell r="AU130">
            <v>29901.957613920094</v>
          </cell>
          <cell r="AV130">
            <v>136326.19223057199</v>
          </cell>
          <cell r="AW130">
            <v>4092391.0449995585</v>
          </cell>
          <cell r="AX130">
            <v>-2045422.4170917517</v>
          </cell>
          <cell r="AY130">
            <v>6137812.7475451408</v>
          </cell>
        </row>
        <row r="131">
          <cell r="B131">
            <v>36271</v>
          </cell>
          <cell r="C131">
            <v>5.5650000000000004</v>
          </cell>
          <cell r="D131">
            <v>5.37</v>
          </cell>
          <cell r="E131">
            <v>5.29</v>
          </cell>
          <cell r="F131">
            <v>5.25</v>
          </cell>
          <cell r="G131">
            <v>5.22</v>
          </cell>
          <cell r="H131">
            <v>5.2619999999999996</v>
          </cell>
          <cell r="I131">
            <v>5.24</v>
          </cell>
          <cell r="J131">
            <v>5.2409999999999997</v>
          </cell>
          <cell r="K131">
            <v>5.2679999999999998</v>
          </cell>
          <cell r="L131">
            <v>5.3259999999999996</v>
          </cell>
          <cell r="M131">
            <v>5.2629999999999999</v>
          </cell>
          <cell r="N131">
            <v>5.2969999999999997</v>
          </cell>
          <cell r="O131">
            <v>5.3239999999999998</v>
          </cell>
          <cell r="P131">
            <v>5.3650000000000002</v>
          </cell>
          <cell r="Q131">
            <v>5.42</v>
          </cell>
          <cell r="R131">
            <v>5.41</v>
          </cell>
          <cell r="S131">
            <v>5.37</v>
          </cell>
          <cell r="T131">
            <v>5.33</v>
          </cell>
          <cell r="U131">
            <v>5.32</v>
          </cell>
          <cell r="V131">
            <v>5.31</v>
          </cell>
          <cell r="W131">
            <v>5.31</v>
          </cell>
          <cell r="X131">
            <v>5.31</v>
          </cell>
          <cell r="Y131">
            <v>5.3250000000000002</v>
          </cell>
          <cell r="Z131">
            <v>5.335</v>
          </cell>
          <cell r="AA131">
            <v>5.3449999999999998</v>
          </cell>
          <cell r="AB131">
            <v>5.3449999999999998</v>
          </cell>
          <cell r="AC131">
            <v>5.3449999999999998</v>
          </cell>
          <cell r="AE131">
            <v>36326</v>
          </cell>
          <cell r="AF131">
            <v>5112123.1747149564</v>
          </cell>
          <cell r="AG131">
            <v>1531973.9161927111</v>
          </cell>
          <cell r="AH131">
            <v>3580149.2585222451</v>
          </cell>
          <cell r="AI131">
            <v>283806556.64590979</v>
          </cell>
          <cell r="AJ131">
            <v>278246740.77721775</v>
          </cell>
          <cell r="AK131">
            <v>5559815.1541457511</v>
          </cell>
          <cell r="AM131">
            <v>4786034.3247328252</v>
          </cell>
          <cell r="AN131">
            <v>1527888.8336822561</v>
          </cell>
          <cell r="AO131">
            <v>3258145.4910505693</v>
          </cell>
          <cell r="AP131">
            <v>279388076.75092798</v>
          </cell>
          <cell r="AQ131">
            <v>280288078.11179894</v>
          </cell>
          <cell r="AR131">
            <v>-900001.36087106261</v>
          </cell>
          <cell r="AT131">
            <v>326088.84998213127</v>
          </cell>
          <cell r="AU131">
            <v>4085.0825104550458</v>
          </cell>
          <cell r="AV131">
            <v>322003.76747167576</v>
          </cell>
          <cell r="AW131">
            <v>4418479.8949816898</v>
          </cell>
          <cell r="AX131">
            <v>-2041337.3345812967</v>
          </cell>
          <cell r="AY131">
            <v>6459816.5150168166</v>
          </cell>
        </row>
        <row r="132">
          <cell r="B132">
            <v>36272</v>
          </cell>
          <cell r="C132">
            <v>5.3150000000000004</v>
          </cell>
          <cell r="D132">
            <v>5.36</v>
          </cell>
          <cell r="E132">
            <v>5.36</v>
          </cell>
          <cell r="F132">
            <v>5.2850000000000001</v>
          </cell>
          <cell r="G132">
            <v>5.2450000000000001</v>
          </cell>
          <cell r="H132">
            <v>5.2930000000000001</v>
          </cell>
          <cell r="I132">
            <v>5.28</v>
          </cell>
          <cell r="J132">
            <v>5.2629999999999999</v>
          </cell>
          <cell r="K132">
            <v>5.3040000000000003</v>
          </cell>
          <cell r="L132">
            <v>5.3719999999999999</v>
          </cell>
          <cell r="M132">
            <v>5.3170000000000002</v>
          </cell>
          <cell r="N132">
            <v>5.3540000000000001</v>
          </cell>
          <cell r="O132">
            <v>5.383</v>
          </cell>
          <cell r="P132">
            <v>5.4349999999999996</v>
          </cell>
          <cell r="Q132">
            <v>5.49</v>
          </cell>
          <cell r="R132">
            <v>5.47</v>
          </cell>
          <cell r="S132">
            <v>5.42</v>
          </cell>
          <cell r="T132">
            <v>5.38</v>
          </cell>
          <cell r="U132">
            <v>5.36</v>
          </cell>
          <cell r="V132">
            <v>5.35</v>
          </cell>
          <cell r="W132">
            <v>5.35</v>
          </cell>
          <cell r="X132">
            <v>5.35</v>
          </cell>
          <cell r="Y132">
            <v>5.3650000000000002</v>
          </cell>
          <cell r="Z132">
            <v>5.375</v>
          </cell>
          <cell r="AA132">
            <v>5.375</v>
          </cell>
          <cell r="AB132">
            <v>5.375</v>
          </cell>
          <cell r="AC132">
            <v>5.375</v>
          </cell>
          <cell r="AE132">
            <v>36327</v>
          </cell>
          <cell r="AF132">
            <v>2297568.7899535196</v>
          </cell>
          <cell r="AG132">
            <v>1546052.233672495</v>
          </cell>
          <cell r="AH132">
            <v>751516.55628102459</v>
          </cell>
          <cell r="AI132">
            <v>286104125.43586332</v>
          </cell>
          <cell r="AJ132">
            <v>279792793.01089025</v>
          </cell>
          <cell r="AK132">
            <v>6311331.7104267757</v>
          </cell>
          <cell r="AM132">
            <v>2255112.2983287573</v>
          </cell>
          <cell r="AN132">
            <v>1538455.4600089644</v>
          </cell>
          <cell r="AO132">
            <v>716656.83831979288</v>
          </cell>
          <cell r="AP132">
            <v>281643189.04925674</v>
          </cell>
          <cell r="AQ132">
            <v>281826533.57180792</v>
          </cell>
          <cell r="AR132">
            <v>-183344.52255126974</v>
          </cell>
          <cell r="AT132">
            <v>42456.491624762304</v>
          </cell>
          <cell r="AU132">
            <v>7596.7736635305919</v>
          </cell>
          <cell r="AV132">
            <v>34859.717961231712</v>
          </cell>
          <cell r="AW132">
            <v>4460936.3866064521</v>
          </cell>
          <cell r="AX132">
            <v>-2033740.5609177661</v>
          </cell>
          <cell r="AY132">
            <v>6494676.2329780478</v>
          </cell>
        </row>
        <row r="133">
          <cell r="B133">
            <v>36273</v>
          </cell>
          <cell r="C133">
            <v>5.4349999999999996</v>
          </cell>
          <cell r="D133">
            <v>5.1849999999999996</v>
          </cell>
          <cell r="E133">
            <v>5.3</v>
          </cell>
          <cell r="F133">
            <v>5.26</v>
          </cell>
          <cell r="G133">
            <v>5.3</v>
          </cell>
          <cell r="H133">
            <v>5.3019999999999996</v>
          </cell>
          <cell r="I133">
            <v>5.2690000000000001</v>
          </cell>
          <cell r="J133">
            <v>5.3</v>
          </cell>
          <cell r="K133">
            <v>5.335</v>
          </cell>
          <cell r="L133">
            <v>5.4</v>
          </cell>
          <cell r="M133">
            <v>5.343</v>
          </cell>
          <cell r="N133">
            <v>5.3810000000000002</v>
          </cell>
          <cell r="O133">
            <v>5.4130000000000003</v>
          </cell>
          <cell r="P133">
            <v>5.4649999999999999</v>
          </cell>
          <cell r="Q133">
            <v>5.51</v>
          </cell>
          <cell r="R133">
            <v>5.5</v>
          </cell>
          <cell r="S133">
            <v>5.45</v>
          </cell>
          <cell r="T133">
            <v>5.4</v>
          </cell>
          <cell r="U133">
            <v>5.37</v>
          </cell>
          <cell r="V133">
            <v>5.35</v>
          </cell>
          <cell r="W133">
            <v>5.35</v>
          </cell>
          <cell r="X133">
            <v>5.35</v>
          </cell>
          <cell r="Y133">
            <v>5.3650000000000002</v>
          </cell>
          <cell r="Z133">
            <v>5.375</v>
          </cell>
          <cell r="AA133">
            <v>5.375</v>
          </cell>
          <cell r="AB133">
            <v>5.375</v>
          </cell>
          <cell r="AC133">
            <v>5.375</v>
          </cell>
          <cell r="AE133">
            <v>36328</v>
          </cell>
          <cell r="AF133">
            <v>1730897.3783975877</v>
          </cell>
          <cell r="AG133">
            <v>1559617.3673424155</v>
          </cell>
          <cell r="AH133">
            <v>171280.01105517219</v>
          </cell>
          <cell r="AI133">
            <v>287835022.8142609</v>
          </cell>
          <cell r="AJ133">
            <v>281352410.37823266</v>
          </cell>
          <cell r="AK133">
            <v>6482611.7214819482</v>
          </cell>
          <cell r="AM133">
            <v>1566563.4024997801</v>
          </cell>
          <cell r="AN133">
            <v>1549499.0775425674</v>
          </cell>
          <cell r="AO133">
            <v>17064.324957212666</v>
          </cell>
          <cell r="AP133">
            <v>283209752.45175654</v>
          </cell>
          <cell r="AQ133">
            <v>283376032.64935046</v>
          </cell>
          <cell r="AR133">
            <v>-166280.19759405707</v>
          </cell>
          <cell r="AT133">
            <v>164333.97589780763</v>
          </cell>
          <cell r="AU133">
            <v>10118.289799848106</v>
          </cell>
          <cell r="AV133">
            <v>154215.68609795952</v>
          </cell>
          <cell r="AW133">
            <v>4625270.3625042597</v>
          </cell>
          <cell r="AX133">
            <v>-2023622.271117918</v>
          </cell>
          <cell r="AY133">
            <v>6648891.9190760069</v>
          </cell>
        </row>
        <row r="134">
          <cell r="B134">
            <v>36274</v>
          </cell>
          <cell r="C134">
            <v>5.4349999999999996</v>
          </cell>
          <cell r="D134">
            <v>5.1849999999999996</v>
          </cell>
          <cell r="E134">
            <v>5.3</v>
          </cell>
          <cell r="F134">
            <v>5.26</v>
          </cell>
          <cell r="G134">
            <v>5.3</v>
          </cell>
          <cell r="H134">
            <v>5.3019999999999996</v>
          </cell>
          <cell r="I134">
            <v>5.2690000000000001</v>
          </cell>
          <cell r="J134">
            <v>5.3</v>
          </cell>
          <cell r="K134">
            <v>5.335</v>
          </cell>
          <cell r="L134">
            <v>5.4</v>
          </cell>
          <cell r="M134">
            <v>5.343</v>
          </cell>
          <cell r="N134">
            <v>5.3810000000000002</v>
          </cell>
          <cell r="O134">
            <v>5.4130000000000003</v>
          </cell>
          <cell r="P134">
            <v>5.4649999999999999</v>
          </cell>
          <cell r="Q134">
            <v>5.51</v>
          </cell>
          <cell r="R134">
            <v>5.5</v>
          </cell>
          <cell r="S134">
            <v>5.45</v>
          </cell>
          <cell r="T134">
            <v>5.4</v>
          </cell>
          <cell r="U134">
            <v>5.37</v>
          </cell>
          <cell r="V134">
            <v>5.35</v>
          </cell>
          <cell r="W134">
            <v>5.35</v>
          </cell>
          <cell r="X134">
            <v>5.35</v>
          </cell>
          <cell r="Y134">
            <v>5.3650000000000002</v>
          </cell>
          <cell r="Z134">
            <v>5.375</v>
          </cell>
          <cell r="AA134">
            <v>5.375</v>
          </cell>
          <cell r="AB134">
            <v>5.375</v>
          </cell>
          <cell r="AC134">
            <v>5.375</v>
          </cell>
          <cell r="AE134">
            <v>36329</v>
          </cell>
          <cell r="AF134">
            <v>5853407.5380485905</v>
          </cell>
          <cell r="AG134">
            <v>4722763.6959125195</v>
          </cell>
          <cell r="AH134">
            <v>1130643.8421360711</v>
          </cell>
          <cell r="AI134">
            <v>293688430.35230947</v>
          </cell>
          <cell r="AJ134">
            <v>286075174.0741452</v>
          </cell>
          <cell r="AK134">
            <v>7613255.5636180192</v>
          </cell>
          <cell r="AM134">
            <v>5483914.1920459867</v>
          </cell>
          <cell r="AN134">
            <v>4706483.2263297532</v>
          </cell>
          <cell r="AO134">
            <v>777430.96571623348</v>
          </cell>
          <cell r="AP134">
            <v>288693666.64380252</v>
          </cell>
          <cell r="AQ134">
            <v>288082515.87568021</v>
          </cell>
          <cell r="AR134">
            <v>611150.76812217641</v>
          </cell>
          <cell r="AT134">
            <v>369493.34600260388</v>
          </cell>
          <cell r="AU134">
            <v>16280.469582766294</v>
          </cell>
          <cell r="AV134">
            <v>353212.87641983759</v>
          </cell>
          <cell r="AW134">
            <v>4994763.7085068636</v>
          </cell>
          <cell r="AX134">
            <v>-2007341.8015351517</v>
          </cell>
          <cell r="AY134">
            <v>7002104.7954958444</v>
          </cell>
        </row>
        <row r="135">
          <cell r="B135">
            <v>36275</v>
          </cell>
          <cell r="C135">
            <v>5.4349999999999996</v>
          </cell>
          <cell r="D135">
            <v>5.1849999999999996</v>
          </cell>
          <cell r="E135">
            <v>5.3</v>
          </cell>
          <cell r="F135">
            <v>5.26</v>
          </cell>
          <cell r="G135">
            <v>5.3</v>
          </cell>
          <cell r="H135">
            <v>5.3019999999999996</v>
          </cell>
          <cell r="I135">
            <v>5.2690000000000001</v>
          </cell>
          <cell r="J135">
            <v>5.3</v>
          </cell>
          <cell r="K135">
            <v>5.335</v>
          </cell>
          <cell r="L135">
            <v>5.4</v>
          </cell>
          <cell r="M135">
            <v>5.343</v>
          </cell>
          <cell r="N135">
            <v>5.3810000000000002</v>
          </cell>
          <cell r="O135">
            <v>5.4130000000000003</v>
          </cell>
          <cell r="P135">
            <v>5.4649999999999999</v>
          </cell>
          <cell r="Q135">
            <v>5.51</v>
          </cell>
          <cell r="R135">
            <v>5.5</v>
          </cell>
          <cell r="S135">
            <v>5.45</v>
          </cell>
          <cell r="T135">
            <v>5.4</v>
          </cell>
          <cell r="U135">
            <v>5.37</v>
          </cell>
          <cell r="V135">
            <v>5.35</v>
          </cell>
          <cell r="W135">
            <v>5.35</v>
          </cell>
          <cell r="X135">
            <v>5.35</v>
          </cell>
          <cell r="Y135">
            <v>5.3650000000000002</v>
          </cell>
          <cell r="Z135">
            <v>5.375</v>
          </cell>
          <cell r="AA135">
            <v>5.375</v>
          </cell>
          <cell r="AB135">
            <v>5.375</v>
          </cell>
          <cell r="AC135">
            <v>5.375</v>
          </cell>
          <cell r="AE135">
            <v>36332</v>
          </cell>
          <cell r="AF135">
            <v>-2963618.5168727217</v>
          </cell>
          <cell r="AG135">
            <v>1549827.9581768797</v>
          </cell>
          <cell r="AH135">
            <v>-4513446.4750496019</v>
          </cell>
          <cell r="AI135">
            <v>290724811.83543676</v>
          </cell>
          <cell r="AJ135">
            <v>287625002.03232205</v>
          </cell>
          <cell r="AK135">
            <v>3099809.0885684174</v>
          </cell>
          <cell r="AM135">
            <v>-2374679.8165587708</v>
          </cell>
          <cell r="AN135">
            <v>1521093.5927666454</v>
          </cell>
          <cell r="AO135">
            <v>-3895773.4093254162</v>
          </cell>
          <cell r="AP135">
            <v>286318986.82724375</v>
          </cell>
          <cell r="AQ135">
            <v>289603609.46844685</v>
          </cell>
          <cell r="AR135">
            <v>-3284622.6412032396</v>
          </cell>
          <cell r="AT135">
            <v>-588938.70031395089</v>
          </cell>
          <cell r="AU135">
            <v>28734.365410234313</v>
          </cell>
          <cell r="AV135">
            <v>-617673.06572418567</v>
          </cell>
          <cell r="AW135">
            <v>4405825.0081929127</v>
          </cell>
          <cell r="AX135">
            <v>-1978607.4361249174</v>
          </cell>
          <cell r="AY135">
            <v>6384431.7297716588</v>
          </cell>
        </row>
        <row r="136">
          <cell r="B136">
            <v>36276</v>
          </cell>
          <cell r="C136">
            <v>5.375</v>
          </cell>
          <cell r="D136">
            <v>5.2450000000000001</v>
          </cell>
          <cell r="E136">
            <v>5.31</v>
          </cell>
          <cell r="F136">
            <v>5.29</v>
          </cell>
          <cell r="G136">
            <v>5.28</v>
          </cell>
          <cell r="H136">
            <v>5.28</v>
          </cell>
          <cell r="I136">
            <v>5.258</v>
          </cell>
          <cell r="J136">
            <v>5.2720000000000002</v>
          </cell>
          <cell r="K136">
            <v>5.3049999999999997</v>
          </cell>
          <cell r="L136">
            <v>5.3739999999999997</v>
          </cell>
          <cell r="M136">
            <v>5.3220000000000001</v>
          </cell>
          <cell r="N136">
            <v>5.3630000000000004</v>
          </cell>
          <cell r="O136">
            <v>5.4</v>
          </cell>
          <cell r="P136">
            <v>5.4550000000000001</v>
          </cell>
          <cell r="Q136">
            <v>5.5250000000000004</v>
          </cell>
          <cell r="R136">
            <v>5.52</v>
          </cell>
          <cell r="S136">
            <v>5.46</v>
          </cell>
          <cell r="T136">
            <v>5.42</v>
          </cell>
          <cell r="U136">
            <v>5.4</v>
          </cell>
          <cell r="V136">
            <v>5.38</v>
          </cell>
          <cell r="W136">
            <v>5.38</v>
          </cell>
          <cell r="X136">
            <v>5.38</v>
          </cell>
          <cell r="Y136">
            <v>5.3949999999999996</v>
          </cell>
          <cell r="Z136">
            <v>5.4050000000000002</v>
          </cell>
          <cell r="AA136">
            <v>5.4050000000000002</v>
          </cell>
          <cell r="AB136">
            <v>5.4050000000000002</v>
          </cell>
          <cell r="AC136">
            <v>5.4050000000000002</v>
          </cell>
          <cell r="AE136">
            <v>36333</v>
          </cell>
          <cell r="AF136">
            <v>-1488142.4564228635</v>
          </cell>
          <cell r="AG136">
            <v>1566816.6653034361</v>
          </cell>
          <cell r="AH136">
            <v>-3054959.1217262996</v>
          </cell>
          <cell r="AI136">
            <v>289236669.3790139</v>
          </cell>
          <cell r="AJ136">
            <v>289191818.69762546</v>
          </cell>
          <cell r="AK136">
            <v>44849.966842117719</v>
          </cell>
          <cell r="AM136">
            <v>-950448.92690098286</v>
          </cell>
          <cell r="AN136">
            <v>1563187.9296527426</v>
          </cell>
          <cell r="AO136">
            <v>-2513636.8565537254</v>
          </cell>
          <cell r="AP136">
            <v>285368537.90034276</v>
          </cell>
          <cell r="AQ136">
            <v>291166797.3980996</v>
          </cell>
          <cell r="AR136">
            <v>-5798259.4977569655</v>
          </cell>
          <cell r="AT136">
            <v>-537693.52952188067</v>
          </cell>
          <cell r="AU136">
            <v>3628.7356506935321</v>
          </cell>
          <cell r="AV136">
            <v>-541322.2651725742</v>
          </cell>
          <cell r="AW136">
            <v>3868131.478671032</v>
          </cell>
          <cell r="AX136">
            <v>-1974978.7004742238</v>
          </cell>
          <cell r="AY136">
            <v>5843109.4645990841</v>
          </cell>
        </row>
        <row r="137">
          <cell r="B137">
            <v>36277</v>
          </cell>
          <cell r="C137">
            <v>5.375</v>
          </cell>
          <cell r="D137">
            <v>5.3</v>
          </cell>
          <cell r="E137">
            <v>5.28</v>
          </cell>
          <cell r="F137">
            <v>5.27</v>
          </cell>
          <cell r="G137">
            <v>5.27</v>
          </cell>
          <cell r="H137">
            <v>5.2809999999999997</v>
          </cell>
          <cell r="I137">
            <v>5.2679999999999998</v>
          </cell>
          <cell r="J137">
            <v>5.282</v>
          </cell>
          <cell r="K137">
            <v>5.3250000000000002</v>
          </cell>
          <cell r="L137">
            <v>5.3949999999999996</v>
          </cell>
          <cell r="M137">
            <v>5.3440000000000003</v>
          </cell>
          <cell r="N137">
            <v>5.3849999999999998</v>
          </cell>
          <cell r="O137">
            <v>5.42</v>
          </cell>
          <cell r="P137">
            <v>5.4649999999999999</v>
          </cell>
          <cell r="Q137">
            <v>5.53</v>
          </cell>
          <cell r="R137">
            <v>5.52</v>
          </cell>
          <cell r="S137">
            <v>5.47</v>
          </cell>
          <cell r="T137">
            <v>5.43</v>
          </cell>
          <cell r="U137">
            <v>5.4</v>
          </cell>
          <cell r="V137">
            <v>5.39</v>
          </cell>
          <cell r="W137">
            <v>5.38</v>
          </cell>
          <cell r="X137">
            <v>5.38</v>
          </cell>
          <cell r="Y137">
            <v>5.3949999999999996</v>
          </cell>
          <cell r="Z137">
            <v>5.4050000000000002</v>
          </cell>
          <cell r="AA137">
            <v>5.4050000000000002</v>
          </cell>
          <cell r="AB137">
            <v>5.4050000000000002</v>
          </cell>
          <cell r="AC137">
            <v>5.4050000000000002</v>
          </cell>
          <cell r="AE137">
            <v>36334</v>
          </cell>
          <cell r="AF137">
            <v>-598421.56104672409</v>
          </cell>
          <cell r="AG137">
            <v>1575325.9236833821</v>
          </cell>
          <cell r="AH137">
            <v>-2173747.4847301063</v>
          </cell>
          <cell r="AI137">
            <v>288638247.81796718</v>
          </cell>
          <cell r="AJ137">
            <v>290767144.62130886</v>
          </cell>
          <cell r="AK137">
            <v>-2128897.5178879886</v>
          </cell>
          <cell r="AM137">
            <v>-85090.125449210405</v>
          </cell>
          <cell r="AN137">
            <v>1568792.0479957559</v>
          </cell>
          <cell r="AO137">
            <v>-1653882.1734449663</v>
          </cell>
          <cell r="AP137">
            <v>285283447.77489352</v>
          </cell>
          <cell r="AQ137">
            <v>292735589.44609535</v>
          </cell>
          <cell r="AR137">
            <v>-7452141.6712019313</v>
          </cell>
          <cell r="AT137">
            <v>-513331.43559751369</v>
          </cell>
          <cell r="AU137">
            <v>6533.8756876261905</v>
          </cell>
          <cell r="AV137">
            <v>-519865.31128513999</v>
          </cell>
          <cell r="AW137">
            <v>3354800.0430735182</v>
          </cell>
          <cell r="AX137">
            <v>-1968444.8247865976</v>
          </cell>
          <cell r="AY137">
            <v>5323244.1533139441</v>
          </cell>
        </row>
        <row r="138">
          <cell r="B138">
            <v>36278</v>
          </cell>
          <cell r="C138">
            <v>5.375</v>
          </cell>
          <cell r="D138">
            <v>5.3150000000000004</v>
          </cell>
          <cell r="E138">
            <v>5.3150000000000004</v>
          </cell>
          <cell r="F138">
            <v>5.24</v>
          </cell>
          <cell r="G138">
            <v>5.2450000000000001</v>
          </cell>
          <cell r="H138">
            <v>5.2889999999999997</v>
          </cell>
          <cell r="I138">
            <v>5.2549999999999999</v>
          </cell>
          <cell r="J138">
            <v>5.2770000000000001</v>
          </cell>
          <cell r="K138">
            <v>5.3209999999999997</v>
          </cell>
          <cell r="L138">
            <v>5.3929999999999998</v>
          </cell>
          <cell r="M138">
            <v>5.3460000000000001</v>
          </cell>
          <cell r="N138">
            <v>5.3920000000000003</v>
          </cell>
          <cell r="O138">
            <v>5.4269999999999996</v>
          </cell>
          <cell r="P138">
            <v>5.4749999999999996</v>
          </cell>
          <cell r="Q138">
            <v>5.55</v>
          </cell>
          <cell r="R138">
            <v>5.54</v>
          </cell>
          <cell r="S138">
            <v>5.5</v>
          </cell>
          <cell r="T138">
            <v>5.46</v>
          </cell>
          <cell r="U138">
            <v>5.43</v>
          </cell>
          <cell r="V138">
            <v>5.42</v>
          </cell>
          <cell r="W138">
            <v>5.42</v>
          </cell>
          <cell r="X138">
            <v>5.42</v>
          </cell>
          <cell r="Y138">
            <v>5.4349999999999996</v>
          </cell>
          <cell r="Z138">
            <v>5.4450000000000003</v>
          </cell>
          <cell r="AA138">
            <v>5.4450000000000003</v>
          </cell>
          <cell r="AB138">
            <v>5.4450000000000003</v>
          </cell>
          <cell r="AC138">
            <v>5.4450000000000003</v>
          </cell>
          <cell r="AE138">
            <v>36335</v>
          </cell>
          <cell r="AF138">
            <v>-6442687.2063561026</v>
          </cell>
          <cell r="AG138">
            <v>1577370.8761029397</v>
          </cell>
          <cell r="AH138">
            <v>-8020058.0824590418</v>
          </cell>
          <cell r="AI138">
            <v>282195560.61161107</v>
          </cell>
          <cell r="AJ138">
            <v>292344515.49741179</v>
          </cell>
          <cell r="AK138">
            <v>-10148955.600347031</v>
          </cell>
          <cell r="AM138">
            <v>-4911539.6020872742</v>
          </cell>
          <cell r="AN138">
            <v>1572984.2776034463</v>
          </cell>
          <cell r="AO138">
            <v>-6484523.8796907207</v>
          </cell>
          <cell r="AP138">
            <v>280371908.17280626</v>
          </cell>
          <cell r="AQ138">
            <v>294308573.72369879</v>
          </cell>
          <cell r="AR138">
            <v>-13936665.550892651</v>
          </cell>
          <cell r="AT138">
            <v>-1531147.6042688284</v>
          </cell>
          <cell r="AU138">
            <v>4386.5984994934406</v>
          </cell>
          <cell r="AV138">
            <v>-1535534.2027683211</v>
          </cell>
          <cell r="AW138">
            <v>1823652.4388046898</v>
          </cell>
          <cell r="AX138">
            <v>-1964058.2262871042</v>
          </cell>
          <cell r="AY138">
            <v>3787709.950545623</v>
          </cell>
        </row>
        <row r="139">
          <cell r="B139">
            <v>36279</v>
          </cell>
          <cell r="C139">
            <v>5.25</v>
          </cell>
          <cell r="D139">
            <v>5.43</v>
          </cell>
          <cell r="E139">
            <v>5.28</v>
          </cell>
          <cell r="F139">
            <v>5.26</v>
          </cell>
          <cell r="G139">
            <v>5.27</v>
          </cell>
          <cell r="H139">
            <v>5.27</v>
          </cell>
          <cell r="I139">
            <v>5.2510000000000003</v>
          </cell>
          <cell r="J139">
            <v>5.2720000000000002</v>
          </cell>
          <cell r="K139">
            <v>5.3120000000000003</v>
          </cell>
          <cell r="L139">
            <v>5.3769999999999998</v>
          </cell>
          <cell r="M139">
            <v>5.327</v>
          </cell>
          <cell r="N139">
            <v>5.3680000000000003</v>
          </cell>
          <cell r="O139">
            <v>5.4020000000000001</v>
          </cell>
          <cell r="P139">
            <v>5.4550000000000001</v>
          </cell>
          <cell r="Q139">
            <v>5.53</v>
          </cell>
          <cell r="R139">
            <v>5.51</v>
          </cell>
          <cell r="S139">
            <v>5.46</v>
          </cell>
          <cell r="T139">
            <v>5.42</v>
          </cell>
          <cell r="U139">
            <v>5.38</v>
          </cell>
          <cell r="V139">
            <v>5.37</v>
          </cell>
          <cell r="W139">
            <v>5.36</v>
          </cell>
          <cell r="X139">
            <v>5.36</v>
          </cell>
          <cell r="Y139">
            <v>5.375</v>
          </cell>
          <cell r="Z139">
            <v>5.3849999999999998</v>
          </cell>
          <cell r="AA139">
            <v>5.3849999999999998</v>
          </cell>
          <cell r="AB139">
            <v>5.3849999999999998</v>
          </cell>
          <cell r="AC139">
            <v>5.3849999999999998</v>
          </cell>
          <cell r="AE139">
            <v>36336</v>
          </cell>
          <cell r="AF139">
            <v>7505403.4036056399</v>
          </cell>
          <cell r="AG139">
            <v>4769042.9819493573</v>
          </cell>
          <cell r="AH139">
            <v>2736360.4216562826</v>
          </cell>
          <cell r="AI139">
            <v>289700964.01521671</v>
          </cell>
          <cell r="AJ139">
            <v>297113558.47936112</v>
          </cell>
          <cell r="AK139">
            <v>-7412595.1786907483</v>
          </cell>
          <cell r="AM139">
            <v>6622577.0330143869</v>
          </cell>
          <cell r="AN139">
            <v>4728565.203114328</v>
          </cell>
          <cell r="AO139">
            <v>1894011.8299000589</v>
          </cell>
          <cell r="AP139">
            <v>286994485.20582068</v>
          </cell>
          <cell r="AQ139">
            <v>299037138.92681313</v>
          </cell>
          <cell r="AR139">
            <v>-12042653.720992591</v>
          </cell>
          <cell r="AT139">
            <v>882826.37059125304</v>
          </cell>
          <cell r="AU139">
            <v>40477.778835029341</v>
          </cell>
          <cell r="AV139">
            <v>842348.5917562237</v>
          </cell>
          <cell r="AW139">
            <v>2706478.8093959428</v>
          </cell>
          <cell r="AX139">
            <v>-1923580.4474520748</v>
          </cell>
          <cell r="AY139">
            <v>4630058.5423018467</v>
          </cell>
        </row>
        <row r="140">
          <cell r="B140">
            <v>36280</v>
          </cell>
          <cell r="C140">
            <v>5.6849999999999996</v>
          </cell>
          <cell r="D140">
            <v>5.43</v>
          </cell>
          <cell r="E140">
            <v>5.24</v>
          </cell>
          <cell r="F140">
            <v>5.24</v>
          </cell>
          <cell r="G140">
            <v>5.2</v>
          </cell>
          <cell r="H140">
            <v>5.2430000000000003</v>
          </cell>
          <cell r="I140">
            <v>5.25</v>
          </cell>
          <cell r="J140">
            <v>5.2439999999999998</v>
          </cell>
          <cell r="K140">
            <v>5.2990000000000004</v>
          </cell>
          <cell r="L140">
            <v>5.37</v>
          </cell>
          <cell r="M140">
            <v>5.3259999999999996</v>
          </cell>
          <cell r="N140">
            <v>5.3719999999999999</v>
          </cell>
          <cell r="O140">
            <v>5.41</v>
          </cell>
          <cell r="P140">
            <v>5.4749999999999996</v>
          </cell>
          <cell r="Q140">
            <v>5.55</v>
          </cell>
          <cell r="R140">
            <v>5.54</v>
          </cell>
          <cell r="S140">
            <v>5.49</v>
          </cell>
          <cell r="T140">
            <v>5.46</v>
          </cell>
          <cell r="U140">
            <v>5.44</v>
          </cell>
          <cell r="V140">
            <v>5.43</v>
          </cell>
          <cell r="W140">
            <v>5.42</v>
          </cell>
          <cell r="X140">
            <v>5.41</v>
          </cell>
          <cell r="Y140">
            <v>5.4249999999999998</v>
          </cell>
          <cell r="Z140">
            <v>5.4249999999999998</v>
          </cell>
          <cell r="AA140">
            <v>5.4249999999999998</v>
          </cell>
          <cell r="AB140">
            <v>5.4249999999999998</v>
          </cell>
          <cell r="AC140">
            <v>5.4249999999999998</v>
          </cell>
          <cell r="AE140">
            <v>36339</v>
          </cell>
          <cell r="AF140">
            <v>1349557.1278131187</v>
          </cell>
          <cell r="AG140">
            <v>1580863.805183369</v>
          </cell>
          <cell r="AH140">
            <v>-231306.67737025023</v>
          </cell>
          <cell r="AI140">
            <v>291050521.14302981</v>
          </cell>
          <cell r="AJ140">
            <v>298694422.28454447</v>
          </cell>
          <cell r="AK140">
            <v>-7643901.8560609985</v>
          </cell>
          <cell r="AM140">
            <v>1376070.8720556721</v>
          </cell>
          <cell r="AN140">
            <v>1546007.3118280307</v>
          </cell>
          <cell r="AO140">
            <v>-169936.43977235863</v>
          </cell>
          <cell r="AP140">
            <v>288370556.07787633</v>
          </cell>
          <cell r="AQ140">
            <v>300583146.23864114</v>
          </cell>
          <cell r="AR140">
            <v>-12212590.160764949</v>
          </cell>
          <cell r="AT140">
            <v>-26513.744242553366</v>
          </cell>
          <cell r="AU140">
            <v>34856.493355338229</v>
          </cell>
          <cell r="AV140">
            <v>-61370.237597891595</v>
          </cell>
          <cell r="AW140">
            <v>2679965.0651533892</v>
          </cell>
          <cell r="AX140">
            <v>-1888723.9540967366</v>
          </cell>
          <cell r="AY140">
            <v>4568688.3047039546</v>
          </cell>
        </row>
        <row r="141">
          <cell r="B141">
            <v>36281</v>
          </cell>
          <cell r="C141">
            <v>5.6849999999999996</v>
          </cell>
          <cell r="D141">
            <v>5.43</v>
          </cell>
          <cell r="E141">
            <v>5.24</v>
          </cell>
          <cell r="F141">
            <v>5.24</v>
          </cell>
          <cell r="G141">
            <v>5.2</v>
          </cell>
          <cell r="H141">
            <v>5.2430000000000003</v>
          </cell>
          <cell r="I141">
            <v>5.25</v>
          </cell>
          <cell r="J141">
            <v>5.2439999999999998</v>
          </cell>
          <cell r="K141">
            <v>5.2990000000000004</v>
          </cell>
          <cell r="L141">
            <v>5.37</v>
          </cell>
          <cell r="M141">
            <v>5.3259999999999996</v>
          </cell>
          <cell r="N141">
            <v>5.3719999999999999</v>
          </cell>
          <cell r="O141">
            <v>5.41</v>
          </cell>
          <cell r="P141">
            <v>5.4749999999999996</v>
          </cell>
          <cell r="Q141">
            <v>5.55</v>
          </cell>
          <cell r="R141">
            <v>5.54</v>
          </cell>
          <cell r="S141">
            <v>5.49</v>
          </cell>
          <cell r="T141">
            <v>5.46</v>
          </cell>
          <cell r="U141">
            <v>5.44</v>
          </cell>
          <cell r="V141">
            <v>5.43</v>
          </cell>
          <cell r="W141">
            <v>5.42</v>
          </cell>
          <cell r="X141">
            <v>5.41</v>
          </cell>
          <cell r="Y141">
            <v>5.4249999999999998</v>
          </cell>
          <cell r="Z141">
            <v>5.4249999999999998</v>
          </cell>
          <cell r="AA141">
            <v>5.4249999999999998</v>
          </cell>
          <cell r="AB141">
            <v>5.4249999999999998</v>
          </cell>
          <cell r="AC141">
            <v>5.4249999999999998</v>
          </cell>
          <cell r="AE141">
            <v>36340</v>
          </cell>
          <cell r="AF141">
            <v>4830253.2492952598</v>
          </cell>
          <cell r="AG141">
            <v>1580410.7397802826</v>
          </cell>
          <cell r="AH141">
            <v>3249842.5095149772</v>
          </cell>
          <cell r="AI141">
            <v>295880774.39232504</v>
          </cell>
          <cell r="AJ141">
            <v>300274833.02432477</v>
          </cell>
          <cell r="AK141">
            <v>-4394059.3465460213</v>
          </cell>
          <cell r="AM141">
            <v>4239297.1993263364</v>
          </cell>
          <cell r="AN141">
            <v>1570823.179812307</v>
          </cell>
          <cell r="AO141">
            <v>2668474.0195140294</v>
          </cell>
          <cell r="AP141">
            <v>292609853.27720267</v>
          </cell>
          <cell r="AQ141">
            <v>302153969.41845345</v>
          </cell>
          <cell r="AR141">
            <v>-9544116.1412509196</v>
          </cell>
          <cell r="AT141">
            <v>590956.04996892344</v>
          </cell>
          <cell r="AU141">
            <v>9587.5599679755978</v>
          </cell>
          <cell r="AV141">
            <v>581368.49000094784</v>
          </cell>
          <cell r="AW141">
            <v>3270921.1151223127</v>
          </cell>
          <cell r="AX141">
            <v>-1879136.394128761</v>
          </cell>
          <cell r="AY141">
            <v>5150056.7947049029</v>
          </cell>
        </row>
        <row r="142">
          <cell r="B142">
            <v>36282</v>
          </cell>
          <cell r="C142">
            <v>5.6849999999999996</v>
          </cell>
          <cell r="D142">
            <v>5.43</v>
          </cell>
          <cell r="E142">
            <v>5.24</v>
          </cell>
          <cell r="F142">
            <v>5.24</v>
          </cell>
          <cell r="G142">
            <v>5.2</v>
          </cell>
          <cell r="H142">
            <v>5.2430000000000003</v>
          </cell>
          <cell r="I142">
            <v>5.25</v>
          </cell>
          <cell r="J142">
            <v>5.2439999999999998</v>
          </cell>
          <cell r="K142">
            <v>5.2990000000000004</v>
          </cell>
          <cell r="L142">
            <v>5.37</v>
          </cell>
          <cell r="M142">
            <v>5.3259999999999996</v>
          </cell>
          <cell r="N142">
            <v>5.3719999999999999</v>
          </cell>
          <cell r="O142">
            <v>5.41</v>
          </cell>
          <cell r="P142">
            <v>5.4749999999999996</v>
          </cell>
          <cell r="Q142">
            <v>5.55</v>
          </cell>
          <cell r="R142">
            <v>5.54</v>
          </cell>
          <cell r="S142">
            <v>5.49</v>
          </cell>
          <cell r="T142">
            <v>5.46</v>
          </cell>
          <cell r="U142">
            <v>5.44</v>
          </cell>
          <cell r="V142">
            <v>5.43</v>
          </cell>
          <cell r="W142">
            <v>5.42</v>
          </cell>
          <cell r="X142">
            <v>5.41</v>
          </cell>
          <cell r="Y142">
            <v>5.4249999999999998</v>
          </cell>
          <cell r="Z142">
            <v>5.4249999999999998</v>
          </cell>
          <cell r="AA142">
            <v>5.4249999999999998</v>
          </cell>
          <cell r="AB142">
            <v>5.4249999999999998</v>
          </cell>
          <cell r="AC142">
            <v>5.4249999999999998</v>
          </cell>
          <cell r="AE142">
            <v>36341</v>
          </cell>
          <cell r="AF142">
            <v>2404156.6624818426</v>
          </cell>
          <cell r="AG142">
            <v>1557939.7641706958</v>
          </cell>
          <cell r="AH142">
            <v>846216.89831114677</v>
          </cell>
          <cell r="AI142">
            <v>298284931.05480689</v>
          </cell>
          <cell r="AJ142">
            <v>301832772.78849548</v>
          </cell>
          <cell r="AK142">
            <v>-3547842.4482348748</v>
          </cell>
          <cell r="AM142">
            <v>2013744.4535100162</v>
          </cell>
          <cell r="AN142">
            <v>1554030.5578475639</v>
          </cell>
          <cell r="AO142">
            <v>459713.89566245233</v>
          </cell>
          <cell r="AP142">
            <v>294623597.73071265</v>
          </cell>
          <cell r="AQ142">
            <v>303707999.97630101</v>
          </cell>
          <cell r="AR142">
            <v>-9084402.2455884665</v>
          </cell>
          <cell r="AT142">
            <v>390412.20897182636</v>
          </cell>
          <cell r="AU142">
            <v>3909.2063231319189</v>
          </cell>
          <cell r="AV142">
            <v>386503.00264869444</v>
          </cell>
          <cell r="AW142">
            <v>3661333.324094139</v>
          </cell>
          <cell r="AX142">
            <v>-1875227.1878056291</v>
          </cell>
          <cell r="AY142">
            <v>5536559.7973535974</v>
          </cell>
        </row>
        <row r="143">
          <cell r="B143">
            <v>36283</v>
          </cell>
          <cell r="C143">
            <v>5.6849999999999996</v>
          </cell>
          <cell r="D143">
            <v>5.43</v>
          </cell>
          <cell r="E143">
            <v>5.24</v>
          </cell>
          <cell r="F143">
            <v>5.24</v>
          </cell>
          <cell r="G143">
            <v>5.2</v>
          </cell>
          <cell r="H143">
            <v>5.2430000000000003</v>
          </cell>
          <cell r="I143">
            <v>5.25</v>
          </cell>
          <cell r="J143">
            <v>5.2439999999999998</v>
          </cell>
          <cell r="K143">
            <v>5.2990000000000004</v>
          </cell>
          <cell r="L143">
            <v>5.37</v>
          </cell>
          <cell r="M143">
            <v>5.3259999999999996</v>
          </cell>
          <cell r="N143">
            <v>5.3719999999999999</v>
          </cell>
          <cell r="O143">
            <v>5.41</v>
          </cell>
          <cell r="P143">
            <v>5.4749999999999996</v>
          </cell>
          <cell r="Q143">
            <v>5.55</v>
          </cell>
          <cell r="R143">
            <v>5.54</v>
          </cell>
          <cell r="S143">
            <v>5.49</v>
          </cell>
          <cell r="T143">
            <v>5.46</v>
          </cell>
          <cell r="U143">
            <v>5.44</v>
          </cell>
          <cell r="V143">
            <v>5.43</v>
          </cell>
          <cell r="W143">
            <v>5.42</v>
          </cell>
          <cell r="X143">
            <v>5.41</v>
          </cell>
          <cell r="Y143">
            <v>5.4249999999999998</v>
          </cell>
          <cell r="Z143">
            <v>5.4249999999999998</v>
          </cell>
          <cell r="AA143">
            <v>5.4249999999999998</v>
          </cell>
          <cell r="AB143">
            <v>5.4249999999999998</v>
          </cell>
          <cell r="AC143">
            <v>5.4249999999999998</v>
          </cell>
          <cell r="AE143">
            <v>36342</v>
          </cell>
          <cell r="AF143">
            <v>429538.66293905792</v>
          </cell>
          <cell r="AG143">
            <v>1575666.4219458241</v>
          </cell>
          <cell r="AH143">
            <v>-1146127.7590067661</v>
          </cell>
          <cell r="AI143">
            <v>298714469.71774596</v>
          </cell>
          <cell r="AJ143">
            <v>303408439.21044129</v>
          </cell>
          <cell r="AK143">
            <v>-4693970.2072416414</v>
          </cell>
          <cell r="AM143">
            <v>518382.60110834241</v>
          </cell>
          <cell r="AN143">
            <v>1568249.5765477628</v>
          </cell>
          <cell r="AO143">
            <v>-1049866.9754394204</v>
          </cell>
          <cell r="AP143">
            <v>295141980.33182096</v>
          </cell>
          <cell r="AQ143">
            <v>305276249.55284876</v>
          </cell>
          <cell r="AR143">
            <v>-10134269.221027886</v>
          </cell>
          <cell r="AT143">
            <v>-88843.938169284491</v>
          </cell>
          <cell r="AU143">
            <v>7416.8453980612103</v>
          </cell>
          <cell r="AV143">
            <v>-96260.783567345701</v>
          </cell>
          <cell r="AW143">
            <v>3572489.3859248543</v>
          </cell>
          <cell r="AX143">
            <v>-1867810.3424075679</v>
          </cell>
          <cell r="AY143">
            <v>5440299.0137862517</v>
          </cell>
        </row>
        <row r="144">
          <cell r="B144">
            <v>36284</v>
          </cell>
          <cell r="C144">
            <v>5.6849999999999996</v>
          </cell>
          <cell r="D144">
            <v>5.43</v>
          </cell>
          <cell r="E144">
            <v>5.27</v>
          </cell>
          <cell r="F144">
            <v>5.27</v>
          </cell>
          <cell r="G144">
            <v>5.2</v>
          </cell>
          <cell r="H144">
            <v>5.2640000000000002</v>
          </cell>
          <cell r="I144">
            <v>5.2830000000000004</v>
          </cell>
          <cell r="J144">
            <v>5.2670000000000003</v>
          </cell>
          <cell r="K144">
            <v>5.3490000000000002</v>
          </cell>
          <cell r="L144">
            <v>5.4320000000000004</v>
          </cell>
          <cell r="M144">
            <v>5.3929999999999998</v>
          </cell>
          <cell r="N144">
            <v>5.4450000000000003</v>
          </cell>
          <cell r="O144">
            <v>5.4880000000000004</v>
          </cell>
          <cell r="P144">
            <v>5.5449999999999999</v>
          </cell>
          <cell r="Q144">
            <v>5.64</v>
          </cell>
          <cell r="R144">
            <v>5.64</v>
          </cell>
          <cell r="S144">
            <v>5.59</v>
          </cell>
          <cell r="T144">
            <v>5.56</v>
          </cell>
          <cell r="U144">
            <v>5.54</v>
          </cell>
          <cell r="V144">
            <v>5.53</v>
          </cell>
          <cell r="W144">
            <v>5.52</v>
          </cell>
          <cell r="X144">
            <v>5.51</v>
          </cell>
          <cell r="Y144">
            <v>5.5250000000000004</v>
          </cell>
          <cell r="Z144">
            <v>5.5250000000000004</v>
          </cell>
          <cell r="AA144">
            <v>5.5250000000000004</v>
          </cell>
          <cell r="AB144">
            <v>5.52</v>
          </cell>
          <cell r="AC144">
            <v>5.5149999999999997</v>
          </cell>
          <cell r="AE144">
            <v>36343</v>
          </cell>
          <cell r="AF144">
            <v>8085327.4331921097</v>
          </cell>
          <cell r="AG144">
            <v>4621378.4015021753</v>
          </cell>
          <cell r="AH144">
            <v>3463949.0316899344</v>
          </cell>
          <cell r="AI144">
            <v>306799797.15093809</v>
          </cell>
          <cell r="AJ144">
            <v>308029817.61194348</v>
          </cell>
          <cell r="AK144">
            <v>-1230021.1755517069</v>
          </cell>
          <cell r="AM144">
            <v>6890202.66233401</v>
          </cell>
          <cell r="AN144">
            <v>4573712.4454408474</v>
          </cell>
          <cell r="AO144">
            <v>2316490.2168931626</v>
          </cell>
          <cell r="AP144">
            <v>302032182.99415499</v>
          </cell>
          <cell r="AQ144">
            <v>309849961.99828959</v>
          </cell>
          <cell r="AR144">
            <v>-7817779.0041347239</v>
          </cell>
          <cell r="AT144">
            <v>1195124.7708580997</v>
          </cell>
          <cell r="AU144">
            <v>47665.95606132783</v>
          </cell>
          <cell r="AV144">
            <v>1147458.8147967719</v>
          </cell>
          <cell r="AW144">
            <v>4767614.156782954</v>
          </cell>
          <cell r="AX144">
            <v>-1820144.3863462401</v>
          </cell>
          <cell r="AY144">
            <v>6587757.8285830235</v>
          </cell>
        </row>
        <row r="145">
          <cell r="B145">
            <v>36285</v>
          </cell>
          <cell r="C145">
            <v>5.375</v>
          </cell>
          <cell r="D145">
            <v>5.43</v>
          </cell>
          <cell r="E145">
            <v>5.27</v>
          </cell>
          <cell r="F145">
            <v>5.27</v>
          </cell>
          <cell r="G145">
            <v>5.2</v>
          </cell>
          <cell r="H145">
            <v>5.2350000000000003</v>
          </cell>
          <cell r="I145">
            <v>5.2539999999999996</v>
          </cell>
          <cell r="J145">
            <v>5.2450000000000001</v>
          </cell>
          <cell r="K145">
            <v>5.32</v>
          </cell>
          <cell r="L145">
            <v>5.4020000000000001</v>
          </cell>
          <cell r="M145">
            <v>5.3630000000000004</v>
          </cell>
          <cell r="N145">
            <v>5.4139999999999997</v>
          </cell>
          <cell r="O145">
            <v>5.4589999999999996</v>
          </cell>
          <cell r="P145">
            <v>5.5250000000000004</v>
          </cell>
          <cell r="Q145">
            <v>5.62</v>
          </cell>
          <cell r="R145">
            <v>5.62</v>
          </cell>
          <cell r="S145">
            <v>5.58</v>
          </cell>
          <cell r="T145">
            <v>5.55</v>
          </cell>
          <cell r="U145">
            <v>5.53</v>
          </cell>
          <cell r="V145">
            <v>5.52</v>
          </cell>
          <cell r="W145">
            <v>5.52</v>
          </cell>
          <cell r="X145">
            <v>5.52</v>
          </cell>
          <cell r="Y145">
            <v>5.5350000000000001</v>
          </cell>
          <cell r="Z145">
            <v>5.5350000000000001</v>
          </cell>
          <cell r="AA145">
            <v>5.5350000000000001</v>
          </cell>
          <cell r="AB145">
            <v>5.53</v>
          </cell>
          <cell r="AC145">
            <v>5.5250000000000004</v>
          </cell>
          <cell r="AE145">
            <v>36346</v>
          </cell>
          <cell r="AF145">
            <v>1189149.6749275881</v>
          </cell>
          <cell r="AG145">
            <v>1508389.9377781174</v>
          </cell>
          <cell r="AH145">
            <v>-319240.26285052928</v>
          </cell>
          <cell r="AI145">
            <v>307988946.82586569</v>
          </cell>
          <cell r="AJ145">
            <v>309538207.5497216</v>
          </cell>
          <cell r="AK145">
            <v>-1549261.4384022362</v>
          </cell>
          <cell r="AM145">
            <v>1337500.029553175</v>
          </cell>
          <cell r="AN145">
            <v>1473596.1653322103</v>
          </cell>
          <cell r="AO145">
            <v>-136096.13577903528</v>
          </cell>
          <cell r="AP145">
            <v>303369683.02370816</v>
          </cell>
          <cell r="AQ145">
            <v>311323558.16362178</v>
          </cell>
          <cell r="AR145">
            <v>-7953875.1399137592</v>
          </cell>
          <cell r="AT145">
            <v>-148350.35462558689</v>
          </cell>
          <cell r="AU145">
            <v>34793.772445907118</v>
          </cell>
          <cell r="AV145">
            <v>-183144.127071494</v>
          </cell>
          <cell r="AW145">
            <v>4619263.8021573666</v>
          </cell>
          <cell r="AX145">
            <v>-1785350.6139003329</v>
          </cell>
          <cell r="AY145">
            <v>6404613.7015115293</v>
          </cell>
        </row>
        <row r="146">
          <cell r="B146">
            <v>36286</v>
          </cell>
          <cell r="C146">
            <v>5.32</v>
          </cell>
          <cell r="D146">
            <v>5.43</v>
          </cell>
          <cell r="E146">
            <v>5.33</v>
          </cell>
          <cell r="F146">
            <v>5.27</v>
          </cell>
          <cell r="G146">
            <v>5.25</v>
          </cell>
          <cell r="H146">
            <v>5.3</v>
          </cell>
          <cell r="I146">
            <v>5.2939999999999996</v>
          </cell>
          <cell r="J146">
            <v>5.3049999999999997</v>
          </cell>
          <cell r="K146">
            <v>5.3789999999999996</v>
          </cell>
          <cell r="L146">
            <v>5.46</v>
          </cell>
          <cell r="M146">
            <v>5.4160000000000004</v>
          </cell>
          <cell r="N146">
            <v>5.4649999999999999</v>
          </cell>
          <cell r="O146">
            <v>5.5069999999999997</v>
          </cell>
          <cell r="P146">
            <v>5.5549999999999997</v>
          </cell>
          <cell r="Q146">
            <v>5.65</v>
          </cell>
          <cell r="R146">
            <v>5.64</v>
          </cell>
          <cell r="S146">
            <v>5.61</v>
          </cell>
          <cell r="T146">
            <v>5.58</v>
          </cell>
          <cell r="U146">
            <v>5.57</v>
          </cell>
          <cell r="V146">
            <v>5.57</v>
          </cell>
          <cell r="W146">
            <v>5.57</v>
          </cell>
          <cell r="X146">
            <v>5.57</v>
          </cell>
          <cell r="Y146">
            <v>5.585</v>
          </cell>
          <cell r="Z146">
            <v>5.585</v>
          </cell>
          <cell r="AA146">
            <v>5.585</v>
          </cell>
          <cell r="AB146">
            <v>5.58</v>
          </cell>
          <cell r="AC146">
            <v>5.5750000000000002</v>
          </cell>
          <cell r="AE146">
            <v>36347</v>
          </cell>
          <cell r="AF146">
            <v>-525596.156676271</v>
          </cell>
          <cell r="AG146">
            <v>1520438.8676805429</v>
          </cell>
          <cell r="AH146">
            <v>-2046035.0243568139</v>
          </cell>
          <cell r="AI146">
            <v>307463350.66918939</v>
          </cell>
          <cell r="AJ146">
            <v>311058646.41740215</v>
          </cell>
          <cell r="AK146">
            <v>-3595296.4627590501</v>
          </cell>
          <cell r="AM146">
            <v>-201156.49055156112</v>
          </cell>
          <cell r="AN146">
            <v>1506675.6330943299</v>
          </cell>
          <cell r="AO146">
            <v>-1707832.123645891</v>
          </cell>
          <cell r="AP146">
            <v>303168526.53315663</v>
          </cell>
          <cell r="AQ146">
            <v>312830233.79671609</v>
          </cell>
          <cell r="AR146">
            <v>-9661707.2635596506</v>
          </cell>
          <cell r="AT146">
            <v>-324439.66612470988</v>
          </cell>
          <cell r="AU146">
            <v>13763.234586213017</v>
          </cell>
          <cell r="AV146">
            <v>-338202.9007109229</v>
          </cell>
          <cell r="AW146">
            <v>4294824.1360326568</v>
          </cell>
          <cell r="AX146">
            <v>-1771587.3793141199</v>
          </cell>
          <cell r="AY146">
            <v>6066410.8008006066</v>
          </cell>
        </row>
        <row r="147">
          <cell r="B147">
            <v>36287</v>
          </cell>
          <cell r="C147">
            <v>5.34</v>
          </cell>
          <cell r="D147">
            <v>5.49</v>
          </cell>
          <cell r="E147">
            <v>5.27</v>
          </cell>
          <cell r="F147">
            <v>5.27</v>
          </cell>
          <cell r="G147">
            <v>5.23</v>
          </cell>
          <cell r="H147">
            <v>5.2759999999999998</v>
          </cell>
          <cell r="I147">
            <v>5.2889999999999997</v>
          </cell>
          <cell r="J147">
            <v>5.2830000000000004</v>
          </cell>
          <cell r="K147">
            <v>5.3550000000000004</v>
          </cell>
          <cell r="L147">
            <v>5.4359999999999999</v>
          </cell>
          <cell r="M147">
            <v>5.3920000000000003</v>
          </cell>
          <cell r="N147">
            <v>5.44</v>
          </cell>
          <cell r="O147">
            <v>5.4809999999999999</v>
          </cell>
          <cell r="P147">
            <v>5.5449999999999999</v>
          </cell>
          <cell r="Q147">
            <v>5.64</v>
          </cell>
          <cell r="R147">
            <v>5.65</v>
          </cell>
          <cell r="S147">
            <v>5.62</v>
          </cell>
          <cell r="T147">
            <v>5.6</v>
          </cell>
          <cell r="U147">
            <v>5.59</v>
          </cell>
          <cell r="V147">
            <v>5.59</v>
          </cell>
          <cell r="W147">
            <v>5.59</v>
          </cell>
          <cell r="X147">
            <v>5.59</v>
          </cell>
          <cell r="Y147">
            <v>5.6050000000000004</v>
          </cell>
          <cell r="Z147">
            <v>5.6050000000000004</v>
          </cell>
          <cell r="AA147">
            <v>5.6050000000000004</v>
          </cell>
          <cell r="AB147">
            <v>5.6</v>
          </cell>
          <cell r="AC147">
            <v>5.59</v>
          </cell>
          <cell r="AE147">
            <v>36348</v>
          </cell>
          <cell r="AF147">
            <v>1816705.8813985928</v>
          </cell>
          <cell r="AG147">
            <v>1519687.1849176171</v>
          </cell>
          <cell r="AH147">
            <v>297018.69648097572</v>
          </cell>
          <cell r="AI147">
            <v>309280056.55058801</v>
          </cell>
          <cell r="AJ147">
            <v>312578333.60231978</v>
          </cell>
          <cell r="AK147">
            <v>-3298277.7662780741</v>
          </cell>
          <cell r="AM147">
            <v>1890198.6958190054</v>
          </cell>
          <cell r="AN147">
            <v>1508540.634624233</v>
          </cell>
          <cell r="AO147">
            <v>381658.06119477237</v>
          </cell>
          <cell r="AP147">
            <v>305058725.22897565</v>
          </cell>
          <cell r="AQ147">
            <v>314338774.43134034</v>
          </cell>
          <cell r="AR147">
            <v>-9280049.2023648787</v>
          </cell>
          <cell r="AT147">
            <v>-73492.814420412527</v>
          </cell>
          <cell r="AU147">
            <v>11146.55029338412</v>
          </cell>
          <cell r="AV147">
            <v>-84639.364713796647</v>
          </cell>
          <cell r="AW147">
            <v>4221331.3216122445</v>
          </cell>
          <cell r="AX147">
            <v>-1760440.8290207358</v>
          </cell>
          <cell r="AY147">
            <v>5981771.4360868102</v>
          </cell>
        </row>
        <row r="148">
          <cell r="B148">
            <v>36288</v>
          </cell>
          <cell r="C148">
            <v>5.34</v>
          </cell>
          <cell r="D148">
            <v>5.49</v>
          </cell>
          <cell r="E148">
            <v>5.27</v>
          </cell>
          <cell r="F148">
            <v>5.27</v>
          </cell>
          <cell r="G148">
            <v>5.23</v>
          </cell>
          <cell r="H148">
            <v>5.2759999999999998</v>
          </cell>
          <cell r="I148">
            <v>5.2889999999999997</v>
          </cell>
          <cell r="J148">
            <v>5.2830000000000004</v>
          </cell>
          <cell r="K148">
            <v>5.3550000000000004</v>
          </cell>
          <cell r="L148">
            <v>5.4359999999999999</v>
          </cell>
          <cell r="M148">
            <v>5.3920000000000003</v>
          </cell>
          <cell r="N148">
            <v>5.44</v>
          </cell>
          <cell r="O148">
            <v>5.4809999999999999</v>
          </cell>
          <cell r="P148">
            <v>5.5449999999999999</v>
          </cell>
          <cell r="Q148">
            <v>5.64</v>
          </cell>
          <cell r="R148">
            <v>5.65</v>
          </cell>
          <cell r="S148">
            <v>5.62</v>
          </cell>
          <cell r="T148">
            <v>5.6</v>
          </cell>
          <cell r="U148">
            <v>5.59</v>
          </cell>
          <cell r="V148">
            <v>5.59</v>
          </cell>
          <cell r="W148">
            <v>5.59</v>
          </cell>
          <cell r="X148">
            <v>5.59</v>
          </cell>
          <cell r="Y148">
            <v>5.6050000000000004</v>
          </cell>
          <cell r="Z148">
            <v>5.6050000000000004</v>
          </cell>
          <cell r="AA148">
            <v>5.6050000000000004</v>
          </cell>
          <cell r="AB148">
            <v>5.6</v>
          </cell>
          <cell r="AC148">
            <v>5.59</v>
          </cell>
          <cell r="AE148">
            <v>36349</v>
          </cell>
          <cell r="AF148">
            <v>-966668.91991992434</v>
          </cell>
          <cell r="AG148">
            <v>1505192.4840067178</v>
          </cell>
          <cell r="AH148">
            <v>-2471861.4039266421</v>
          </cell>
          <cell r="AI148">
            <v>308313387.6306681</v>
          </cell>
          <cell r="AJ148">
            <v>314083526.08632648</v>
          </cell>
          <cell r="AK148">
            <v>-5770139.1702047158</v>
          </cell>
          <cell r="AM148">
            <v>-601785.70388022065</v>
          </cell>
          <cell r="AN148">
            <v>1495858.4959730348</v>
          </cell>
          <cell r="AO148">
            <v>-2097644.1998532554</v>
          </cell>
          <cell r="AP148">
            <v>304456939.52509546</v>
          </cell>
          <cell r="AQ148">
            <v>315834632.92731339</v>
          </cell>
          <cell r="AR148">
            <v>-11377693.402218133</v>
          </cell>
          <cell r="AT148">
            <v>-364883.21603970369</v>
          </cell>
          <cell r="AU148">
            <v>9333.9880336830392</v>
          </cell>
          <cell r="AV148">
            <v>-374217.20407338673</v>
          </cell>
          <cell r="AW148">
            <v>3856448.1055725408</v>
          </cell>
          <cell r="AX148">
            <v>-1751106.8409870528</v>
          </cell>
          <cell r="AY148">
            <v>5607554.232013423</v>
          </cell>
        </row>
        <row r="149">
          <cell r="B149">
            <v>36289</v>
          </cell>
          <cell r="C149">
            <v>5.34</v>
          </cell>
          <cell r="D149">
            <v>5.49</v>
          </cell>
          <cell r="E149">
            <v>5.27</v>
          </cell>
          <cell r="F149">
            <v>5.27</v>
          </cell>
          <cell r="G149">
            <v>5.23</v>
          </cell>
          <cell r="H149">
            <v>5.2759999999999998</v>
          </cell>
          <cell r="I149">
            <v>5.2889999999999997</v>
          </cell>
          <cell r="J149">
            <v>5.2830000000000004</v>
          </cell>
          <cell r="K149">
            <v>5.3550000000000004</v>
          </cell>
          <cell r="L149">
            <v>5.4359999999999999</v>
          </cell>
          <cell r="M149">
            <v>5.3920000000000003</v>
          </cell>
          <cell r="N149">
            <v>5.44</v>
          </cell>
          <cell r="O149">
            <v>5.4809999999999999</v>
          </cell>
          <cell r="P149">
            <v>5.5449999999999999</v>
          </cell>
          <cell r="Q149">
            <v>5.64</v>
          </cell>
          <cell r="R149">
            <v>5.65</v>
          </cell>
          <cell r="S149">
            <v>5.62</v>
          </cell>
          <cell r="T149">
            <v>5.6</v>
          </cell>
          <cell r="U149">
            <v>5.59</v>
          </cell>
          <cell r="V149">
            <v>5.59</v>
          </cell>
          <cell r="W149">
            <v>5.59</v>
          </cell>
          <cell r="X149">
            <v>5.59</v>
          </cell>
          <cell r="Y149">
            <v>5.6050000000000004</v>
          </cell>
          <cell r="Z149">
            <v>5.6050000000000004</v>
          </cell>
          <cell r="AA149">
            <v>5.6050000000000004</v>
          </cell>
          <cell r="AB149">
            <v>5.6</v>
          </cell>
          <cell r="AC149">
            <v>5.59</v>
          </cell>
          <cell r="AE149">
            <v>36350</v>
          </cell>
          <cell r="AF149">
            <v>6520582.3768423358</v>
          </cell>
          <cell r="AG149">
            <v>4553512.9152189512</v>
          </cell>
          <cell r="AH149">
            <v>1967069.4616233846</v>
          </cell>
          <cell r="AI149">
            <v>314833970.00751042</v>
          </cell>
          <cell r="AJ149">
            <v>318637039.00154543</v>
          </cell>
          <cell r="AK149">
            <v>-3803069.7085813312</v>
          </cell>
          <cell r="AM149">
            <v>6041865.6409747303</v>
          </cell>
          <cell r="AN149">
            <v>4526009.0979545079</v>
          </cell>
          <cell r="AO149">
            <v>1515856.5430202223</v>
          </cell>
          <cell r="AP149">
            <v>310498805.16607022</v>
          </cell>
          <cell r="AQ149">
            <v>320360642.0252679</v>
          </cell>
          <cell r="AR149">
            <v>-9861836.8591979109</v>
          </cell>
          <cell r="AT149">
            <v>478716.73586760554</v>
          </cell>
          <cell r="AU149">
            <v>27503.817264443263</v>
          </cell>
          <cell r="AV149">
            <v>451212.91860316228</v>
          </cell>
          <cell r="AW149">
            <v>4335164.8414401468</v>
          </cell>
          <cell r="AX149">
            <v>-1723603.0237226095</v>
          </cell>
          <cell r="AY149">
            <v>6058767.1506165853</v>
          </cell>
        </row>
        <row r="150">
          <cell r="B150">
            <v>36290</v>
          </cell>
          <cell r="C150">
            <v>5.4749999999999996</v>
          </cell>
          <cell r="D150">
            <v>5.35</v>
          </cell>
          <cell r="E150">
            <v>5.31</v>
          </cell>
          <cell r="F150">
            <v>5.37</v>
          </cell>
          <cell r="G150">
            <v>5.23</v>
          </cell>
          <cell r="H150">
            <v>5.258</v>
          </cell>
          <cell r="I150">
            <v>5.3019999999999996</v>
          </cell>
          <cell r="J150">
            <v>5.2489999999999997</v>
          </cell>
          <cell r="K150">
            <v>5.3049999999999997</v>
          </cell>
          <cell r="L150">
            <v>5.3730000000000002</v>
          </cell>
          <cell r="M150">
            <v>5.3259999999999996</v>
          </cell>
          <cell r="N150">
            <v>5.3719999999999999</v>
          </cell>
          <cell r="O150">
            <v>5.4139999999999997</v>
          </cell>
          <cell r="P150">
            <v>5.4850000000000003</v>
          </cell>
          <cell r="Q150">
            <v>5.59</v>
          </cell>
          <cell r="R150">
            <v>5.61</v>
          </cell>
          <cell r="S150">
            <v>5.59</v>
          </cell>
          <cell r="T150">
            <v>5.58</v>
          </cell>
          <cell r="U150">
            <v>5.57</v>
          </cell>
          <cell r="V150">
            <v>5.57</v>
          </cell>
          <cell r="W150">
            <v>5.57</v>
          </cell>
          <cell r="X150">
            <v>5.57</v>
          </cell>
          <cell r="Y150">
            <v>5.5750000000000002</v>
          </cell>
          <cell r="Z150">
            <v>5.585</v>
          </cell>
          <cell r="AA150">
            <v>5.57</v>
          </cell>
          <cell r="AB150">
            <v>5.56</v>
          </cell>
          <cell r="AC150">
            <v>5.5449999999999999</v>
          </cell>
          <cell r="AE150">
            <v>36353</v>
          </cell>
          <cell r="AF150">
            <v>1884408.3669194039</v>
          </cell>
          <cell r="AG150">
            <v>1515435.9498103471</v>
          </cell>
          <cell r="AH150">
            <v>368972.41710905684</v>
          </cell>
          <cell r="AI150">
            <v>316718378.37442982</v>
          </cell>
          <cell r="AJ150">
            <v>320152474.95135576</v>
          </cell>
          <cell r="AK150">
            <v>-3434097.2914722743</v>
          </cell>
          <cell r="AM150">
            <v>1734550.6466658637</v>
          </cell>
          <cell r="AN150">
            <v>1482507.1994682425</v>
          </cell>
          <cell r="AO150">
            <v>252043.44719762122</v>
          </cell>
          <cell r="AP150">
            <v>312233355.81273609</v>
          </cell>
          <cell r="AQ150">
            <v>321843149.22473615</v>
          </cell>
          <cell r="AR150">
            <v>-9609793.4120002892</v>
          </cell>
          <cell r="AT150">
            <v>149857.7202535402</v>
          </cell>
          <cell r="AU150">
            <v>32928.750342104584</v>
          </cell>
          <cell r="AV150">
            <v>116928.96991143562</v>
          </cell>
          <cell r="AW150">
            <v>4485022.561693687</v>
          </cell>
          <cell r="AX150">
            <v>-1690674.2733805049</v>
          </cell>
          <cell r="AY150">
            <v>6175696.1205280209</v>
          </cell>
        </row>
        <row r="151">
          <cell r="B151">
            <v>36291</v>
          </cell>
          <cell r="C151">
            <v>5.4050000000000002</v>
          </cell>
          <cell r="D151">
            <v>5.4050000000000002</v>
          </cell>
          <cell r="E151">
            <v>5.31</v>
          </cell>
          <cell r="F151">
            <v>5.3049999999999997</v>
          </cell>
          <cell r="G151">
            <v>5.28</v>
          </cell>
          <cell r="H151">
            <v>5.2750000000000004</v>
          </cell>
          <cell r="I151">
            <v>5.2910000000000004</v>
          </cell>
          <cell r="J151">
            <v>5.2859999999999996</v>
          </cell>
          <cell r="K151">
            <v>5.3319999999999999</v>
          </cell>
          <cell r="L151">
            <v>5.3920000000000003</v>
          </cell>
          <cell r="M151">
            <v>5.3380000000000001</v>
          </cell>
          <cell r="N151">
            <v>5.3780000000000001</v>
          </cell>
          <cell r="O151">
            <v>5.4130000000000003</v>
          </cell>
          <cell r="P151">
            <v>5.4649999999999999</v>
          </cell>
          <cell r="Q151">
            <v>5.57</v>
          </cell>
          <cell r="R151">
            <v>5.59</v>
          </cell>
          <cell r="S151">
            <v>5.58</v>
          </cell>
          <cell r="T151">
            <v>5.57</v>
          </cell>
          <cell r="U151">
            <v>5.56</v>
          </cell>
          <cell r="V151">
            <v>5.56</v>
          </cell>
          <cell r="W151">
            <v>5.56</v>
          </cell>
          <cell r="X151">
            <v>5.56</v>
          </cell>
          <cell r="Y151">
            <v>5.5750000000000002</v>
          </cell>
          <cell r="Z151">
            <v>5.585</v>
          </cell>
          <cell r="AA151">
            <v>5.57</v>
          </cell>
          <cell r="AB151">
            <v>5.56</v>
          </cell>
          <cell r="AC151">
            <v>5.5549999999999997</v>
          </cell>
          <cell r="AE151">
            <v>36354</v>
          </cell>
          <cell r="AF151">
            <v>4393528.85594506</v>
          </cell>
          <cell r="AG151">
            <v>1488605.8971141449</v>
          </cell>
          <cell r="AH151">
            <v>2904922.9588309154</v>
          </cell>
          <cell r="AI151">
            <v>321111907.23037487</v>
          </cell>
          <cell r="AJ151">
            <v>321641080.84846991</v>
          </cell>
          <cell r="AK151">
            <v>-529174.33264135895</v>
          </cell>
          <cell r="AM151">
            <v>4065310.6714745611</v>
          </cell>
          <cell r="AN151">
            <v>1481930.9146220039</v>
          </cell>
          <cell r="AO151">
            <v>2583379.756852557</v>
          </cell>
          <cell r="AP151">
            <v>316298666.48421067</v>
          </cell>
          <cell r="AQ151">
            <v>323325080.13935816</v>
          </cell>
          <cell r="AR151">
            <v>-7026413.6551477322</v>
          </cell>
          <cell r="AT151">
            <v>328218.18447049893</v>
          </cell>
          <cell r="AU151">
            <v>6674.9824921409599</v>
          </cell>
          <cell r="AV151">
            <v>321543.20197835844</v>
          </cell>
          <cell r="AW151">
            <v>4813240.7461641859</v>
          </cell>
          <cell r="AX151">
            <v>-1683999.290888364</v>
          </cell>
          <cell r="AY151">
            <v>6497239.3225063793</v>
          </cell>
        </row>
        <row r="152">
          <cell r="B152">
            <v>36292</v>
          </cell>
          <cell r="C152">
            <v>5.3449999999999998</v>
          </cell>
          <cell r="D152">
            <v>5.4050000000000002</v>
          </cell>
          <cell r="E152">
            <v>5.34</v>
          </cell>
          <cell r="F152">
            <v>5.31</v>
          </cell>
          <cell r="G152">
            <v>5.28</v>
          </cell>
          <cell r="H152">
            <v>5.2709999999999999</v>
          </cell>
          <cell r="I152">
            <v>5.2759999999999998</v>
          </cell>
          <cell r="J152">
            <v>5.2750000000000004</v>
          </cell>
          <cell r="K152">
            <v>5.3070000000000004</v>
          </cell>
          <cell r="L152">
            <v>5.3550000000000004</v>
          </cell>
          <cell r="M152">
            <v>5.2990000000000004</v>
          </cell>
          <cell r="N152">
            <v>5.3369999999999997</v>
          </cell>
          <cell r="O152">
            <v>5.3719999999999999</v>
          </cell>
          <cell r="P152">
            <v>5.4349999999999996</v>
          </cell>
          <cell r="Q152">
            <v>5.54</v>
          </cell>
          <cell r="R152">
            <v>5.56</v>
          </cell>
          <cell r="S152">
            <v>5.55</v>
          </cell>
          <cell r="T152">
            <v>5.54</v>
          </cell>
          <cell r="U152">
            <v>5.54</v>
          </cell>
          <cell r="V152">
            <v>5.54</v>
          </cell>
          <cell r="W152">
            <v>5.54</v>
          </cell>
          <cell r="X152">
            <v>5.54</v>
          </cell>
          <cell r="Y152">
            <v>5.5650000000000004</v>
          </cell>
          <cell r="Z152">
            <v>5.5750000000000002</v>
          </cell>
          <cell r="AA152">
            <v>5.56</v>
          </cell>
          <cell r="AB152">
            <v>5.56</v>
          </cell>
          <cell r="AC152">
            <v>5.5549999999999997</v>
          </cell>
          <cell r="AE152">
            <v>36355</v>
          </cell>
          <cell r="AF152">
            <v>497887.69692863879</v>
          </cell>
          <cell r="AG152">
            <v>1489548.7196522325</v>
          </cell>
          <cell r="AH152">
            <v>-991661.02272359375</v>
          </cell>
          <cell r="AI152">
            <v>321609794.92730349</v>
          </cell>
          <cell r="AJ152">
            <v>323130629.56812215</v>
          </cell>
          <cell r="AK152">
            <v>-1520835.3553649527</v>
          </cell>
          <cell r="AM152">
            <v>577043.75704608858</v>
          </cell>
          <cell r="AN152">
            <v>1481782.5330371065</v>
          </cell>
          <cell r="AO152">
            <v>-904738.77599101793</v>
          </cell>
          <cell r="AP152">
            <v>316875710.24125677</v>
          </cell>
          <cell r="AQ152">
            <v>324806862.67239529</v>
          </cell>
          <cell r="AR152">
            <v>-7931152.4311387502</v>
          </cell>
          <cell r="AT152">
            <v>-79156.060117449786</v>
          </cell>
          <cell r="AU152">
            <v>7766.1866151259746</v>
          </cell>
          <cell r="AV152">
            <v>-86922.246732575819</v>
          </cell>
          <cell r="AW152">
            <v>4734084.6860467363</v>
          </cell>
          <cell r="AX152">
            <v>-1676233.104273238</v>
          </cell>
          <cell r="AY152">
            <v>6410317.0757738035</v>
          </cell>
        </row>
        <row r="153">
          <cell r="B153">
            <v>36293</v>
          </cell>
          <cell r="C153">
            <v>5.2450000000000001</v>
          </cell>
          <cell r="D153">
            <v>5.43</v>
          </cell>
          <cell r="E153">
            <v>5.3</v>
          </cell>
          <cell r="F153">
            <v>5.27</v>
          </cell>
          <cell r="G153">
            <v>5.3129999999999997</v>
          </cell>
          <cell r="H153">
            <v>5.2789999999999999</v>
          </cell>
          <cell r="I153">
            <v>5.27</v>
          </cell>
          <cell r="J153">
            <v>5.2930000000000001</v>
          </cell>
          <cell r="K153">
            <v>5.3129999999999997</v>
          </cell>
          <cell r="L153">
            <v>5.35</v>
          </cell>
          <cell r="M153">
            <v>5.2850000000000001</v>
          </cell>
          <cell r="N153">
            <v>5.3159999999999998</v>
          </cell>
          <cell r="O153">
            <v>5.3440000000000003</v>
          </cell>
          <cell r="P153">
            <v>5.3849999999999998</v>
          </cell>
          <cell r="Q153">
            <v>5.48</v>
          </cell>
          <cell r="R153">
            <v>5.51</v>
          </cell>
          <cell r="S153">
            <v>5.5</v>
          </cell>
          <cell r="T153">
            <v>5.49</v>
          </cell>
          <cell r="U153">
            <v>5.49</v>
          </cell>
          <cell r="V153">
            <v>5.49</v>
          </cell>
          <cell r="W153">
            <v>5.49</v>
          </cell>
          <cell r="X153">
            <v>5.49</v>
          </cell>
          <cell r="Y153">
            <v>5.5149999999999997</v>
          </cell>
          <cell r="Z153">
            <v>5.5250000000000004</v>
          </cell>
          <cell r="AA153">
            <v>5.51</v>
          </cell>
          <cell r="AB153">
            <v>5.51</v>
          </cell>
          <cell r="AC153">
            <v>5.5049999999999999</v>
          </cell>
          <cell r="AE153">
            <v>36356</v>
          </cell>
          <cell r="AF153">
            <v>-1448538.8217227459</v>
          </cell>
          <cell r="AG153">
            <v>1533902.1735589686</v>
          </cell>
          <cell r="AH153">
            <v>-2982440.9952817145</v>
          </cell>
          <cell r="AI153">
            <v>320161256.10558075</v>
          </cell>
          <cell r="AJ153">
            <v>324664531.7416811</v>
          </cell>
          <cell r="AK153">
            <v>-4503276.3506466672</v>
          </cell>
          <cell r="AM153">
            <v>-922090.25828371942</v>
          </cell>
          <cell r="AN153">
            <v>1526771.6406307952</v>
          </cell>
          <cell r="AO153">
            <v>-2448861.8989145146</v>
          </cell>
          <cell r="AP153">
            <v>315953619.98297304</v>
          </cell>
          <cell r="AQ153">
            <v>326333634.31302607</v>
          </cell>
          <cell r="AR153">
            <v>-10380014.330053264</v>
          </cell>
          <cell r="AT153">
            <v>-526448.56343902647</v>
          </cell>
          <cell r="AU153">
            <v>7130.5329281734303</v>
          </cell>
          <cell r="AV153">
            <v>-533579.09636719991</v>
          </cell>
          <cell r="AW153">
            <v>4207636.1226077098</v>
          </cell>
          <cell r="AX153">
            <v>-1669102.5713450646</v>
          </cell>
          <cell r="AY153">
            <v>5876737.9794066036</v>
          </cell>
        </row>
        <row r="154">
          <cell r="B154">
            <v>36294</v>
          </cell>
          <cell r="C154">
            <v>5.34</v>
          </cell>
          <cell r="D154">
            <v>5.3</v>
          </cell>
          <cell r="E154">
            <v>5.34</v>
          </cell>
          <cell r="F154">
            <v>5.28</v>
          </cell>
          <cell r="G154">
            <v>5.26</v>
          </cell>
          <cell r="H154">
            <v>5.3159999999999998</v>
          </cell>
          <cell r="I154">
            <v>5.3010000000000002</v>
          </cell>
          <cell r="J154">
            <v>5.2930000000000001</v>
          </cell>
          <cell r="K154">
            <v>5.3380000000000001</v>
          </cell>
          <cell r="L154">
            <v>5.391</v>
          </cell>
          <cell r="M154">
            <v>5.3339999999999996</v>
          </cell>
          <cell r="N154">
            <v>5.3739999999999997</v>
          </cell>
          <cell r="O154">
            <v>5.4089999999999998</v>
          </cell>
          <cell r="P154">
            <v>5.4649999999999999</v>
          </cell>
          <cell r="Q154">
            <v>5.55</v>
          </cell>
          <cell r="R154">
            <v>5.58</v>
          </cell>
          <cell r="S154">
            <v>5.58</v>
          </cell>
          <cell r="T154">
            <v>5.59</v>
          </cell>
          <cell r="U154">
            <v>5.59</v>
          </cell>
          <cell r="V154">
            <v>5.59</v>
          </cell>
          <cell r="W154">
            <v>5.59</v>
          </cell>
          <cell r="X154">
            <v>5.59</v>
          </cell>
          <cell r="Y154">
            <v>5.6150000000000002</v>
          </cell>
          <cell r="Z154">
            <v>5.625</v>
          </cell>
          <cell r="AA154">
            <v>5.62</v>
          </cell>
          <cell r="AB154">
            <v>5.62</v>
          </cell>
          <cell r="AC154">
            <v>5.6150000000000002</v>
          </cell>
          <cell r="AE154">
            <v>36357</v>
          </cell>
          <cell r="AF154">
            <v>5393982.1382996477</v>
          </cell>
          <cell r="AG154">
            <v>4596369.0115650268</v>
          </cell>
          <cell r="AH154">
            <v>797613.12673462089</v>
          </cell>
          <cell r="AI154">
            <v>325555238.24388039</v>
          </cell>
          <cell r="AJ154">
            <v>329260900.75324613</v>
          </cell>
          <cell r="AK154">
            <v>-3705663.2239120463</v>
          </cell>
          <cell r="AM154">
            <v>5080455.2290577441</v>
          </cell>
          <cell r="AN154">
            <v>4581125.3861093605</v>
          </cell>
          <cell r="AO154">
            <v>499329.84294838365</v>
          </cell>
          <cell r="AP154">
            <v>321034075.21203077</v>
          </cell>
          <cell r="AQ154">
            <v>330914759.69913542</v>
          </cell>
          <cell r="AR154">
            <v>-9880684.4871048816</v>
          </cell>
          <cell r="AT154">
            <v>313526.90924190357</v>
          </cell>
          <cell r="AU154">
            <v>15243.625455666333</v>
          </cell>
          <cell r="AV154">
            <v>298283.28378623724</v>
          </cell>
          <cell r="AW154">
            <v>4521163.0318496134</v>
          </cell>
          <cell r="AX154">
            <v>-1653858.9458893982</v>
          </cell>
          <cell r="AY154">
            <v>6175021.2631928409</v>
          </cell>
        </row>
        <row r="155">
          <cell r="B155">
            <v>36295</v>
          </cell>
          <cell r="C155">
            <v>5.34</v>
          </cell>
          <cell r="D155">
            <v>5.3</v>
          </cell>
          <cell r="E155">
            <v>5.34</v>
          </cell>
          <cell r="F155">
            <v>5.28</v>
          </cell>
          <cell r="G155">
            <v>5.26</v>
          </cell>
          <cell r="H155">
            <v>5.3159999999999998</v>
          </cell>
          <cell r="I155">
            <v>5.3010000000000002</v>
          </cell>
          <cell r="J155">
            <v>5.2930000000000001</v>
          </cell>
          <cell r="K155">
            <v>5.3380000000000001</v>
          </cell>
          <cell r="L155">
            <v>5.391</v>
          </cell>
          <cell r="M155">
            <v>5.3339999999999996</v>
          </cell>
          <cell r="N155">
            <v>5.3739999999999997</v>
          </cell>
          <cell r="O155">
            <v>5.4089999999999998</v>
          </cell>
          <cell r="P155">
            <v>5.4649999999999999</v>
          </cell>
          <cell r="Q155">
            <v>5.55</v>
          </cell>
          <cell r="R155">
            <v>5.58</v>
          </cell>
          <cell r="S155">
            <v>5.58</v>
          </cell>
          <cell r="T155">
            <v>5.59</v>
          </cell>
          <cell r="U155">
            <v>5.59</v>
          </cell>
          <cell r="V155">
            <v>5.59</v>
          </cell>
          <cell r="W155">
            <v>5.59</v>
          </cell>
          <cell r="X155">
            <v>5.59</v>
          </cell>
          <cell r="Y155">
            <v>5.6150000000000002</v>
          </cell>
          <cell r="Z155">
            <v>5.625</v>
          </cell>
          <cell r="AA155">
            <v>5.62</v>
          </cell>
          <cell r="AB155">
            <v>5.62</v>
          </cell>
          <cell r="AC155">
            <v>5.6150000000000002</v>
          </cell>
          <cell r="AE155">
            <v>36360</v>
          </cell>
          <cell r="AF155">
            <v>184083.07385621499</v>
          </cell>
          <cell r="AG155">
            <v>1537660.5407215711</v>
          </cell>
          <cell r="AH155">
            <v>-1353577.4668653561</v>
          </cell>
          <cell r="AI155">
            <v>325739321.31773663</v>
          </cell>
          <cell r="AJ155">
            <v>330798561.29396772</v>
          </cell>
          <cell r="AK155">
            <v>-5059240.6907774024</v>
          </cell>
          <cell r="AM155">
            <v>326476.31158064306</v>
          </cell>
          <cell r="AN155">
            <v>1505057.7759001574</v>
          </cell>
          <cell r="AO155">
            <v>-1178581.4643195143</v>
          </cell>
          <cell r="AP155">
            <v>321360551.52361143</v>
          </cell>
          <cell r="AQ155">
            <v>332419817.47503561</v>
          </cell>
          <cell r="AR155">
            <v>-11059265.951424396</v>
          </cell>
          <cell r="AT155">
            <v>-142393.23772442807</v>
          </cell>
          <cell r="AU155">
            <v>32602.764821413672</v>
          </cell>
          <cell r="AV155">
            <v>-174996.00254584174</v>
          </cell>
          <cell r="AW155">
            <v>4378769.7941251853</v>
          </cell>
          <cell r="AX155">
            <v>-1621256.1810679846</v>
          </cell>
          <cell r="AY155">
            <v>6000025.2606469989</v>
          </cell>
        </row>
        <row r="156">
          <cell r="B156">
            <v>36296</v>
          </cell>
          <cell r="C156">
            <v>5.34</v>
          </cell>
          <cell r="D156">
            <v>5.3</v>
          </cell>
          <cell r="E156">
            <v>5.34</v>
          </cell>
          <cell r="F156">
            <v>5.28</v>
          </cell>
          <cell r="G156">
            <v>5.26</v>
          </cell>
          <cell r="H156">
            <v>5.3159999999999998</v>
          </cell>
          <cell r="I156">
            <v>5.3010000000000002</v>
          </cell>
          <cell r="J156">
            <v>5.2930000000000001</v>
          </cell>
          <cell r="K156">
            <v>5.3380000000000001</v>
          </cell>
          <cell r="L156">
            <v>5.391</v>
          </cell>
          <cell r="M156">
            <v>5.3339999999999996</v>
          </cell>
          <cell r="N156">
            <v>5.3739999999999997</v>
          </cell>
          <cell r="O156">
            <v>5.4089999999999998</v>
          </cell>
          <cell r="P156">
            <v>5.4649999999999999</v>
          </cell>
          <cell r="Q156">
            <v>5.55</v>
          </cell>
          <cell r="R156">
            <v>5.58</v>
          </cell>
          <cell r="S156">
            <v>5.58</v>
          </cell>
          <cell r="T156">
            <v>5.59</v>
          </cell>
          <cell r="U156">
            <v>5.59</v>
          </cell>
          <cell r="V156">
            <v>5.59</v>
          </cell>
          <cell r="W156">
            <v>5.59</v>
          </cell>
          <cell r="X156">
            <v>5.59</v>
          </cell>
          <cell r="Y156">
            <v>5.6150000000000002</v>
          </cell>
          <cell r="Z156">
            <v>5.625</v>
          </cell>
          <cell r="AA156">
            <v>5.62</v>
          </cell>
          <cell r="AB156">
            <v>5.62</v>
          </cell>
          <cell r="AC156">
            <v>5.6150000000000002</v>
          </cell>
          <cell r="AE156">
            <v>36361</v>
          </cell>
          <cell r="AF156">
            <v>-467932.9459707198</v>
          </cell>
          <cell r="AG156">
            <v>1541341.1578573498</v>
          </cell>
          <cell r="AH156">
            <v>-2009274.1038280698</v>
          </cell>
          <cell r="AI156">
            <v>325271388.37176591</v>
          </cell>
          <cell r="AJ156">
            <v>332339902.45182508</v>
          </cell>
          <cell r="AK156">
            <v>-7068514.7946054721</v>
          </cell>
          <cell r="AM156">
            <v>2873.1784053146839</v>
          </cell>
          <cell r="AN156">
            <v>1534787.0547515887</v>
          </cell>
          <cell r="AO156">
            <v>-1531913.876346274</v>
          </cell>
          <cell r="AP156">
            <v>321363424.70201671</v>
          </cell>
          <cell r="AQ156">
            <v>333954604.52978718</v>
          </cell>
          <cell r="AR156">
            <v>-12591179.827770669</v>
          </cell>
          <cell r="AT156">
            <v>-470806.12437603448</v>
          </cell>
          <cell r="AU156">
            <v>6554.1031057611108</v>
          </cell>
          <cell r="AV156">
            <v>-477360.22748179571</v>
          </cell>
          <cell r="AW156">
            <v>3907963.669749151</v>
          </cell>
          <cell r="AX156">
            <v>-1614702.0779622234</v>
          </cell>
          <cell r="AY156">
            <v>5522665.0331652034</v>
          </cell>
        </row>
        <row r="157">
          <cell r="B157">
            <v>36297</v>
          </cell>
          <cell r="C157">
            <v>5.3150000000000004</v>
          </cell>
          <cell r="D157">
            <v>5.43</v>
          </cell>
          <cell r="E157">
            <v>5.27</v>
          </cell>
          <cell r="F157">
            <v>5.34</v>
          </cell>
          <cell r="G157">
            <v>5.31</v>
          </cell>
          <cell r="H157">
            <v>5.3</v>
          </cell>
          <cell r="I157">
            <v>5.3460000000000001</v>
          </cell>
          <cell r="J157">
            <v>5.3449999999999998</v>
          </cell>
          <cell r="K157">
            <v>5.4850000000000003</v>
          </cell>
          <cell r="L157">
            <v>5.5140000000000002</v>
          </cell>
          <cell r="M157">
            <v>5.423</v>
          </cell>
          <cell r="N157">
            <v>5.4370000000000003</v>
          </cell>
          <cell r="O157">
            <v>5.4480000000000004</v>
          </cell>
          <cell r="P157">
            <v>5.5549999999999997</v>
          </cell>
          <cell r="Q157">
            <v>5.65</v>
          </cell>
          <cell r="R157">
            <v>5.67</v>
          </cell>
          <cell r="S157">
            <v>5.66</v>
          </cell>
          <cell r="T157">
            <v>5.65</v>
          </cell>
          <cell r="U157">
            <v>5.65</v>
          </cell>
          <cell r="V157">
            <v>5.65</v>
          </cell>
          <cell r="W157">
            <v>5.65</v>
          </cell>
          <cell r="X157">
            <v>5.65</v>
          </cell>
          <cell r="Y157">
            <v>5.665</v>
          </cell>
          <cell r="Z157">
            <v>5.6749999999999998</v>
          </cell>
          <cell r="AA157">
            <v>5.67</v>
          </cell>
          <cell r="AB157">
            <v>5.67</v>
          </cell>
          <cell r="AC157">
            <v>5.67</v>
          </cell>
          <cell r="AE157">
            <v>36362</v>
          </cell>
          <cell r="AF157">
            <v>126769.54095092317</v>
          </cell>
          <cell r="AG157">
            <v>1526886.7196464348</v>
          </cell>
          <cell r="AH157">
            <v>-1400117.1786955115</v>
          </cell>
          <cell r="AI157">
            <v>325398157.91271681</v>
          </cell>
          <cell r="AJ157">
            <v>333866789.17147154</v>
          </cell>
          <cell r="AK157">
            <v>-8468631.9733009841</v>
          </cell>
          <cell r="AM157">
            <v>172811.2197547555</v>
          </cell>
          <cell r="AN157">
            <v>1519635.1578357448</v>
          </cell>
          <cell r="AO157">
            <v>-1346823.9380809893</v>
          </cell>
          <cell r="AP157">
            <v>321536235.92177147</v>
          </cell>
          <cell r="AQ157">
            <v>335474239.6876229</v>
          </cell>
          <cell r="AR157">
            <v>-13938003.765851658</v>
          </cell>
          <cell r="AT157">
            <v>-46041.678803832328</v>
          </cell>
          <cell r="AU157">
            <v>7251.5618106899783</v>
          </cell>
          <cell r="AV157">
            <v>-53293.240614522249</v>
          </cell>
          <cell r="AW157">
            <v>3861921.9909453187</v>
          </cell>
          <cell r="AX157">
            <v>-1607450.5161515335</v>
          </cell>
          <cell r="AY157">
            <v>5469371.7925506812</v>
          </cell>
        </row>
        <row r="158">
          <cell r="B158">
            <v>36298</v>
          </cell>
          <cell r="C158">
            <v>5.29</v>
          </cell>
          <cell r="D158">
            <v>5.3150000000000004</v>
          </cell>
          <cell r="E158">
            <v>5.37</v>
          </cell>
          <cell r="F158">
            <v>5.3</v>
          </cell>
          <cell r="G158">
            <v>5.33</v>
          </cell>
          <cell r="H158">
            <v>5.3319999999999999</v>
          </cell>
          <cell r="I158">
            <v>5.33</v>
          </cell>
          <cell r="J158">
            <v>5.3550000000000004</v>
          </cell>
          <cell r="K158">
            <v>5.367</v>
          </cell>
          <cell r="L158">
            <v>5.3890000000000002</v>
          </cell>
          <cell r="M158">
            <v>5.3339999999999996</v>
          </cell>
          <cell r="N158">
            <v>5.37</v>
          </cell>
          <cell r="O158">
            <v>5.3979999999999997</v>
          </cell>
          <cell r="P158">
            <v>5.5949999999999998</v>
          </cell>
          <cell r="Q158">
            <v>5.71</v>
          </cell>
          <cell r="R158">
            <v>5.73</v>
          </cell>
          <cell r="S158">
            <v>5.71</v>
          </cell>
          <cell r="T158">
            <v>5.7</v>
          </cell>
          <cell r="U158">
            <v>5.69</v>
          </cell>
          <cell r="V158">
            <v>5.68</v>
          </cell>
          <cell r="W158">
            <v>5.68</v>
          </cell>
          <cell r="X158">
            <v>5.68</v>
          </cell>
          <cell r="Y158">
            <v>5.6950000000000003</v>
          </cell>
          <cell r="Z158">
            <v>5.7050000000000001</v>
          </cell>
          <cell r="AA158">
            <v>5.69</v>
          </cell>
          <cell r="AB158">
            <v>5.69</v>
          </cell>
          <cell r="AC158">
            <v>5.69</v>
          </cell>
          <cell r="AE158">
            <v>36363</v>
          </cell>
          <cell r="AF158">
            <v>524523.52263516001</v>
          </cell>
          <cell r="AG158">
            <v>1543823.6727023218</v>
          </cell>
          <cell r="AH158">
            <v>-1019300.1500671618</v>
          </cell>
          <cell r="AI158">
            <v>325922681.43535197</v>
          </cell>
          <cell r="AJ158">
            <v>335410612.84417385</v>
          </cell>
          <cell r="AK158">
            <v>-9487932.1233681459</v>
          </cell>
          <cell r="AM158">
            <v>680918.06369335949</v>
          </cell>
          <cell r="AN158">
            <v>1537459.2759183077</v>
          </cell>
          <cell r="AO158">
            <v>-856541.21222494822</v>
          </cell>
          <cell r="AP158">
            <v>322217153.98546481</v>
          </cell>
          <cell r="AQ158">
            <v>337011698.96354121</v>
          </cell>
          <cell r="AR158">
            <v>-14794544.978076607</v>
          </cell>
          <cell r="AT158">
            <v>-156394.54105819948</v>
          </cell>
          <cell r="AU158">
            <v>6364.3967840140685</v>
          </cell>
          <cell r="AV158">
            <v>-162758.93784221355</v>
          </cell>
          <cell r="AW158">
            <v>3705527.4498871192</v>
          </cell>
          <cell r="AX158">
            <v>-1601086.1193675194</v>
          </cell>
          <cell r="AY158">
            <v>5306612.8547084676</v>
          </cell>
        </row>
        <row r="159">
          <cell r="B159">
            <v>36299</v>
          </cell>
          <cell r="C159">
            <v>5.2450000000000001</v>
          </cell>
          <cell r="D159">
            <v>5.43</v>
          </cell>
          <cell r="E159">
            <v>5.29</v>
          </cell>
          <cell r="F159">
            <v>5.28</v>
          </cell>
          <cell r="G159">
            <v>5.28</v>
          </cell>
          <cell r="H159">
            <v>5.3230000000000004</v>
          </cell>
          <cell r="I159">
            <v>5.327</v>
          </cell>
          <cell r="J159">
            <v>5.3330000000000002</v>
          </cell>
          <cell r="K159">
            <v>5.3490000000000002</v>
          </cell>
          <cell r="L159">
            <v>5.3739999999999997</v>
          </cell>
          <cell r="M159">
            <v>5.3209999999999997</v>
          </cell>
          <cell r="N159">
            <v>5.3579999999999997</v>
          </cell>
          <cell r="O159">
            <v>5.3890000000000002</v>
          </cell>
          <cell r="P159">
            <v>5.6050000000000004</v>
          </cell>
          <cell r="Q159">
            <v>5.71</v>
          </cell>
          <cell r="R159">
            <v>5.75</v>
          </cell>
          <cell r="S159">
            <v>5.73</v>
          </cell>
          <cell r="T159">
            <v>5.71</v>
          </cell>
          <cell r="U159">
            <v>5.7</v>
          </cell>
          <cell r="V159">
            <v>5.69</v>
          </cell>
          <cell r="W159">
            <v>5.69</v>
          </cell>
          <cell r="X159">
            <v>5.69</v>
          </cell>
          <cell r="Y159">
            <v>5.7050000000000001</v>
          </cell>
          <cell r="Z159">
            <v>5.7149999999999999</v>
          </cell>
          <cell r="AA159">
            <v>5.7</v>
          </cell>
          <cell r="AB159">
            <v>5.7</v>
          </cell>
          <cell r="AC159">
            <v>5.7</v>
          </cell>
          <cell r="AE159">
            <v>36364</v>
          </cell>
          <cell r="AF159">
            <v>818200.42197782057</v>
          </cell>
          <cell r="AG159">
            <v>4618622.3724938128</v>
          </cell>
          <cell r="AH159">
            <v>-3800421.950515992</v>
          </cell>
          <cell r="AI159">
            <v>326740881.85732979</v>
          </cell>
          <cell r="AJ159">
            <v>340029235.21666765</v>
          </cell>
          <cell r="AK159">
            <v>-13288354.073884137</v>
          </cell>
          <cell r="AM159">
            <v>1443100.2401737273</v>
          </cell>
          <cell r="AN159">
            <v>4604364.368647702</v>
          </cell>
          <cell r="AO159">
            <v>-3161264.1284739748</v>
          </cell>
          <cell r="AP159">
            <v>323660254.22563851</v>
          </cell>
          <cell r="AQ159">
            <v>341616063.3321889</v>
          </cell>
          <cell r="AR159">
            <v>-17955809.106550582</v>
          </cell>
          <cell r="AT159">
            <v>-624899.8181959067</v>
          </cell>
          <cell r="AU159">
            <v>14258.003846110776</v>
          </cell>
          <cell r="AV159">
            <v>-639157.82204201724</v>
          </cell>
          <cell r="AW159">
            <v>3080627.6316912128</v>
          </cell>
          <cell r="AX159">
            <v>-1586828.1155214086</v>
          </cell>
          <cell r="AY159">
            <v>4667455.0326664504</v>
          </cell>
        </row>
        <row r="160">
          <cell r="B160">
            <v>36300</v>
          </cell>
          <cell r="C160">
            <v>5.16</v>
          </cell>
          <cell r="D160">
            <v>5.2450000000000001</v>
          </cell>
          <cell r="E160">
            <v>5.28</v>
          </cell>
          <cell r="F160">
            <v>5.31</v>
          </cell>
          <cell r="G160">
            <v>5.3150000000000004</v>
          </cell>
          <cell r="H160">
            <v>5.3120000000000003</v>
          </cell>
          <cell r="I160">
            <v>5.3310000000000004</v>
          </cell>
          <cell r="J160">
            <v>5.351</v>
          </cell>
          <cell r="K160">
            <v>5.3609999999999998</v>
          </cell>
          <cell r="L160">
            <v>5.3780000000000001</v>
          </cell>
          <cell r="M160">
            <v>5.32</v>
          </cell>
          <cell r="N160">
            <v>5.3559999999999999</v>
          </cell>
          <cell r="O160">
            <v>5.3890000000000002</v>
          </cell>
          <cell r="P160">
            <v>5.6050000000000004</v>
          </cell>
          <cell r="Q160">
            <v>5.73</v>
          </cell>
          <cell r="R160">
            <v>5.76</v>
          </cell>
          <cell r="S160">
            <v>5.74</v>
          </cell>
          <cell r="T160">
            <v>5.72</v>
          </cell>
          <cell r="U160">
            <v>5.7</v>
          </cell>
          <cell r="V160">
            <v>5.68</v>
          </cell>
          <cell r="W160">
            <v>5.67</v>
          </cell>
          <cell r="X160">
            <v>5.66</v>
          </cell>
          <cell r="Y160">
            <v>5.665</v>
          </cell>
          <cell r="Z160">
            <v>5.6749999999999998</v>
          </cell>
          <cell r="AA160">
            <v>5.66</v>
          </cell>
          <cell r="AB160">
            <v>5.65</v>
          </cell>
          <cell r="AC160">
            <v>5.65</v>
          </cell>
          <cell r="AE160">
            <v>36367</v>
          </cell>
          <cell r="AF160">
            <v>-2163538.1546411971</v>
          </cell>
          <cell r="AG160">
            <v>1550930.4377810236</v>
          </cell>
          <cell r="AH160">
            <v>-3714468.5924222209</v>
          </cell>
          <cell r="AI160">
            <v>324577343.70268857</v>
          </cell>
          <cell r="AJ160">
            <v>341580165.65444869</v>
          </cell>
          <cell r="AK160">
            <v>-17002822.666306358</v>
          </cell>
          <cell r="AM160">
            <v>-1602194.8725672737</v>
          </cell>
          <cell r="AN160">
            <v>1520285.4893983598</v>
          </cell>
          <cell r="AO160">
            <v>-3122480.3619656335</v>
          </cell>
          <cell r="AP160">
            <v>322058059.35307121</v>
          </cell>
          <cell r="AQ160">
            <v>343136348.82158726</v>
          </cell>
          <cell r="AR160">
            <v>-21078289.468516216</v>
          </cell>
          <cell r="AT160">
            <v>-561343.28207392339</v>
          </cell>
          <cell r="AU160">
            <v>30644.948382663773</v>
          </cell>
          <cell r="AV160">
            <v>-591988.23045658739</v>
          </cell>
          <cell r="AW160">
            <v>2519284.3496172894</v>
          </cell>
          <cell r="AX160">
            <v>-1556183.1671387448</v>
          </cell>
          <cell r="AY160">
            <v>4075466.802209863</v>
          </cell>
        </row>
        <row r="161">
          <cell r="B161">
            <v>36301</v>
          </cell>
          <cell r="C161">
            <v>5.2549999999999999</v>
          </cell>
          <cell r="D161">
            <v>5.4050000000000002</v>
          </cell>
          <cell r="E161">
            <v>5.37</v>
          </cell>
          <cell r="F161">
            <v>5.37</v>
          </cell>
          <cell r="G161">
            <v>5.37</v>
          </cell>
          <cell r="H161">
            <v>5.3330000000000002</v>
          </cell>
          <cell r="I161">
            <v>5.3520000000000003</v>
          </cell>
          <cell r="J161">
            <v>5.3659999999999997</v>
          </cell>
          <cell r="K161">
            <v>5.4169999999999998</v>
          </cell>
          <cell r="L161">
            <v>5.4889999999999999</v>
          </cell>
          <cell r="M161">
            <v>5.4550000000000001</v>
          </cell>
          <cell r="N161">
            <v>5.5209999999999999</v>
          </cell>
          <cell r="O161">
            <v>5.577</v>
          </cell>
          <cell r="P161">
            <v>5.6349999999999998</v>
          </cell>
          <cell r="Q161">
            <v>5.77</v>
          </cell>
          <cell r="R161">
            <v>5.81</v>
          </cell>
          <cell r="S161">
            <v>5.79</v>
          </cell>
          <cell r="T161">
            <v>5.76</v>
          </cell>
          <cell r="U161">
            <v>5.73</v>
          </cell>
          <cell r="V161">
            <v>5.71</v>
          </cell>
          <cell r="W161">
            <v>5.7</v>
          </cell>
          <cell r="X161">
            <v>5.69</v>
          </cell>
          <cell r="Y161">
            <v>5.6950000000000003</v>
          </cell>
          <cell r="Z161">
            <v>5.7050000000000001</v>
          </cell>
          <cell r="AA161">
            <v>5.69</v>
          </cell>
          <cell r="AB161">
            <v>5.68</v>
          </cell>
          <cell r="AC161">
            <v>5.68</v>
          </cell>
          <cell r="AE161">
            <v>36368</v>
          </cell>
          <cell r="AF161">
            <v>2199012.2141837594</v>
          </cell>
          <cell r="AG161">
            <v>1558286.9389775661</v>
          </cell>
          <cell r="AH161">
            <v>640725.27520619333</v>
          </cell>
          <cell r="AI161">
            <v>326776355.91687232</v>
          </cell>
          <cell r="AJ161">
            <v>343138452.59342623</v>
          </cell>
          <cell r="AK161">
            <v>-16362097.391100165</v>
          </cell>
          <cell r="AM161">
            <v>2070655.6571418494</v>
          </cell>
          <cell r="AN161">
            <v>1556845.5538394018</v>
          </cell>
          <cell r="AO161">
            <v>513810.10330244759</v>
          </cell>
          <cell r="AP161">
            <v>324128715.01021308</v>
          </cell>
          <cell r="AQ161">
            <v>344693194.37542665</v>
          </cell>
          <cell r="AR161">
            <v>-20564479.365213767</v>
          </cell>
          <cell r="AT161">
            <v>128356.55704191001</v>
          </cell>
          <cell r="AU161">
            <v>1441.3851381642744</v>
          </cell>
          <cell r="AV161">
            <v>126915.17190374574</v>
          </cell>
          <cell r="AW161">
            <v>2647640.9066591994</v>
          </cell>
          <cell r="AX161">
            <v>-1554741.7820005806</v>
          </cell>
          <cell r="AY161">
            <v>4202381.9741136087</v>
          </cell>
        </row>
        <row r="162">
          <cell r="B162">
            <v>36302</v>
          </cell>
          <cell r="C162">
            <v>5.2549999999999999</v>
          </cell>
          <cell r="D162">
            <v>5.4050000000000002</v>
          </cell>
          <cell r="E162">
            <v>5.37</v>
          </cell>
          <cell r="F162">
            <v>5.37</v>
          </cell>
          <cell r="G162">
            <v>5.37</v>
          </cell>
          <cell r="H162">
            <v>5.3330000000000002</v>
          </cell>
          <cell r="I162">
            <v>5.3520000000000003</v>
          </cell>
          <cell r="J162">
            <v>5.3659999999999997</v>
          </cell>
          <cell r="K162">
            <v>5.4169999999999998</v>
          </cell>
          <cell r="L162">
            <v>5.4889999999999999</v>
          </cell>
          <cell r="M162">
            <v>5.4550000000000001</v>
          </cell>
          <cell r="N162">
            <v>5.5209999999999999</v>
          </cell>
          <cell r="O162">
            <v>5.577</v>
          </cell>
          <cell r="P162">
            <v>5.6349999999999998</v>
          </cell>
          <cell r="Q162">
            <v>5.77</v>
          </cell>
          <cell r="R162">
            <v>5.81</v>
          </cell>
          <cell r="S162">
            <v>5.79</v>
          </cell>
          <cell r="T162">
            <v>5.76</v>
          </cell>
          <cell r="U162">
            <v>5.73</v>
          </cell>
          <cell r="V162">
            <v>5.71</v>
          </cell>
          <cell r="W162">
            <v>5.7</v>
          </cell>
          <cell r="X162">
            <v>5.69</v>
          </cell>
          <cell r="Y162">
            <v>5.6950000000000003</v>
          </cell>
          <cell r="Z162">
            <v>5.7050000000000001</v>
          </cell>
          <cell r="AA162">
            <v>5.69</v>
          </cell>
          <cell r="AB162">
            <v>5.68</v>
          </cell>
          <cell r="AC162">
            <v>5.68</v>
          </cell>
          <cell r="AE162">
            <v>36369</v>
          </cell>
          <cell r="AF162">
            <v>2553132.1814965685</v>
          </cell>
          <cell r="AG162">
            <v>1552766.0612338672</v>
          </cell>
          <cell r="AH162">
            <v>1000366.1202627013</v>
          </cell>
          <cell r="AI162">
            <v>329329488.09836888</v>
          </cell>
          <cell r="AJ162">
            <v>344691218.65466011</v>
          </cell>
          <cell r="AK162">
            <v>-15361731.270837463</v>
          </cell>
          <cell r="AM162">
            <v>2288421.0508449972</v>
          </cell>
          <cell r="AN162">
            <v>1547669.0001120823</v>
          </cell>
          <cell r="AO162">
            <v>740752.05073291482</v>
          </cell>
          <cell r="AP162">
            <v>326417136.06105804</v>
          </cell>
          <cell r="AQ162">
            <v>346240863.37553871</v>
          </cell>
          <cell r="AR162">
            <v>-19823727.314480852</v>
          </cell>
          <cell r="AT162">
            <v>264711.13065157132</v>
          </cell>
          <cell r="AU162">
            <v>5097.0611217848491</v>
          </cell>
          <cell r="AV162">
            <v>259614.06952978647</v>
          </cell>
          <cell r="AW162">
            <v>2912352.0373107707</v>
          </cell>
          <cell r="AX162">
            <v>-1549644.7208787957</v>
          </cell>
          <cell r="AY162">
            <v>4461996.0436433954</v>
          </cell>
        </row>
        <row r="163">
          <cell r="B163">
            <v>36303</v>
          </cell>
          <cell r="C163">
            <v>5.2549999999999999</v>
          </cell>
          <cell r="D163">
            <v>5.4050000000000002</v>
          </cell>
          <cell r="E163">
            <v>5.37</v>
          </cell>
          <cell r="F163">
            <v>5.37</v>
          </cell>
          <cell r="G163">
            <v>5.37</v>
          </cell>
          <cell r="H163">
            <v>5.3330000000000002</v>
          </cell>
          <cell r="I163">
            <v>5.3520000000000003</v>
          </cell>
          <cell r="J163">
            <v>5.3659999999999997</v>
          </cell>
          <cell r="K163">
            <v>5.4169999999999998</v>
          </cell>
          <cell r="L163">
            <v>5.4889999999999999</v>
          </cell>
          <cell r="M163">
            <v>5.4550000000000001</v>
          </cell>
          <cell r="N163">
            <v>5.5209999999999999</v>
          </cell>
          <cell r="O163">
            <v>5.577</v>
          </cell>
          <cell r="P163">
            <v>5.6349999999999998</v>
          </cell>
          <cell r="Q163">
            <v>5.77</v>
          </cell>
          <cell r="R163">
            <v>5.81</v>
          </cell>
          <cell r="S163">
            <v>5.79</v>
          </cell>
          <cell r="T163">
            <v>5.76</v>
          </cell>
          <cell r="U163">
            <v>5.73</v>
          </cell>
          <cell r="V163">
            <v>5.71</v>
          </cell>
          <cell r="W163">
            <v>5.7</v>
          </cell>
          <cell r="X163">
            <v>5.69</v>
          </cell>
          <cell r="Y163">
            <v>5.6950000000000003</v>
          </cell>
          <cell r="Z163">
            <v>5.7050000000000001</v>
          </cell>
          <cell r="AA163">
            <v>5.69</v>
          </cell>
          <cell r="AB163">
            <v>5.68</v>
          </cell>
          <cell r="AC163">
            <v>5.68</v>
          </cell>
          <cell r="AE163">
            <v>36370</v>
          </cell>
          <cell r="AF163">
            <v>-2698876.5616752841</v>
          </cell>
          <cell r="AG163">
            <v>1554497.1451764305</v>
          </cell>
          <cell r="AH163">
            <v>-4253373.7068517143</v>
          </cell>
          <cell r="AI163">
            <v>326630611.53669357</v>
          </cell>
          <cell r="AJ163">
            <v>346245715.79983652</v>
          </cell>
          <cell r="AK163">
            <v>-19615104.977689177</v>
          </cell>
          <cell r="AM163">
            <v>-2044032.9293478429</v>
          </cell>
          <cell r="AN163">
            <v>1549703.1804897143</v>
          </cell>
          <cell r="AO163">
            <v>-3593736.1098375572</v>
          </cell>
          <cell r="AP163">
            <v>324373103.13171017</v>
          </cell>
          <cell r="AQ163">
            <v>347790566.55602843</v>
          </cell>
          <cell r="AR163">
            <v>-23417463.42431841</v>
          </cell>
          <cell r="AT163">
            <v>-654843.63232744113</v>
          </cell>
          <cell r="AU163">
            <v>4793.9646867162082</v>
          </cell>
          <cell r="AV163">
            <v>-659637.5970141571</v>
          </cell>
          <cell r="AW163">
            <v>2257508.4049833296</v>
          </cell>
          <cell r="AX163">
            <v>-1544850.7561920795</v>
          </cell>
          <cell r="AY163">
            <v>3802358.4466292383</v>
          </cell>
        </row>
        <row r="164">
          <cell r="B164">
            <v>36304</v>
          </cell>
          <cell r="C164">
            <v>5.3049999999999997</v>
          </cell>
          <cell r="D164">
            <v>5.27</v>
          </cell>
          <cell r="E164">
            <v>5.28</v>
          </cell>
          <cell r="F164">
            <v>5.34</v>
          </cell>
          <cell r="G164">
            <v>5.33</v>
          </cell>
          <cell r="H164">
            <v>5.2930000000000001</v>
          </cell>
          <cell r="I164">
            <v>5.3250000000000002</v>
          </cell>
          <cell r="J164">
            <v>5.33</v>
          </cell>
          <cell r="K164">
            <v>5.3840000000000003</v>
          </cell>
          <cell r="L164">
            <v>5.4580000000000002</v>
          </cell>
          <cell r="M164">
            <v>5.4249999999999998</v>
          </cell>
          <cell r="N164">
            <v>5.4870000000000001</v>
          </cell>
          <cell r="O164">
            <v>5.5430000000000001</v>
          </cell>
          <cell r="P164">
            <v>5.6050000000000004</v>
          </cell>
          <cell r="Q164">
            <v>5.74</v>
          </cell>
          <cell r="R164">
            <v>5.78</v>
          </cell>
          <cell r="S164">
            <v>5.76</v>
          </cell>
          <cell r="T164">
            <v>5.73</v>
          </cell>
          <cell r="U164">
            <v>5.7</v>
          </cell>
          <cell r="V164">
            <v>5.68</v>
          </cell>
          <cell r="W164">
            <v>5.67</v>
          </cell>
          <cell r="X164">
            <v>5.66</v>
          </cell>
          <cell r="Y164">
            <v>5.665</v>
          </cell>
          <cell r="Z164">
            <v>5.6749999999999998</v>
          </cell>
          <cell r="AA164">
            <v>5.66</v>
          </cell>
          <cell r="AB164">
            <v>5.65</v>
          </cell>
          <cell r="AC164">
            <v>5.65</v>
          </cell>
          <cell r="AE164">
            <v>36371</v>
          </cell>
          <cell r="AF164">
            <v>2533321.3716454273</v>
          </cell>
          <cell r="AG164">
            <v>4691324.9979384206</v>
          </cell>
          <cell r="AH164">
            <v>-2158003.6262929933</v>
          </cell>
          <cell r="AI164">
            <v>329163932.90833902</v>
          </cell>
          <cell r="AJ164">
            <v>350937040.79777491</v>
          </cell>
          <cell r="AK164">
            <v>-21773108.603982169</v>
          </cell>
          <cell r="AM164">
            <v>2977320.8210187852</v>
          </cell>
          <cell r="AN164">
            <v>4690068.591075913</v>
          </cell>
          <cell r="AO164">
            <v>-1712747.7700571278</v>
          </cell>
          <cell r="AP164">
            <v>327350423.95272899</v>
          </cell>
          <cell r="AQ164">
            <v>352480635.14710432</v>
          </cell>
          <cell r="AR164">
            <v>-25130211.194375537</v>
          </cell>
          <cell r="AT164">
            <v>-443999.44937335793</v>
          </cell>
          <cell r="AU164">
            <v>1256.4068625075743</v>
          </cell>
          <cell r="AV164">
            <v>-445255.8562358655</v>
          </cell>
          <cell r="AW164">
            <v>1813508.9556099717</v>
          </cell>
          <cell r="AX164">
            <v>-1543594.3493295719</v>
          </cell>
          <cell r="AY164">
            <v>3357102.5903933728</v>
          </cell>
        </row>
        <row r="165">
          <cell r="B165">
            <v>36305</v>
          </cell>
          <cell r="C165">
            <v>5.17</v>
          </cell>
          <cell r="D165">
            <v>5.23</v>
          </cell>
          <cell r="E165">
            <v>5.3</v>
          </cell>
          <cell r="F165">
            <v>5.28</v>
          </cell>
          <cell r="G165">
            <v>5.25</v>
          </cell>
          <cell r="H165">
            <v>5.2939999999999996</v>
          </cell>
          <cell r="I165">
            <v>5.2930000000000001</v>
          </cell>
          <cell r="J165">
            <v>5.28</v>
          </cell>
          <cell r="K165">
            <v>5.3479999999999999</v>
          </cell>
          <cell r="L165">
            <v>5.4240000000000004</v>
          </cell>
          <cell r="M165">
            <v>5.3920000000000003</v>
          </cell>
          <cell r="N165">
            <v>5.4560000000000004</v>
          </cell>
          <cell r="O165">
            <v>5.51</v>
          </cell>
          <cell r="P165">
            <v>5.585</v>
          </cell>
          <cell r="Q165">
            <v>5.72</v>
          </cell>
          <cell r="R165">
            <v>5.76</v>
          </cell>
          <cell r="S165">
            <v>5.74</v>
          </cell>
          <cell r="T165">
            <v>5.71</v>
          </cell>
          <cell r="U165">
            <v>5.68</v>
          </cell>
          <cell r="V165">
            <v>5.66</v>
          </cell>
          <cell r="W165">
            <v>5.65</v>
          </cell>
          <cell r="X165">
            <v>5.64</v>
          </cell>
          <cell r="Y165">
            <v>5.6449999999999996</v>
          </cell>
          <cell r="Z165">
            <v>5.6550000000000002</v>
          </cell>
          <cell r="AA165">
            <v>5.64</v>
          </cell>
          <cell r="AB165">
            <v>5.63</v>
          </cell>
          <cell r="AC165">
            <v>5.62</v>
          </cell>
          <cell r="AE165">
            <v>36374</v>
          </cell>
          <cell r="AF165">
            <v>-3173265.6954971603</v>
          </cell>
          <cell r="AG165">
            <v>1587351.7347803775</v>
          </cell>
          <cell r="AH165">
            <v>-4760617.4302775376</v>
          </cell>
          <cell r="AI165">
            <v>325990667.21284187</v>
          </cell>
          <cell r="AJ165">
            <v>352524392.53255528</v>
          </cell>
          <cell r="AK165">
            <v>-26533726.034259707</v>
          </cell>
          <cell r="AM165">
            <v>-2243902.9693994448</v>
          </cell>
          <cell r="AN165">
            <v>1557295.9607546849</v>
          </cell>
          <cell r="AO165">
            <v>-3801198.9301541299</v>
          </cell>
          <cell r="AP165">
            <v>325106520.98332953</v>
          </cell>
          <cell r="AQ165">
            <v>354037931.10785902</v>
          </cell>
          <cell r="AR165">
            <v>-28931410.124529667</v>
          </cell>
          <cell r="AT165">
            <v>-929362.72609771555</v>
          </cell>
          <cell r="AU165">
            <v>30055.774025692604</v>
          </cell>
          <cell r="AV165">
            <v>-959418.50012340769</v>
          </cell>
          <cell r="AW165">
            <v>884146.2295122561</v>
          </cell>
          <cell r="AX165">
            <v>-1513538.5753038793</v>
          </cell>
          <cell r="AY165">
            <v>2397684.0902699651</v>
          </cell>
        </row>
        <row r="166">
          <cell r="B166">
            <v>36306</v>
          </cell>
          <cell r="C166">
            <v>5.4550000000000001</v>
          </cell>
          <cell r="D166">
            <v>5.18</v>
          </cell>
          <cell r="E166">
            <v>5.25</v>
          </cell>
          <cell r="F166">
            <v>5.25</v>
          </cell>
          <cell r="G166">
            <v>5.24</v>
          </cell>
          <cell r="H166">
            <v>5.2670000000000003</v>
          </cell>
          <cell r="I166">
            <v>5.2690000000000001</v>
          </cell>
          <cell r="J166">
            <v>5.2649999999999997</v>
          </cell>
          <cell r="K166">
            <v>5.33</v>
          </cell>
          <cell r="L166">
            <v>5.3970000000000002</v>
          </cell>
          <cell r="M166">
            <v>5.367</v>
          </cell>
          <cell r="N166">
            <v>5.431</v>
          </cell>
          <cell r="O166">
            <v>5.4859999999999998</v>
          </cell>
          <cell r="P166">
            <v>5.5549999999999997</v>
          </cell>
          <cell r="Q166">
            <v>5.69</v>
          </cell>
          <cell r="R166">
            <v>5.74</v>
          </cell>
          <cell r="S166">
            <v>5.73</v>
          </cell>
          <cell r="T166">
            <v>5.7</v>
          </cell>
          <cell r="U166">
            <v>5.68</v>
          </cell>
          <cell r="V166">
            <v>5.66</v>
          </cell>
          <cell r="W166">
            <v>5.65</v>
          </cell>
          <cell r="X166">
            <v>5.64</v>
          </cell>
          <cell r="Y166">
            <v>5.6449999999999996</v>
          </cell>
          <cell r="Z166">
            <v>5.6550000000000002</v>
          </cell>
          <cell r="AA166">
            <v>5.64</v>
          </cell>
          <cell r="AB166">
            <v>5.63</v>
          </cell>
          <cell r="AC166">
            <v>5.62</v>
          </cell>
          <cell r="AE166">
            <v>36375</v>
          </cell>
          <cell r="AF166">
            <v>328442.74293672421</v>
          </cell>
          <cell r="AG166">
            <v>1576805.5686981806</v>
          </cell>
          <cell r="AH166">
            <v>-1248362.8257614565</v>
          </cell>
          <cell r="AI166">
            <v>326319109.9557786</v>
          </cell>
          <cell r="AJ166">
            <v>354101198.10125345</v>
          </cell>
          <cell r="AK166">
            <v>-27782088.860021163</v>
          </cell>
          <cell r="AM166">
            <v>433819.00950323045</v>
          </cell>
          <cell r="AN166">
            <v>1566980.77981595</v>
          </cell>
          <cell r="AO166">
            <v>-1133161.7703127195</v>
          </cell>
          <cell r="AP166">
            <v>325540339.99283278</v>
          </cell>
          <cell r="AQ166">
            <v>355604911.88767499</v>
          </cell>
          <cell r="AR166">
            <v>-30064571.894842386</v>
          </cell>
          <cell r="AT166">
            <v>-105376.26656650624</v>
          </cell>
          <cell r="AU166">
            <v>9824.7888822306413</v>
          </cell>
          <cell r="AV166">
            <v>-115201.055448737</v>
          </cell>
          <cell r="AW166">
            <v>778769.96294574987</v>
          </cell>
          <cell r="AX166">
            <v>-1503713.7864216487</v>
          </cell>
          <cell r="AY166">
            <v>2282483.0348212281</v>
          </cell>
        </row>
        <row r="167">
          <cell r="B167">
            <v>36307</v>
          </cell>
          <cell r="C167">
            <v>5.25</v>
          </cell>
          <cell r="D167">
            <v>5.31</v>
          </cell>
          <cell r="E167">
            <v>5.31</v>
          </cell>
          <cell r="F167">
            <v>5.27</v>
          </cell>
          <cell r="G167">
            <v>5.27</v>
          </cell>
          <cell r="H167">
            <v>5.3040000000000003</v>
          </cell>
          <cell r="I167">
            <v>5.2960000000000003</v>
          </cell>
          <cell r="J167">
            <v>5.298</v>
          </cell>
          <cell r="K167">
            <v>5.37</v>
          </cell>
          <cell r="L167">
            <v>5.45</v>
          </cell>
          <cell r="M167">
            <v>5.4219999999999997</v>
          </cell>
          <cell r="N167">
            <v>5.4909999999999997</v>
          </cell>
          <cell r="O167">
            <v>5.55</v>
          </cell>
          <cell r="P167">
            <v>5.6050000000000004</v>
          </cell>
          <cell r="Q167">
            <v>5.76</v>
          </cell>
          <cell r="R167">
            <v>5.81</v>
          </cell>
          <cell r="S167">
            <v>5.8</v>
          </cell>
          <cell r="T167">
            <v>5.77</v>
          </cell>
          <cell r="U167">
            <v>5.74</v>
          </cell>
          <cell r="V167">
            <v>5.72</v>
          </cell>
          <cell r="W167">
            <v>5.71</v>
          </cell>
          <cell r="X167">
            <v>5.7</v>
          </cell>
          <cell r="Y167">
            <v>5.6950000000000003</v>
          </cell>
          <cell r="Z167">
            <v>5.6950000000000003</v>
          </cell>
          <cell r="AA167">
            <v>5.68</v>
          </cell>
          <cell r="AB167">
            <v>5.67</v>
          </cell>
          <cell r="AC167">
            <v>5.66</v>
          </cell>
          <cell r="AE167">
            <v>36376</v>
          </cell>
          <cell r="AF167">
            <v>-596267.65403511119</v>
          </cell>
          <cell r="AG167">
            <v>1564725.635379005</v>
          </cell>
          <cell r="AH167">
            <v>-2160993.2894141162</v>
          </cell>
          <cell r="AI167">
            <v>325722842.30174351</v>
          </cell>
          <cell r="AJ167">
            <v>355665923.73663247</v>
          </cell>
          <cell r="AK167">
            <v>-29943082.149435278</v>
          </cell>
          <cell r="AM167">
            <v>-295311.23959670961</v>
          </cell>
          <cell r="AN167">
            <v>1557007.6193550189</v>
          </cell>
          <cell r="AO167">
            <v>-1852318.8589517286</v>
          </cell>
          <cell r="AP167">
            <v>325245028.75323606</v>
          </cell>
          <cell r="AQ167">
            <v>357161919.50703001</v>
          </cell>
          <cell r="AR167">
            <v>-31916890.753794115</v>
          </cell>
          <cell r="AT167">
            <v>-300956.41443840158</v>
          </cell>
          <cell r="AU167">
            <v>7718.0160239860415</v>
          </cell>
          <cell r="AV167">
            <v>-308674.43046238762</v>
          </cell>
          <cell r="AW167">
            <v>477813.54850734829</v>
          </cell>
          <cell r="AX167">
            <v>-1495995.7703976627</v>
          </cell>
          <cell r="AY167">
            <v>1973808.6043588405</v>
          </cell>
        </row>
        <row r="168">
          <cell r="B168">
            <v>36308</v>
          </cell>
          <cell r="C168">
            <v>5.5350000000000001</v>
          </cell>
          <cell r="D168">
            <v>5.31</v>
          </cell>
          <cell r="E168">
            <v>5.29</v>
          </cell>
          <cell r="F168">
            <v>5.27</v>
          </cell>
          <cell r="G168">
            <v>5.25</v>
          </cell>
          <cell r="H168">
            <v>5.3079999999999998</v>
          </cell>
          <cell r="I168">
            <v>5.306</v>
          </cell>
          <cell r="J168">
            <v>5.298</v>
          </cell>
          <cell r="K168">
            <v>5.3789999999999996</v>
          </cell>
          <cell r="L168">
            <v>5.4690000000000003</v>
          </cell>
          <cell r="M168">
            <v>5.4489999999999998</v>
          </cell>
          <cell r="N168">
            <v>5.5279999999999996</v>
          </cell>
          <cell r="O168">
            <v>5.6040000000000001</v>
          </cell>
          <cell r="P168">
            <v>5.6849999999999996</v>
          </cell>
          <cell r="Q168">
            <v>5.88</v>
          </cell>
          <cell r="R168">
            <v>5.95</v>
          </cell>
          <cell r="S168">
            <v>5.93</v>
          </cell>
          <cell r="T168">
            <v>5.89</v>
          </cell>
          <cell r="U168">
            <v>5.85</v>
          </cell>
          <cell r="V168">
            <v>5.82</v>
          </cell>
          <cell r="W168">
            <v>5.8</v>
          </cell>
          <cell r="X168">
            <v>5.79</v>
          </cell>
          <cell r="Y168">
            <v>5.7850000000000001</v>
          </cell>
          <cell r="Z168">
            <v>5.7850000000000001</v>
          </cell>
          <cell r="AA168">
            <v>5.76</v>
          </cell>
          <cell r="AB168">
            <v>5.74</v>
          </cell>
          <cell r="AC168">
            <v>5.72</v>
          </cell>
          <cell r="AE168">
            <v>36377</v>
          </cell>
          <cell r="AF168">
            <v>-845051.02895428194</v>
          </cell>
          <cell r="AG168">
            <v>1576527.7839404237</v>
          </cell>
          <cell r="AH168">
            <v>-2421578.8128947057</v>
          </cell>
          <cell r="AI168">
            <v>324877791.27278924</v>
          </cell>
          <cell r="AJ168">
            <v>357242451.5205729</v>
          </cell>
          <cell r="AK168">
            <v>-32364660.962329984</v>
          </cell>
          <cell r="AM168">
            <v>-418756.22922807932</v>
          </cell>
          <cell r="AN168">
            <v>1567195.2465650018</v>
          </cell>
          <cell r="AO168">
            <v>-1985951.4757930811</v>
          </cell>
          <cell r="AP168">
            <v>324826272.52400798</v>
          </cell>
          <cell r="AQ168">
            <v>358729114.75359499</v>
          </cell>
          <cell r="AR168">
            <v>-33902842.229587197</v>
          </cell>
          <cell r="AT168">
            <v>-426294.79972620262</v>
          </cell>
          <cell r="AU168">
            <v>9332.5373754219618</v>
          </cell>
          <cell r="AV168">
            <v>-435627.33710162458</v>
          </cell>
          <cell r="AW168">
            <v>51518.748781145667</v>
          </cell>
          <cell r="AX168">
            <v>-1486663.2330222407</v>
          </cell>
          <cell r="AY168">
            <v>1538181.2672572159</v>
          </cell>
        </row>
        <row r="169">
          <cell r="B169">
            <v>36309</v>
          </cell>
          <cell r="C169">
            <v>5.5350000000000001</v>
          </cell>
          <cell r="D169">
            <v>5.31</v>
          </cell>
          <cell r="E169">
            <v>5.29</v>
          </cell>
          <cell r="F169">
            <v>5.27</v>
          </cell>
          <cell r="G169">
            <v>5.25</v>
          </cell>
          <cell r="H169">
            <v>5.3079999999999998</v>
          </cell>
          <cell r="I169">
            <v>5.306</v>
          </cell>
          <cell r="J169">
            <v>5.298</v>
          </cell>
          <cell r="K169">
            <v>5.3789999999999996</v>
          </cell>
          <cell r="L169">
            <v>5.4690000000000003</v>
          </cell>
          <cell r="M169">
            <v>5.4489999999999998</v>
          </cell>
          <cell r="N169">
            <v>5.5279999999999996</v>
          </cell>
          <cell r="O169">
            <v>5.6040000000000001</v>
          </cell>
          <cell r="P169">
            <v>5.6849999999999996</v>
          </cell>
          <cell r="Q169">
            <v>5.88</v>
          </cell>
          <cell r="R169">
            <v>5.95</v>
          </cell>
          <cell r="S169">
            <v>5.93</v>
          </cell>
          <cell r="T169">
            <v>5.89</v>
          </cell>
          <cell r="U169">
            <v>5.85</v>
          </cell>
          <cell r="V169">
            <v>5.82</v>
          </cell>
          <cell r="W169">
            <v>5.8</v>
          </cell>
          <cell r="X169">
            <v>5.79</v>
          </cell>
          <cell r="Y169">
            <v>5.7850000000000001</v>
          </cell>
          <cell r="Z169">
            <v>5.7850000000000001</v>
          </cell>
          <cell r="AA169">
            <v>5.76</v>
          </cell>
          <cell r="AB169">
            <v>5.74</v>
          </cell>
          <cell r="AC169">
            <v>5.72</v>
          </cell>
          <cell r="AE169">
            <v>36378</v>
          </cell>
          <cell r="AF169">
            <v>-2296390.7475075796</v>
          </cell>
          <cell r="AG169">
            <v>4723912.8541709324</v>
          </cell>
          <cell r="AH169">
            <v>-7020303.6016785121</v>
          </cell>
          <cell r="AI169">
            <v>322581400.52528167</v>
          </cell>
          <cell r="AJ169">
            <v>361966364.37474382</v>
          </cell>
          <cell r="AK169">
            <v>-39384964.564008497</v>
          </cell>
          <cell r="AM169">
            <v>-799054.58926060796</v>
          </cell>
          <cell r="AN169">
            <v>4705407.5225970773</v>
          </cell>
          <cell r="AO169">
            <v>-5504462.1118576853</v>
          </cell>
          <cell r="AP169">
            <v>324027217.93474734</v>
          </cell>
          <cell r="AQ169">
            <v>363434522.27619207</v>
          </cell>
          <cell r="AR169">
            <v>-39407304.34144488</v>
          </cell>
          <cell r="AT169">
            <v>-1497336.1582469717</v>
          </cell>
          <cell r="AU169">
            <v>18505.331573855132</v>
          </cell>
          <cell r="AV169">
            <v>-1515841.4898208268</v>
          </cell>
          <cell r="AW169">
            <v>-1445817.4094658261</v>
          </cell>
          <cell r="AX169">
            <v>-1468157.9014483856</v>
          </cell>
          <cell r="AY169">
            <v>22339.777436389122</v>
          </cell>
        </row>
        <row r="170">
          <cell r="B170">
            <v>36310</v>
          </cell>
          <cell r="C170">
            <v>5.5350000000000001</v>
          </cell>
          <cell r="D170">
            <v>5.31</v>
          </cell>
          <cell r="E170">
            <v>5.29</v>
          </cell>
          <cell r="F170">
            <v>5.27</v>
          </cell>
          <cell r="G170">
            <v>5.25</v>
          </cell>
          <cell r="H170">
            <v>5.3079999999999998</v>
          </cell>
          <cell r="I170">
            <v>5.306</v>
          </cell>
          <cell r="J170">
            <v>5.298</v>
          </cell>
          <cell r="K170">
            <v>5.3789999999999996</v>
          </cell>
          <cell r="L170">
            <v>5.4690000000000003</v>
          </cell>
          <cell r="M170">
            <v>5.4489999999999998</v>
          </cell>
          <cell r="N170">
            <v>5.5279999999999996</v>
          </cell>
          <cell r="O170">
            <v>5.6040000000000001</v>
          </cell>
          <cell r="P170">
            <v>5.6849999999999996</v>
          </cell>
          <cell r="Q170">
            <v>5.88</v>
          </cell>
          <cell r="R170">
            <v>5.95</v>
          </cell>
          <cell r="S170">
            <v>5.93</v>
          </cell>
          <cell r="T170">
            <v>5.89</v>
          </cell>
          <cell r="U170">
            <v>5.85</v>
          </cell>
          <cell r="V170">
            <v>5.82</v>
          </cell>
          <cell r="W170">
            <v>5.8</v>
          </cell>
          <cell r="X170">
            <v>5.79</v>
          </cell>
          <cell r="Y170">
            <v>5.7850000000000001</v>
          </cell>
          <cell r="Z170">
            <v>5.7850000000000001</v>
          </cell>
          <cell r="AA170">
            <v>5.76</v>
          </cell>
          <cell r="AB170">
            <v>5.74</v>
          </cell>
          <cell r="AC170">
            <v>5.72</v>
          </cell>
          <cell r="AE170">
            <v>36381</v>
          </cell>
          <cell r="AF170">
            <v>4631976.2202048609</v>
          </cell>
          <cell r="AG170">
            <v>1583277.174978782</v>
          </cell>
          <cell r="AH170">
            <v>3048699.0452260789</v>
          </cell>
          <cell r="AI170">
            <v>327213376.74548656</v>
          </cell>
          <cell r="AJ170">
            <v>363549641.54972261</v>
          </cell>
          <cell r="AK170">
            <v>-36336265.518782414</v>
          </cell>
          <cell r="AM170">
            <v>3795144.1319027841</v>
          </cell>
          <cell r="AN170">
            <v>1545898.0964499223</v>
          </cell>
          <cell r="AO170">
            <v>2249246.0354528618</v>
          </cell>
          <cell r="AP170">
            <v>327822362.06665015</v>
          </cell>
          <cell r="AQ170">
            <v>364980420.37264198</v>
          </cell>
          <cell r="AR170">
            <v>-37158058.305992015</v>
          </cell>
          <cell r="AT170">
            <v>836832.08830207679</v>
          </cell>
          <cell r="AU170">
            <v>37379.078528859653</v>
          </cell>
          <cell r="AV170">
            <v>799453.00977321714</v>
          </cell>
          <cell r="AW170">
            <v>-608985.32116374932</v>
          </cell>
          <cell r="AX170">
            <v>-1430778.8229195259</v>
          </cell>
          <cell r="AY170">
            <v>821792.78720960626</v>
          </cell>
        </row>
        <row r="171">
          <cell r="B171">
            <v>36311</v>
          </cell>
          <cell r="C171">
            <v>5.5350000000000001</v>
          </cell>
          <cell r="D171">
            <v>5.31</v>
          </cell>
          <cell r="E171">
            <v>5.29</v>
          </cell>
          <cell r="F171">
            <v>5.27</v>
          </cell>
          <cell r="G171">
            <v>5.25</v>
          </cell>
          <cell r="H171">
            <v>5.3079999999999998</v>
          </cell>
          <cell r="I171">
            <v>5.306</v>
          </cell>
          <cell r="J171">
            <v>5.298</v>
          </cell>
          <cell r="K171">
            <v>5.3789999999999996</v>
          </cell>
          <cell r="L171">
            <v>5.4690000000000003</v>
          </cell>
          <cell r="M171">
            <v>5.4489999999999998</v>
          </cell>
          <cell r="N171">
            <v>5.5279999999999996</v>
          </cell>
          <cell r="O171">
            <v>5.6040000000000001</v>
          </cell>
          <cell r="P171">
            <v>5.6849999999999996</v>
          </cell>
          <cell r="Q171">
            <v>5.88</v>
          </cell>
          <cell r="R171">
            <v>5.95</v>
          </cell>
          <cell r="S171">
            <v>5.93</v>
          </cell>
          <cell r="T171">
            <v>5.89</v>
          </cell>
          <cell r="U171">
            <v>5.85</v>
          </cell>
          <cell r="V171">
            <v>5.82</v>
          </cell>
          <cell r="W171">
            <v>5.8</v>
          </cell>
          <cell r="X171">
            <v>5.79</v>
          </cell>
          <cell r="Y171">
            <v>5.7850000000000001</v>
          </cell>
          <cell r="Z171">
            <v>5.7850000000000001</v>
          </cell>
          <cell r="AA171">
            <v>5.76</v>
          </cell>
          <cell r="AB171">
            <v>5.74</v>
          </cell>
          <cell r="AC171">
            <v>5.72</v>
          </cell>
          <cell r="AE171">
            <v>36382</v>
          </cell>
          <cell r="AF171">
            <v>3434928.1508778883</v>
          </cell>
          <cell r="AG171">
            <v>1559424.8156082174</v>
          </cell>
          <cell r="AH171">
            <v>1875503.3352696709</v>
          </cell>
          <cell r="AI171">
            <v>330648304.89636445</v>
          </cell>
          <cell r="AJ171">
            <v>365109066.36533082</v>
          </cell>
          <cell r="AK171">
            <v>-34460762.183512747</v>
          </cell>
          <cell r="AM171">
            <v>3209740.5546565801</v>
          </cell>
          <cell r="AN171">
            <v>1552060.0639119721</v>
          </cell>
          <cell r="AO171">
            <v>1657680.490744608</v>
          </cell>
          <cell r="AP171">
            <v>331032102.62130672</v>
          </cell>
          <cell r="AQ171">
            <v>366532480.43655396</v>
          </cell>
          <cell r="AR171">
            <v>-35500377.815247409</v>
          </cell>
          <cell r="AT171">
            <v>225187.59622130822</v>
          </cell>
          <cell r="AU171">
            <v>7364.7516962452792</v>
          </cell>
          <cell r="AV171">
            <v>217822.84452506294</v>
          </cell>
          <cell r="AW171">
            <v>-383797.7249424411</v>
          </cell>
          <cell r="AX171">
            <v>-1423414.0712232806</v>
          </cell>
          <cell r="AY171">
            <v>1039615.6317346692</v>
          </cell>
        </row>
        <row r="172">
          <cell r="B172">
            <v>36312</v>
          </cell>
          <cell r="C172">
            <v>5.39</v>
          </cell>
          <cell r="D172">
            <v>5.28</v>
          </cell>
          <cell r="E172">
            <v>5.3</v>
          </cell>
          <cell r="F172">
            <v>5.3</v>
          </cell>
          <cell r="G172">
            <v>5.3</v>
          </cell>
          <cell r="H172">
            <v>5.298</v>
          </cell>
          <cell r="I172">
            <v>5.3129999999999997</v>
          </cell>
          <cell r="J172">
            <v>5.3230000000000004</v>
          </cell>
          <cell r="K172">
            <v>5.4219999999999997</v>
          </cell>
          <cell r="L172">
            <v>5.5389999999999997</v>
          </cell>
          <cell r="M172">
            <v>5.5419999999999998</v>
          </cell>
          <cell r="N172">
            <v>5.641</v>
          </cell>
          <cell r="O172">
            <v>5.7290000000000001</v>
          </cell>
          <cell r="P172">
            <v>5.81</v>
          </cell>
          <cell r="Q172">
            <v>6.06</v>
          </cell>
          <cell r="R172">
            <v>6.15</v>
          </cell>
          <cell r="S172">
            <v>6.14</v>
          </cell>
          <cell r="T172">
            <v>6.1</v>
          </cell>
          <cell r="U172">
            <v>6.06</v>
          </cell>
          <cell r="V172">
            <v>6.01</v>
          </cell>
          <cell r="W172">
            <v>5.97</v>
          </cell>
          <cell r="X172">
            <v>5.95</v>
          </cell>
          <cell r="Y172">
            <v>5.9349999999999996</v>
          </cell>
          <cell r="Z172">
            <v>5.92</v>
          </cell>
          <cell r="AA172">
            <v>5.9</v>
          </cell>
          <cell r="AB172">
            <v>5.89</v>
          </cell>
          <cell r="AC172">
            <v>5.86</v>
          </cell>
          <cell r="AE172">
            <v>36383</v>
          </cell>
          <cell r="AF172">
            <v>4961525.5306900917</v>
          </cell>
          <cell r="AG172">
            <v>1571068.5526346995</v>
          </cell>
          <cell r="AH172">
            <v>3390456.9780553924</v>
          </cell>
          <cell r="AI172">
            <v>335609830.42705452</v>
          </cell>
          <cell r="AJ172">
            <v>366680134.91796553</v>
          </cell>
          <cell r="AK172">
            <v>-31070305.205457356</v>
          </cell>
          <cell r="AM172">
            <v>4593784.6815496385</v>
          </cell>
          <cell r="AN172">
            <v>1558019.1452302895</v>
          </cell>
          <cell r="AO172">
            <v>3035765.536319349</v>
          </cell>
          <cell r="AP172">
            <v>335625887.30285633</v>
          </cell>
          <cell r="AQ172">
            <v>368090499.58178425</v>
          </cell>
          <cell r="AR172">
            <v>-32464612.27892806</v>
          </cell>
          <cell r="AT172">
            <v>367740.84914045315</v>
          </cell>
          <cell r="AU172">
            <v>13049.407404409954</v>
          </cell>
          <cell r="AV172">
            <v>354691.44173604343</v>
          </cell>
          <cell r="AW172">
            <v>-16056.875801987946</v>
          </cell>
          <cell r="AX172">
            <v>-1410364.6638188707</v>
          </cell>
          <cell r="AY172">
            <v>1394307.0734707126</v>
          </cell>
        </row>
        <row r="173">
          <cell r="B173">
            <v>36313</v>
          </cell>
          <cell r="C173">
            <v>5.43</v>
          </cell>
          <cell r="D173">
            <v>5.4050000000000002</v>
          </cell>
          <cell r="E173">
            <v>5.3</v>
          </cell>
          <cell r="F173">
            <v>5.29</v>
          </cell>
          <cell r="G173">
            <v>5.3</v>
          </cell>
          <cell r="H173">
            <v>5.3179999999999996</v>
          </cell>
          <cell r="I173">
            <v>5.327</v>
          </cell>
          <cell r="J173">
            <v>5.3339999999999996</v>
          </cell>
          <cell r="K173">
            <v>5.4459999999999997</v>
          </cell>
          <cell r="L173">
            <v>5.5659999999999998</v>
          </cell>
          <cell r="M173">
            <v>5.5670000000000002</v>
          </cell>
          <cell r="N173">
            <v>5.6660000000000004</v>
          </cell>
          <cell r="O173">
            <v>5.7519999999999998</v>
          </cell>
          <cell r="P173">
            <v>5.86</v>
          </cell>
          <cell r="Q173">
            <v>6.09</v>
          </cell>
          <cell r="R173">
            <v>6.16</v>
          </cell>
          <cell r="S173">
            <v>6.14</v>
          </cell>
          <cell r="T173">
            <v>6.09</v>
          </cell>
          <cell r="U173">
            <v>6.05</v>
          </cell>
          <cell r="V173">
            <v>6.01</v>
          </cell>
          <cell r="W173">
            <v>5.96</v>
          </cell>
          <cell r="X173">
            <v>5.93</v>
          </cell>
          <cell r="Y173">
            <v>5.915</v>
          </cell>
          <cell r="Z173">
            <v>5.9</v>
          </cell>
          <cell r="AA173">
            <v>5.87</v>
          </cell>
          <cell r="AB173">
            <v>5.86</v>
          </cell>
          <cell r="AC173">
            <v>5.83</v>
          </cell>
          <cell r="AE173">
            <v>36384</v>
          </cell>
          <cell r="AF173">
            <v>3229502.2369295545</v>
          </cell>
          <cell r="AG173">
            <v>1540911.998053191</v>
          </cell>
          <cell r="AH173">
            <v>1688590.2388763635</v>
          </cell>
          <cell r="AI173">
            <v>338839332.66398406</v>
          </cell>
          <cell r="AJ173">
            <v>368221046.91601872</v>
          </cell>
          <cell r="AK173">
            <v>-29381714.966580991</v>
          </cell>
          <cell r="AM173">
            <v>2862210.7646000236</v>
          </cell>
          <cell r="AN173">
            <v>1534124.3672695649</v>
          </cell>
          <cell r="AO173">
            <v>1328086.3973304587</v>
          </cell>
          <cell r="AP173">
            <v>338488098.06745636</v>
          </cell>
          <cell r="AQ173">
            <v>369624623.94905382</v>
          </cell>
          <cell r="AR173">
            <v>-31136525.881597601</v>
          </cell>
          <cell r="AT173">
            <v>367291.47232953086</v>
          </cell>
          <cell r="AU173">
            <v>6787.6307836261112</v>
          </cell>
          <cell r="AV173">
            <v>360503.84154590475</v>
          </cell>
          <cell r="AW173">
            <v>351234.59652754292</v>
          </cell>
          <cell r="AX173">
            <v>-1403577.0330352446</v>
          </cell>
          <cell r="AY173">
            <v>1754810.9150166174</v>
          </cell>
        </row>
        <row r="174">
          <cell r="B174">
            <v>36314</v>
          </cell>
          <cell r="C174">
            <v>5.2450000000000001</v>
          </cell>
          <cell r="D174">
            <v>5.3550000000000004</v>
          </cell>
          <cell r="E174">
            <v>5.31</v>
          </cell>
          <cell r="F174">
            <v>5.34</v>
          </cell>
          <cell r="G174">
            <v>5.3</v>
          </cell>
          <cell r="H174">
            <v>5.3209999999999997</v>
          </cell>
          <cell r="I174">
            <v>5.3470000000000004</v>
          </cell>
          <cell r="J174">
            <v>5.3390000000000004</v>
          </cell>
          <cell r="K174">
            <v>5.444</v>
          </cell>
          <cell r="L174">
            <v>5.5620000000000003</v>
          </cell>
          <cell r="M174">
            <v>5.5549999999999997</v>
          </cell>
          <cell r="N174">
            <v>5.6449999999999996</v>
          </cell>
          <cell r="O174">
            <v>5.7249999999999996</v>
          </cell>
          <cell r="P174">
            <v>5.8150000000000004</v>
          </cell>
          <cell r="Q174">
            <v>6.01</v>
          </cell>
          <cell r="R174">
            <v>6.05</v>
          </cell>
          <cell r="S174">
            <v>6.03</v>
          </cell>
          <cell r="T174">
            <v>5.99</v>
          </cell>
          <cell r="U174">
            <v>5.96</v>
          </cell>
          <cell r="V174">
            <v>5.92</v>
          </cell>
          <cell r="W174">
            <v>5.88</v>
          </cell>
          <cell r="X174">
            <v>5.86</v>
          </cell>
          <cell r="Y174">
            <v>5.835</v>
          </cell>
          <cell r="Z174">
            <v>5.81</v>
          </cell>
          <cell r="AA174">
            <v>5.77</v>
          </cell>
          <cell r="AB174">
            <v>5.74</v>
          </cell>
          <cell r="AC174">
            <v>5.73</v>
          </cell>
          <cell r="AE174">
            <v>36385</v>
          </cell>
          <cell r="AF174">
            <v>2905139.4943217156</v>
          </cell>
          <cell r="AG174">
            <v>4556994.319667588</v>
          </cell>
          <cell r="AH174">
            <v>-1651854.8253458724</v>
          </cell>
          <cell r="AI174">
            <v>341744472.15830576</v>
          </cell>
          <cell r="AJ174">
            <v>372778041.2356863</v>
          </cell>
          <cell r="AK174">
            <v>-31033569.791926865</v>
          </cell>
          <cell r="AM174">
            <v>3137912.9894689769</v>
          </cell>
          <cell r="AN174">
            <v>4532723.2942058276</v>
          </cell>
          <cell r="AO174">
            <v>-1394810.3047368508</v>
          </cell>
          <cell r="AP174">
            <v>341626011.05692536</v>
          </cell>
          <cell r="AQ174">
            <v>374157347.24325967</v>
          </cell>
          <cell r="AR174">
            <v>-32531336.186334454</v>
          </cell>
          <cell r="AT174">
            <v>-232773.4951472613</v>
          </cell>
          <cell r="AU174">
            <v>24271.02546176035</v>
          </cell>
          <cell r="AV174">
            <v>-257044.52060902165</v>
          </cell>
          <cell r="AW174">
            <v>118461.10138028162</v>
          </cell>
          <cell r="AX174">
            <v>-1379306.0075734842</v>
          </cell>
          <cell r="AY174">
            <v>1497766.3944075957</v>
          </cell>
        </row>
        <row r="175">
          <cell r="B175">
            <v>36315</v>
          </cell>
          <cell r="C175">
            <v>5.2450000000000001</v>
          </cell>
          <cell r="D175">
            <v>5.12</v>
          </cell>
          <cell r="E175">
            <v>5.31</v>
          </cell>
          <cell r="F175">
            <v>5.31</v>
          </cell>
          <cell r="G175">
            <v>5.31</v>
          </cell>
          <cell r="H175">
            <v>5.298</v>
          </cell>
          <cell r="I175">
            <v>5.3159999999999998</v>
          </cell>
          <cell r="J175">
            <v>5.3289999999999997</v>
          </cell>
          <cell r="K175">
            <v>5.4279999999999999</v>
          </cell>
          <cell r="L175">
            <v>5.5369999999999999</v>
          </cell>
          <cell r="M175">
            <v>5.5279999999999996</v>
          </cell>
          <cell r="N175">
            <v>5.6150000000000002</v>
          </cell>
          <cell r="O175">
            <v>5.6920000000000002</v>
          </cell>
          <cell r="P175">
            <v>5.7850000000000001</v>
          </cell>
          <cell r="Q175">
            <v>5.98</v>
          </cell>
          <cell r="R175">
            <v>6.04</v>
          </cell>
          <cell r="S175">
            <v>6.02</v>
          </cell>
          <cell r="T175">
            <v>6</v>
          </cell>
          <cell r="U175">
            <v>5.97</v>
          </cell>
          <cell r="V175">
            <v>5.93</v>
          </cell>
          <cell r="W175">
            <v>5.89</v>
          </cell>
          <cell r="X175">
            <v>5.87</v>
          </cell>
          <cell r="Y175">
            <v>5.8449999999999998</v>
          </cell>
          <cell r="Z175">
            <v>5.82</v>
          </cell>
          <cell r="AA175">
            <v>5.78</v>
          </cell>
          <cell r="AB175">
            <v>5.75</v>
          </cell>
          <cell r="AC175">
            <v>5.74</v>
          </cell>
          <cell r="AE175">
            <v>36388</v>
          </cell>
          <cell r="AF175">
            <v>5426865.4373401431</v>
          </cell>
          <cell r="AG175">
            <v>1535468.8476999821</v>
          </cell>
          <cell r="AH175">
            <v>3891396.589640161</v>
          </cell>
          <cell r="AI175">
            <v>347171337.5956459</v>
          </cell>
          <cell r="AJ175">
            <v>374313510.0833863</v>
          </cell>
          <cell r="AK175">
            <v>-27142173.202286705</v>
          </cell>
          <cell r="AM175">
            <v>4759058.7374996245</v>
          </cell>
          <cell r="AN175">
            <v>1498508.9097216672</v>
          </cell>
          <cell r="AO175">
            <v>3260549.8277779575</v>
          </cell>
          <cell r="AP175">
            <v>346385069.79442501</v>
          </cell>
          <cell r="AQ175">
            <v>375655856.15298134</v>
          </cell>
          <cell r="AR175">
            <v>-29270786.358556494</v>
          </cell>
          <cell r="AT175">
            <v>667806.69984051865</v>
          </cell>
          <cell r="AU175">
            <v>36959.937978314934</v>
          </cell>
          <cell r="AV175">
            <v>630846.76186220348</v>
          </cell>
          <cell r="AW175">
            <v>786267.80122080026</v>
          </cell>
          <cell r="AX175">
            <v>-1342346.0695951693</v>
          </cell>
          <cell r="AY175">
            <v>2128613.156269799</v>
          </cell>
        </row>
        <row r="176">
          <cell r="B176">
            <v>36316</v>
          </cell>
          <cell r="C176">
            <v>5.2450000000000001</v>
          </cell>
          <cell r="D176">
            <v>5.12</v>
          </cell>
          <cell r="E176">
            <v>5.31</v>
          </cell>
          <cell r="F176">
            <v>5.31</v>
          </cell>
          <cell r="G176">
            <v>5.31</v>
          </cell>
          <cell r="H176">
            <v>5.298</v>
          </cell>
          <cell r="I176">
            <v>5.3159999999999998</v>
          </cell>
          <cell r="J176">
            <v>5.3289999999999997</v>
          </cell>
          <cell r="K176">
            <v>5.4279999999999999</v>
          </cell>
          <cell r="L176">
            <v>5.5369999999999999</v>
          </cell>
          <cell r="M176">
            <v>5.5279999999999996</v>
          </cell>
          <cell r="N176">
            <v>5.6150000000000002</v>
          </cell>
          <cell r="O176">
            <v>5.6920000000000002</v>
          </cell>
          <cell r="P176">
            <v>5.7850000000000001</v>
          </cell>
          <cell r="Q176">
            <v>5.98</v>
          </cell>
          <cell r="R176">
            <v>6.04</v>
          </cell>
          <cell r="S176">
            <v>6.02</v>
          </cell>
          <cell r="T176">
            <v>6</v>
          </cell>
          <cell r="U176">
            <v>5.97</v>
          </cell>
          <cell r="V176">
            <v>5.93</v>
          </cell>
          <cell r="W176">
            <v>5.89</v>
          </cell>
          <cell r="X176">
            <v>5.87</v>
          </cell>
          <cell r="Y176">
            <v>5.8449999999999998</v>
          </cell>
          <cell r="Z176">
            <v>5.82</v>
          </cell>
          <cell r="AA176">
            <v>5.78</v>
          </cell>
          <cell r="AB176">
            <v>5.75</v>
          </cell>
          <cell r="AC176">
            <v>5.74</v>
          </cell>
          <cell r="AE176">
            <v>36389</v>
          </cell>
          <cell r="AF176">
            <v>5156396.4756157761</v>
          </cell>
          <cell r="AG176">
            <v>1451769.5642055962</v>
          </cell>
          <cell r="AH176">
            <v>3704626.9114101799</v>
          </cell>
          <cell r="AI176">
            <v>352327734.0712617</v>
          </cell>
          <cell r="AJ176">
            <v>375765279.64759189</v>
          </cell>
          <cell r="AK176">
            <v>-23437546.290876526</v>
          </cell>
          <cell r="AM176">
            <v>4812123.6121052951</v>
          </cell>
          <cell r="AN176">
            <v>1447805.6845315706</v>
          </cell>
          <cell r="AO176">
            <v>3364317.9275737246</v>
          </cell>
          <cell r="AP176">
            <v>351197193.40653032</v>
          </cell>
          <cell r="AQ176">
            <v>377103661.83751291</v>
          </cell>
          <cell r="AR176">
            <v>-25906468.430982769</v>
          </cell>
          <cell r="AT176">
            <v>344272.86351048108</v>
          </cell>
          <cell r="AU176">
            <v>3963.8796740255784</v>
          </cell>
          <cell r="AV176">
            <v>340308.98383645527</v>
          </cell>
          <cell r="AW176">
            <v>1130540.6647312813</v>
          </cell>
          <cell r="AX176">
            <v>-1338382.1899211437</v>
          </cell>
          <cell r="AY176">
            <v>2468922.1401062543</v>
          </cell>
        </row>
        <row r="177">
          <cell r="B177">
            <v>36317</v>
          </cell>
          <cell r="C177">
            <v>5.2450000000000001</v>
          </cell>
          <cell r="D177">
            <v>5.12</v>
          </cell>
          <cell r="E177">
            <v>5.31</v>
          </cell>
          <cell r="F177">
            <v>5.31</v>
          </cell>
          <cell r="G177">
            <v>5.31</v>
          </cell>
          <cell r="H177">
            <v>5.298</v>
          </cell>
          <cell r="I177">
            <v>5.3159999999999998</v>
          </cell>
          <cell r="J177">
            <v>5.3289999999999997</v>
          </cell>
          <cell r="K177">
            <v>5.4279999999999999</v>
          </cell>
          <cell r="L177">
            <v>5.5369999999999999</v>
          </cell>
          <cell r="M177">
            <v>5.5279999999999996</v>
          </cell>
          <cell r="N177">
            <v>5.6150000000000002</v>
          </cell>
          <cell r="O177">
            <v>5.6920000000000002</v>
          </cell>
          <cell r="P177">
            <v>5.7850000000000001</v>
          </cell>
          <cell r="Q177">
            <v>5.98</v>
          </cell>
          <cell r="R177">
            <v>6.04</v>
          </cell>
          <cell r="S177">
            <v>6.02</v>
          </cell>
          <cell r="T177">
            <v>6</v>
          </cell>
          <cell r="U177">
            <v>5.97</v>
          </cell>
          <cell r="V177">
            <v>5.93</v>
          </cell>
          <cell r="W177">
            <v>5.89</v>
          </cell>
          <cell r="X177">
            <v>5.87</v>
          </cell>
          <cell r="Y177">
            <v>5.8449999999999998</v>
          </cell>
          <cell r="Z177">
            <v>5.82</v>
          </cell>
          <cell r="AA177">
            <v>5.78</v>
          </cell>
          <cell r="AB177">
            <v>5.75</v>
          </cell>
          <cell r="AC177">
            <v>5.74</v>
          </cell>
          <cell r="AE177">
            <v>36390</v>
          </cell>
          <cell r="AF177">
            <v>5352007.3889425257</v>
          </cell>
          <cell r="AG177">
            <v>1443066.3675227838</v>
          </cell>
          <cell r="AH177">
            <v>3908941.0214197421</v>
          </cell>
          <cell r="AI177">
            <v>357679741.46020424</v>
          </cell>
          <cell r="AJ177">
            <v>377208346.01511467</v>
          </cell>
          <cell r="AK177">
            <v>-19528605.269456785</v>
          </cell>
          <cell r="AM177">
            <v>4842872.1200270653</v>
          </cell>
          <cell r="AN177">
            <v>1437364.1468534486</v>
          </cell>
          <cell r="AO177">
            <v>3405507.9731736165</v>
          </cell>
          <cell r="AP177">
            <v>356040065.52655739</v>
          </cell>
          <cell r="AQ177">
            <v>378541025.98436636</v>
          </cell>
          <cell r="AR177">
            <v>-22500960.45780915</v>
          </cell>
          <cell r="AT177">
            <v>509135.26891546044</v>
          </cell>
          <cell r="AU177">
            <v>5702.22066933522</v>
          </cell>
          <cell r="AV177">
            <v>503433.04824612569</v>
          </cell>
          <cell r="AW177">
            <v>1639675.9336467418</v>
          </cell>
          <cell r="AX177">
            <v>-1332679.9692518085</v>
          </cell>
          <cell r="AY177">
            <v>2972355.1883523799</v>
          </cell>
        </row>
        <row r="178">
          <cell r="B178">
            <v>36318</v>
          </cell>
          <cell r="C178">
            <v>5.2050000000000001</v>
          </cell>
          <cell r="D178">
            <v>5.3049999999999997</v>
          </cell>
          <cell r="E178">
            <v>5.24</v>
          </cell>
          <cell r="F178">
            <v>5.24</v>
          </cell>
          <cell r="G178">
            <v>5.22</v>
          </cell>
          <cell r="H178">
            <v>5.2709999999999999</v>
          </cell>
          <cell r="I178">
            <v>5.2690000000000001</v>
          </cell>
          <cell r="J178">
            <v>5.258</v>
          </cell>
          <cell r="K178">
            <v>5.3609999999999998</v>
          </cell>
          <cell r="L178">
            <v>5.4720000000000004</v>
          </cell>
          <cell r="M178">
            <v>5.47</v>
          </cell>
          <cell r="N178">
            <v>5.56</v>
          </cell>
          <cell r="O178">
            <v>5.6390000000000002</v>
          </cell>
          <cell r="P178">
            <v>5.7549999999999999</v>
          </cell>
          <cell r="Q178">
            <v>5.94</v>
          </cell>
          <cell r="R178">
            <v>6</v>
          </cell>
          <cell r="S178">
            <v>5.98</v>
          </cell>
          <cell r="T178">
            <v>5.95</v>
          </cell>
          <cell r="U178">
            <v>5.92</v>
          </cell>
          <cell r="V178">
            <v>5.89</v>
          </cell>
          <cell r="W178">
            <v>5.86</v>
          </cell>
          <cell r="X178">
            <v>5.84</v>
          </cell>
          <cell r="Y178">
            <v>5.8150000000000004</v>
          </cell>
          <cell r="Z178">
            <v>5.79</v>
          </cell>
          <cell r="AA178">
            <v>5.75</v>
          </cell>
          <cell r="AB178">
            <v>5.72</v>
          </cell>
          <cell r="AC178">
            <v>5.7</v>
          </cell>
          <cell r="AE178">
            <v>36391</v>
          </cell>
          <cell r="AF178">
            <v>3099983.6083489824</v>
          </cell>
          <cell r="AG178">
            <v>1422531.175312676</v>
          </cell>
          <cell r="AH178">
            <v>1677452.4330363064</v>
          </cell>
          <cell r="AI178">
            <v>360779725.06855321</v>
          </cell>
          <cell r="AJ178">
            <v>378630877.19042736</v>
          </cell>
          <cell r="AK178">
            <v>-17851152.83642048</v>
          </cell>
          <cell r="AM178">
            <v>2621736.6143237948</v>
          </cell>
          <cell r="AN178">
            <v>1415966.2897849716</v>
          </cell>
          <cell r="AO178">
            <v>1205770.3245388232</v>
          </cell>
          <cell r="AP178">
            <v>358661802.14088118</v>
          </cell>
          <cell r="AQ178">
            <v>379956992.27415133</v>
          </cell>
          <cell r="AR178">
            <v>-21295190.133270327</v>
          </cell>
          <cell r="AT178">
            <v>478246.99402518757</v>
          </cell>
          <cell r="AU178">
            <v>6564.8855277043767</v>
          </cell>
          <cell r="AV178">
            <v>471682.10849748319</v>
          </cell>
          <cell r="AW178">
            <v>2117922.9276719294</v>
          </cell>
          <cell r="AX178">
            <v>-1326115.0837241041</v>
          </cell>
          <cell r="AY178">
            <v>3444037.2968498631</v>
          </cell>
        </row>
        <row r="179">
          <cell r="B179">
            <v>36319</v>
          </cell>
          <cell r="C179">
            <v>5.2450000000000001</v>
          </cell>
          <cell r="D179">
            <v>5.2</v>
          </cell>
          <cell r="E179">
            <v>5.27</v>
          </cell>
          <cell r="F179">
            <v>5.27</v>
          </cell>
          <cell r="G179">
            <v>5.18</v>
          </cell>
          <cell r="H179">
            <v>5.3019999999999996</v>
          </cell>
          <cell r="I179">
            <v>5.306</v>
          </cell>
          <cell r="J179">
            <v>5.2670000000000003</v>
          </cell>
          <cell r="K179">
            <v>5.3849999999999998</v>
          </cell>
          <cell r="L179">
            <v>5.5010000000000003</v>
          </cell>
          <cell r="M179">
            <v>5.4989999999999997</v>
          </cell>
          <cell r="N179">
            <v>5.59</v>
          </cell>
          <cell r="O179">
            <v>5.6680000000000001</v>
          </cell>
          <cell r="P179">
            <v>5.7649999999999997</v>
          </cell>
          <cell r="Q179">
            <v>5.96</v>
          </cell>
          <cell r="R179">
            <v>6.03</v>
          </cell>
          <cell r="S179">
            <v>6.02</v>
          </cell>
          <cell r="T179">
            <v>5.99</v>
          </cell>
          <cell r="U179">
            <v>5.96</v>
          </cell>
          <cell r="V179">
            <v>5.93</v>
          </cell>
          <cell r="W179">
            <v>5.9</v>
          </cell>
          <cell r="X179">
            <v>5.88</v>
          </cell>
          <cell r="Y179">
            <v>5.8550000000000004</v>
          </cell>
          <cell r="Z179">
            <v>5.83</v>
          </cell>
          <cell r="AA179">
            <v>5.79</v>
          </cell>
          <cell r="AB179">
            <v>5.76</v>
          </cell>
          <cell r="AC179">
            <v>5.74</v>
          </cell>
          <cell r="AE179">
            <v>36392</v>
          </cell>
          <cell r="AF179">
            <v>2687115.5717005725</v>
          </cell>
          <cell r="AG179">
            <v>4288608.5529542556</v>
          </cell>
          <cell r="AH179">
            <v>-1601492.9812536831</v>
          </cell>
          <cell r="AI179">
            <v>363466840.64025378</v>
          </cell>
          <cell r="AJ179">
            <v>382919485.74338162</v>
          </cell>
          <cell r="AK179">
            <v>-19452645.817674164</v>
          </cell>
          <cell r="AM179">
            <v>2795153.2924768925</v>
          </cell>
          <cell r="AN179">
            <v>4261349.9073632276</v>
          </cell>
          <cell r="AO179">
            <v>-1466196.6148863351</v>
          </cell>
          <cell r="AP179">
            <v>361456955.43335807</v>
          </cell>
          <cell r="AQ179">
            <v>384218342.18151456</v>
          </cell>
          <cell r="AR179">
            <v>-22761386.748156663</v>
          </cell>
          <cell r="AT179">
            <v>-108037.72077631997</v>
          </cell>
          <cell r="AU179">
            <v>27258.645591028035</v>
          </cell>
          <cell r="AV179">
            <v>-135296.366367348</v>
          </cell>
          <cell r="AW179">
            <v>2009885.2068956094</v>
          </cell>
          <cell r="AX179">
            <v>-1298856.4381330761</v>
          </cell>
          <cell r="AY179">
            <v>3308740.9304825151</v>
          </cell>
        </row>
        <row r="180">
          <cell r="B180">
            <v>36320</v>
          </cell>
          <cell r="C180">
            <v>5.125</v>
          </cell>
          <cell r="D180">
            <v>5.1550000000000002</v>
          </cell>
          <cell r="E180">
            <v>5.22</v>
          </cell>
          <cell r="F180">
            <v>5.22</v>
          </cell>
          <cell r="G180">
            <v>5.22</v>
          </cell>
          <cell r="H180">
            <v>5.27</v>
          </cell>
          <cell r="I180">
            <v>5.274</v>
          </cell>
          <cell r="J180">
            <v>5.2759999999999998</v>
          </cell>
          <cell r="K180">
            <v>5.3920000000000003</v>
          </cell>
          <cell r="L180">
            <v>5.5069999999999997</v>
          </cell>
          <cell r="M180">
            <v>5.5069999999999997</v>
          </cell>
          <cell r="N180">
            <v>5.5990000000000002</v>
          </cell>
          <cell r="O180">
            <v>5.68</v>
          </cell>
          <cell r="P180">
            <v>5.7750000000000004</v>
          </cell>
          <cell r="Q180">
            <v>5.98</v>
          </cell>
          <cell r="R180">
            <v>6.05</v>
          </cell>
          <cell r="S180">
            <v>6.04</v>
          </cell>
          <cell r="T180">
            <v>6.01</v>
          </cell>
          <cell r="U180">
            <v>5.98</v>
          </cell>
          <cell r="V180">
            <v>5.95</v>
          </cell>
          <cell r="W180">
            <v>5.92</v>
          </cell>
          <cell r="X180">
            <v>5.9</v>
          </cell>
          <cell r="Y180">
            <v>5.875</v>
          </cell>
          <cell r="Z180">
            <v>5.85</v>
          </cell>
          <cell r="AA180">
            <v>5.81</v>
          </cell>
          <cell r="AB180">
            <v>5.78</v>
          </cell>
          <cell r="AC180">
            <v>5.76</v>
          </cell>
          <cell r="AE180">
            <v>36395</v>
          </cell>
          <cell r="AF180">
            <v>-902082.8822572584</v>
          </cell>
          <cell r="AG180">
            <v>1433678.3973746491</v>
          </cell>
          <cell r="AH180">
            <v>-2335761.2796319076</v>
          </cell>
          <cell r="AI180">
            <v>362564757.7579965</v>
          </cell>
          <cell r="AJ180">
            <v>384353164.14075625</v>
          </cell>
          <cell r="AK180">
            <v>-21788407.097306073</v>
          </cell>
          <cell r="AM180">
            <v>-608168.59074754268</v>
          </cell>
          <cell r="AN180">
            <v>1405014.076633699</v>
          </cell>
          <cell r="AO180">
            <v>-2013182.6673812417</v>
          </cell>
          <cell r="AP180">
            <v>360848786.84261054</v>
          </cell>
          <cell r="AQ180">
            <v>385623356.25814825</v>
          </cell>
          <cell r="AR180">
            <v>-24774569.415537905</v>
          </cell>
          <cell r="AT180">
            <v>-293914.29150971572</v>
          </cell>
          <cell r="AU180">
            <v>28664.320740950061</v>
          </cell>
          <cell r="AV180">
            <v>-322578.6122506659</v>
          </cell>
          <cell r="AW180">
            <v>1715970.9153858935</v>
          </cell>
          <cell r="AX180">
            <v>-1270192.117392126</v>
          </cell>
          <cell r="AY180">
            <v>2986162.318231849</v>
          </cell>
        </row>
        <row r="181">
          <cell r="B181">
            <v>36321</v>
          </cell>
          <cell r="C181">
            <v>5</v>
          </cell>
          <cell r="D181">
            <v>5.0049999999999999</v>
          </cell>
          <cell r="E181">
            <v>5.07</v>
          </cell>
          <cell r="F181">
            <v>5.1550000000000002</v>
          </cell>
          <cell r="G181">
            <v>5.1550000000000002</v>
          </cell>
          <cell r="H181">
            <v>5.1840000000000002</v>
          </cell>
          <cell r="I181">
            <v>5.2270000000000003</v>
          </cell>
          <cell r="J181">
            <v>5.24</v>
          </cell>
          <cell r="K181">
            <v>5.3710000000000004</v>
          </cell>
          <cell r="L181">
            <v>5.5119999999999996</v>
          </cell>
          <cell r="M181">
            <v>5.5339999999999998</v>
          </cell>
          <cell r="N181">
            <v>5.6520000000000001</v>
          </cell>
          <cell r="O181">
            <v>5.7549999999999999</v>
          </cell>
          <cell r="P181">
            <v>5.875</v>
          </cell>
          <cell r="Q181">
            <v>6.12</v>
          </cell>
          <cell r="R181">
            <v>6.2</v>
          </cell>
          <cell r="S181">
            <v>6.19</v>
          </cell>
          <cell r="T181">
            <v>6.16</v>
          </cell>
          <cell r="U181">
            <v>6.12</v>
          </cell>
          <cell r="V181">
            <v>6.09</v>
          </cell>
          <cell r="W181">
            <v>6.06</v>
          </cell>
          <cell r="X181">
            <v>6.03</v>
          </cell>
          <cell r="Y181">
            <v>6.0049999999999999</v>
          </cell>
          <cell r="Z181">
            <v>5.98</v>
          </cell>
          <cell r="AA181">
            <v>5.94</v>
          </cell>
          <cell r="AB181">
            <v>5.91</v>
          </cell>
          <cell r="AC181">
            <v>5.89</v>
          </cell>
          <cell r="AE181">
            <v>36396</v>
          </cell>
          <cell r="AF181">
            <v>-537050.64724050136</v>
          </cell>
          <cell r="AG181">
            <v>1424531.9497591457</v>
          </cell>
          <cell r="AH181">
            <v>-1961582.5969996471</v>
          </cell>
          <cell r="AI181">
            <v>362027707.11075598</v>
          </cell>
          <cell r="AJ181">
            <v>385777696.09051538</v>
          </cell>
          <cell r="AK181">
            <v>-23749989.694305718</v>
          </cell>
          <cell r="AM181">
            <v>-218176.97177194059</v>
          </cell>
          <cell r="AN181">
            <v>1418483.0646089322</v>
          </cell>
          <cell r="AO181">
            <v>-1636660.0363808728</v>
          </cell>
          <cell r="AP181">
            <v>360630609.87083858</v>
          </cell>
          <cell r="AQ181">
            <v>387041839.32275718</v>
          </cell>
          <cell r="AR181">
            <v>-26411229.451918777</v>
          </cell>
          <cell r="AT181">
            <v>-318873.67546856077</v>
          </cell>
          <cell r="AU181">
            <v>6048.885150213493</v>
          </cell>
          <cell r="AV181">
            <v>-324922.56061877427</v>
          </cell>
          <cell r="AW181">
            <v>1397097.2399173328</v>
          </cell>
          <cell r="AX181">
            <v>-1264143.2322419125</v>
          </cell>
          <cell r="AY181">
            <v>2661239.757613075</v>
          </cell>
        </row>
        <row r="182">
          <cell r="B182">
            <v>36322</v>
          </cell>
          <cell r="C182">
            <v>4.9349999999999996</v>
          </cell>
          <cell r="D182">
            <v>4.9649999999999999</v>
          </cell>
          <cell r="E182">
            <v>5.03</v>
          </cell>
          <cell r="F182">
            <v>5.08</v>
          </cell>
          <cell r="G182">
            <v>5.09</v>
          </cell>
          <cell r="H182">
            <v>5.1550000000000002</v>
          </cell>
          <cell r="I182">
            <v>5.1710000000000003</v>
          </cell>
          <cell r="J182">
            <v>5.1790000000000003</v>
          </cell>
          <cell r="K182">
            <v>5.3129999999999997</v>
          </cell>
          <cell r="L182">
            <v>5.452</v>
          </cell>
          <cell r="M182">
            <v>5.476</v>
          </cell>
          <cell r="N182">
            <v>5.5949999999999998</v>
          </cell>
          <cell r="O182">
            <v>5.7</v>
          </cell>
          <cell r="P182">
            <v>5.83</v>
          </cell>
          <cell r="Q182">
            <v>6.09</v>
          </cell>
          <cell r="R182">
            <v>6.17</v>
          </cell>
          <cell r="S182">
            <v>6.16</v>
          </cell>
          <cell r="T182">
            <v>6.13</v>
          </cell>
          <cell r="U182">
            <v>6.1</v>
          </cell>
          <cell r="V182">
            <v>6.07</v>
          </cell>
          <cell r="W182">
            <v>6.04</v>
          </cell>
          <cell r="X182">
            <v>6.01</v>
          </cell>
          <cell r="Y182">
            <v>5.98</v>
          </cell>
          <cell r="Z182">
            <v>5.96</v>
          </cell>
          <cell r="AA182">
            <v>5.92</v>
          </cell>
          <cell r="AB182">
            <v>5.88</v>
          </cell>
          <cell r="AC182">
            <v>5.87</v>
          </cell>
          <cell r="AE182">
            <v>36397</v>
          </cell>
          <cell r="AF182">
            <v>1422630.167198058</v>
          </cell>
          <cell r="AG182">
            <v>1430922.2835145765</v>
          </cell>
          <cell r="AH182">
            <v>-8292.1163165185135</v>
          </cell>
          <cell r="AI182">
            <v>363450337.27795404</v>
          </cell>
          <cell r="AJ182">
            <v>387208618.37402993</v>
          </cell>
          <cell r="AK182">
            <v>-23758281.810622238</v>
          </cell>
          <cell r="AM182">
            <v>1420279.1134396493</v>
          </cell>
          <cell r="AN182">
            <v>1421954.5549022506</v>
          </cell>
          <cell r="AO182">
            <v>-1675.4414626013022</v>
          </cell>
          <cell r="AP182">
            <v>362050888.9842782</v>
          </cell>
          <cell r="AQ182">
            <v>388463793.87765944</v>
          </cell>
          <cell r="AR182">
            <v>-26412904.89338138</v>
          </cell>
          <cell r="AT182">
            <v>2351.0537584086414</v>
          </cell>
          <cell r="AU182">
            <v>8967.7286123258527</v>
          </cell>
          <cell r="AV182">
            <v>-6616.6748539172113</v>
          </cell>
          <cell r="AW182">
            <v>1399448.2936757414</v>
          </cell>
          <cell r="AX182">
            <v>-1255175.5036295867</v>
          </cell>
          <cell r="AY182">
            <v>2654623.0827591578</v>
          </cell>
        </row>
        <row r="183">
          <cell r="B183">
            <v>36323</v>
          </cell>
          <cell r="C183">
            <v>4.9349999999999996</v>
          </cell>
          <cell r="D183">
            <v>4.9649999999999999</v>
          </cell>
          <cell r="E183">
            <v>5.03</v>
          </cell>
          <cell r="F183">
            <v>5.08</v>
          </cell>
          <cell r="G183">
            <v>5.09</v>
          </cell>
          <cell r="H183">
            <v>5.1550000000000002</v>
          </cell>
          <cell r="I183">
            <v>5.1710000000000003</v>
          </cell>
          <cell r="J183">
            <v>5.1790000000000003</v>
          </cell>
          <cell r="K183">
            <v>5.3129999999999997</v>
          </cell>
          <cell r="L183">
            <v>5.452</v>
          </cell>
          <cell r="M183">
            <v>5.476</v>
          </cell>
          <cell r="N183">
            <v>5.5949999999999998</v>
          </cell>
          <cell r="O183">
            <v>5.7</v>
          </cell>
          <cell r="P183">
            <v>5.83</v>
          </cell>
          <cell r="Q183">
            <v>6.09</v>
          </cell>
          <cell r="R183">
            <v>6.17</v>
          </cell>
          <cell r="S183">
            <v>6.16</v>
          </cell>
          <cell r="T183">
            <v>6.13</v>
          </cell>
          <cell r="U183">
            <v>6.1</v>
          </cell>
          <cell r="V183">
            <v>6.07</v>
          </cell>
          <cell r="W183">
            <v>6.04</v>
          </cell>
          <cell r="X183">
            <v>6.01</v>
          </cell>
          <cell r="Y183">
            <v>5.98</v>
          </cell>
          <cell r="Z183">
            <v>5.96</v>
          </cell>
          <cell r="AA183">
            <v>5.92</v>
          </cell>
          <cell r="AB183">
            <v>5.88</v>
          </cell>
          <cell r="AC183">
            <v>5.87</v>
          </cell>
          <cell r="AE183">
            <v>36398</v>
          </cell>
          <cell r="AF183">
            <v>4275847.0375549905</v>
          </cell>
          <cell r="AG183">
            <v>1437599.4569522701</v>
          </cell>
          <cell r="AH183">
            <v>2838247.5806027204</v>
          </cell>
          <cell r="AI183">
            <v>367726184.31550902</v>
          </cell>
          <cell r="AJ183">
            <v>388646217.83098221</v>
          </cell>
          <cell r="AK183">
            <v>-20920034.230019517</v>
          </cell>
          <cell r="AM183">
            <v>3502920.8005319685</v>
          </cell>
          <cell r="AN183">
            <v>1425970.9504633644</v>
          </cell>
          <cell r="AO183">
            <v>2076949.8500686041</v>
          </cell>
          <cell r="AP183">
            <v>365553809.78481019</v>
          </cell>
          <cell r="AQ183">
            <v>389889764.82812279</v>
          </cell>
          <cell r="AR183">
            <v>-24335955.043312777</v>
          </cell>
          <cell r="AT183">
            <v>772926.23702302203</v>
          </cell>
          <cell r="AU183">
            <v>11628.506488905754</v>
          </cell>
          <cell r="AV183">
            <v>761297.73053411627</v>
          </cell>
          <cell r="AW183">
            <v>2172374.5306987632</v>
          </cell>
          <cell r="AX183">
            <v>-1243546.9971406809</v>
          </cell>
          <cell r="AY183">
            <v>3415920.813293274</v>
          </cell>
        </row>
        <row r="184">
          <cell r="B184">
            <v>36324</v>
          </cell>
          <cell r="C184">
            <v>4.9349999999999996</v>
          </cell>
          <cell r="D184">
            <v>4.9649999999999999</v>
          </cell>
          <cell r="E184">
            <v>5.03</v>
          </cell>
          <cell r="F184">
            <v>5.08</v>
          </cell>
          <cell r="G184">
            <v>5.09</v>
          </cell>
          <cell r="H184">
            <v>5.1550000000000002</v>
          </cell>
          <cell r="I184">
            <v>5.1710000000000003</v>
          </cell>
          <cell r="J184">
            <v>5.1790000000000003</v>
          </cell>
          <cell r="K184">
            <v>5.3129999999999997</v>
          </cell>
          <cell r="L184">
            <v>5.452</v>
          </cell>
          <cell r="M184">
            <v>5.476</v>
          </cell>
          <cell r="N184">
            <v>5.5949999999999998</v>
          </cell>
          <cell r="O184">
            <v>5.7</v>
          </cell>
          <cell r="P184">
            <v>5.83</v>
          </cell>
          <cell r="Q184">
            <v>6.09</v>
          </cell>
          <cell r="R184">
            <v>6.17</v>
          </cell>
          <cell r="S184">
            <v>6.16</v>
          </cell>
          <cell r="T184">
            <v>6.13</v>
          </cell>
          <cell r="U184">
            <v>6.1</v>
          </cell>
          <cell r="V184">
            <v>6.07</v>
          </cell>
          <cell r="W184">
            <v>6.04</v>
          </cell>
          <cell r="X184">
            <v>6.01</v>
          </cell>
          <cell r="Y184">
            <v>5.98</v>
          </cell>
          <cell r="Z184">
            <v>5.96</v>
          </cell>
          <cell r="AA184">
            <v>5.92</v>
          </cell>
          <cell r="AB184">
            <v>5.88</v>
          </cell>
          <cell r="AC184">
            <v>5.87</v>
          </cell>
          <cell r="AE184">
            <v>36399</v>
          </cell>
          <cell r="AF184">
            <v>4034413.8211020054</v>
          </cell>
          <cell r="AG184">
            <v>5683965.0196537962</v>
          </cell>
          <cell r="AH184">
            <v>-1649551.1985517908</v>
          </cell>
          <cell r="AI184">
            <v>371760598.13661104</v>
          </cell>
          <cell r="AJ184">
            <v>394330182.85063601</v>
          </cell>
          <cell r="AK184">
            <v>-22569585.428571306</v>
          </cell>
          <cell r="AM184">
            <v>4115034.3188001961</v>
          </cell>
          <cell r="AN184">
            <v>5638283.3235701583</v>
          </cell>
          <cell r="AO184">
            <v>-1523249.0047699623</v>
          </cell>
          <cell r="AP184">
            <v>369668844.1036104</v>
          </cell>
          <cell r="AQ184">
            <v>395528048.15169293</v>
          </cell>
          <cell r="AR184">
            <v>-25859204.048082739</v>
          </cell>
          <cell r="AT184">
            <v>-80620.497698190622</v>
          </cell>
          <cell r="AU184">
            <v>45681.696083637886</v>
          </cell>
          <cell r="AV184">
            <v>-126302.19378182851</v>
          </cell>
          <cell r="AW184">
            <v>2091754.0330005726</v>
          </cell>
          <cell r="AX184">
            <v>-1197865.301057043</v>
          </cell>
          <cell r="AY184">
            <v>3289618.6195114455</v>
          </cell>
        </row>
        <row r="185">
          <cell r="B185">
            <v>36325</v>
          </cell>
          <cell r="C185">
            <v>4.9000000000000004</v>
          </cell>
          <cell r="D185">
            <v>4.8550000000000004</v>
          </cell>
          <cell r="E185">
            <v>5.08</v>
          </cell>
          <cell r="F185">
            <v>5.0750000000000002</v>
          </cell>
          <cell r="G185">
            <v>5.085</v>
          </cell>
          <cell r="H185">
            <v>5.1310000000000002</v>
          </cell>
          <cell r="I185">
            <v>5.1310000000000002</v>
          </cell>
          <cell r="J185">
            <v>5.133</v>
          </cell>
          <cell r="K185">
            <v>5.2430000000000003</v>
          </cell>
          <cell r="L185">
            <v>5.3639999999999999</v>
          </cell>
          <cell r="M185">
            <v>5.391</v>
          </cell>
          <cell r="N185">
            <v>5.5030000000000001</v>
          </cell>
          <cell r="O185">
            <v>5.6059999999999999</v>
          </cell>
          <cell r="P185">
            <v>5.7149999999999999</v>
          </cell>
          <cell r="Q185">
            <v>5.97</v>
          </cell>
          <cell r="R185">
            <v>6.09</v>
          </cell>
          <cell r="S185">
            <v>6.09</v>
          </cell>
          <cell r="T185">
            <v>6.07</v>
          </cell>
          <cell r="U185">
            <v>6.05</v>
          </cell>
          <cell r="V185">
            <v>6.02</v>
          </cell>
          <cell r="W185">
            <v>6</v>
          </cell>
          <cell r="X185">
            <v>5.97</v>
          </cell>
          <cell r="Y185">
            <v>5.95</v>
          </cell>
          <cell r="Z185">
            <v>5.92</v>
          </cell>
          <cell r="AA185">
            <v>5.88</v>
          </cell>
          <cell r="AB185">
            <v>5.84</v>
          </cell>
          <cell r="AC185">
            <v>5.83</v>
          </cell>
          <cell r="AE185">
            <v>36403</v>
          </cell>
          <cell r="AF185">
            <v>-1156950.6858948483</v>
          </cell>
          <cell r="AG185">
            <v>1435130.794486382</v>
          </cell>
          <cell r="AH185">
            <v>-2592081.4803812304</v>
          </cell>
          <cell r="AI185">
            <v>370603647.4507162</v>
          </cell>
          <cell r="AJ185">
            <v>395765313.64512241</v>
          </cell>
          <cell r="AK185">
            <v>-25161666.908952538</v>
          </cell>
          <cell r="AM185">
            <v>-961618.62783181667</v>
          </cell>
          <cell r="AN185">
            <v>1394497.9219463898</v>
          </cell>
          <cell r="AO185">
            <v>-2356116.5497782063</v>
          </cell>
          <cell r="AP185">
            <v>368707225.47577858</v>
          </cell>
          <cell r="AQ185">
            <v>396922546.07363933</v>
          </cell>
          <cell r="AR185">
            <v>-28215320.597860947</v>
          </cell>
          <cell r="AT185">
            <v>-195332.05806303164</v>
          </cell>
          <cell r="AU185">
            <v>40632.872539992211</v>
          </cell>
          <cell r="AV185">
            <v>-235964.93060302408</v>
          </cell>
          <cell r="AW185">
            <v>1896421.9749375409</v>
          </cell>
          <cell r="AX185">
            <v>-1157232.4285170508</v>
          </cell>
          <cell r="AY185">
            <v>3053653.6889084214</v>
          </cell>
        </row>
        <row r="186">
          <cell r="B186">
            <v>36326</v>
          </cell>
          <cell r="C186">
            <v>4.7050000000000001</v>
          </cell>
          <cell r="D186">
            <v>4.8150000000000004</v>
          </cell>
          <cell r="E186">
            <v>5.0599999999999996</v>
          </cell>
          <cell r="F186">
            <v>5.0350000000000001</v>
          </cell>
          <cell r="G186">
            <v>5.07</v>
          </cell>
          <cell r="H186">
            <v>5.117</v>
          </cell>
          <cell r="I186">
            <v>5.0999999999999996</v>
          </cell>
          <cell r="J186">
            <v>5.1059999999999999</v>
          </cell>
          <cell r="K186">
            <v>5.2089999999999996</v>
          </cell>
          <cell r="L186">
            <v>5.3179999999999996</v>
          </cell>
          <cell r="M186">
            <v>5.3339999999999996</v>
          </cell>
          <cell r="N186">
            <v>5.444</v>
          </cell>
          <cell r="O186">
            <v>5.5430000000000001</v>
          </cell>
          <cell r="P186">
            <v>5.6550000000000002</v>
          </cell>
          <cell r="Q186">
            <v>5.9</v>
          </cell>
          <cell r="R186">
            <v>5.98</v>
          </cell>
          <cell r="S186">
            <v>5.98</v>
          </cell>
          <cell r="T186">
            <v>5.95</v>
          </cell>
          <cell r="U186">
            <v>5.92</v>
          </cell>
          <cell r="V186">
            <v>5.88</v>
          </cell>
          <cell r="W186">
            <v>5.85</v>
          </cell>
          <cell r="X186">
            <v>5.83</v>
          </cell>
          <cell r="Y186">
            <v>5.81</v>
          </cell>
          <cell r="Z186">
            <v>5.78</v>
          </cell>
          <cell r="AA186">
            <v>5.74</v>
          </cell>
          <cell r="AB186">
            <v>5.7</v>
          </cell>
          <cell r="AC186">
            <v>5.69</v>
          </cell>
          <cell r="AE186">
            <v>36404</v>
          </cell>
          <cell r="AF186">
            <v>-1415229.7195052837</v>
          </cell>
          <cell r="AG186">
            <v>1462623.1509498386</v>
          </cell>
          <cell r="AH186">
            <v>-2877852.8704551226</v>
          </cell>
          <cell r="AI186">
            <v>369188417.73121089</v>
          </cell>
          <cell r="AJ186">
            <v>397227936.79607224</v>
          </cell>
          <cell r="AK186">
            <v>-28039519.779407661</v>
          </cell>
          <cell r="AM186">
            <v>-456139.98539017141</v>
          </cell>
          <cell r="AN186">
            <v>1458884.7179941793</v>
          </cell>
          <cell r="AO186">
            <v>-1915024.7033843508</v>
          </cell>
          <cell r="AP186">
            <v>368251085.49038839</v>
          </cell>
          <cell r="AQ186">
            <v>398381430.79163349</v>
          </cell>
          <cell r="AR186">
            <v>-30130345.301245298</v>
          </cell>
          <cell r="AT186">
            <v>-959089.73411511234</v>
          </cell>
          <cell r="AU186">
            <v>3738.4329556592274</v>
          </cell>
          <cell r="AV186">
            <v>-962828.1670707718</v>
          </cell>
          <cell r="AW186">
            <v>937332.2408224286</v>
          </cell>
          <cell r="AX186">
            <v>-1153493.9955613916</v>
          </cell>
          <cell r="AY186">
            <v>2090825.5218376496</v>
          </cell>
        </row>
        <row r="187">
          <cell r="B187">
            <v>36327</v>
          </cell>
          <cell r="C187">
            <v>4.6849999999999996</v>
          </cell>
          <cell r="D187">
            <v>4.7450000000000001</v>
          </cell>
          <cell r="E187">
            <v>5.01</v>
          </cell>
          <cell r="F187">
            <v>5.03</v>
          </cell>
          <cell r="G187">
            <v>5.0599999999999996</v>
          </cell>
          <cell r="H187">
            <v>5.0970000000000004</v>
          </cell>
          <cell r="I187">
            <v>5.0869999999999997</v>
          </cell>
          <cell r="J187">
            <v>5.1040000000000001</v>
          </cell>
          <cell r="K187">
            <v>5.2030000000000003</v>
          </cell>
          <cell r="L187">
            <v>5.3090000000000002</v>
          </cell>
          <cell r="M187">
            <v>5.3250000000000002</v>
          </cell>
          <cell r="N187">
            <v>5.43</v>
          </cell>
          <cell r="O187">
            <v>5.5250000000000004</v>
          </cell>
          <cell r="P187">
            <v>5.6349999999999998</v>
          </cell>
          <cell r="Q187">
            <v>5.88</v>
          </cell>
          <cell r="R187">
            <v>5.97</v>
          </cell>
          <cell r="S187">
            <v>5.97</v>
          </cell>
          <cell r="T187">
            <v>5.94</v>
          </cell>
          <cell r="U187">
            <v>5.9</v>
          </cell>
          <cell r="V187">
            <v>5.87</v>
          </cell>
          <cell r="W187">
            <v>5.84</v>
          </cell>
          <cell r="X187">
            <v>5.81</v>
          </cell>
          <cell r="Y187">
            <v>5.79</v>
          </cell>
          <cell r="Z187">
            <v>5.76</v>
          </cell>
          <cell r="AA187">
            <v>5.72</v>
          </cell>
          <cell r="AB187">
            <v>5.68</v>
          </cell>
          <cell r="AC187">
            <v>5.65</v>
          </cell>
          <cell r="AE187">
            <v>36405</v>
          </cell>
          <cell r="AF187">
            <v>229153.19209315738</v>
          </cell>
          <cell r="AG187">
            <v>1439686.5737629561</v>
          </cell>
          <cell r="AH187">
            <v>-1210533.3816697986</v>
          </cell>
          <cell r="AI187">
            <v>369417570.92330402</v>
          </cell>
          <cell r="AJ187">
            <v>398667623.3698352</v>
          </cell>
          <cell r="AK187">
            <v>-29250053.161077458</v>
          </cell>
          <cell r="AM187">
            <v>354297.05826959014</v>
          </cell>
          <cell r="AN187">
            <v>1439831.8057795903</v>
          </cell>
          <cell r="AO187">
            <v>-1085534.7475100001</v>
          </cell>
          <cell r="AP187">
            <v>368605382.54865801</v>
          </cell>
          <cell r="AQ187">
            <v>399821262.59741306</v>
          </cell>
          <cell r="AR187">
            <v>-31215880.048755299</v>
          </cell>
          <cell r="AT187">
            <v>-125143.86617643276</v>
          </cell>
          <cell r="AU187">
            <v>-145.23201663419604</v>
          </cell>
          <cell r="AV187">
            <v>-124998.6341597985</v>
          </cell>
          <cell r="AW187">
            <v>812188.37464599591</v>
          </cell>
          <cell r="AX187">
            <v>-1153639.2275780258</v>
          </cell>
          <cell r="AY187">
            <v>1965826.8876778511</v>
          </cell>
        </row>
        <row r="188">
          <cell r="B188">
            <v>36328</v>
          </cell>
          <cell r="C188">
            <v>4.9400000000000004</v>
          </cell>
          <cell r="D188">
            <v>5.01</v>
          </cell>
          <cell r="E188">
            <v>5.0599999999999996</v>
          </cell>
          <cell r="F188">
            <v>5.0599999999999996</v>
          </cell>
          <cell r="G188">
            <v>5.0599999999999996</v>
          </cell>
          <cell r="H188">
            <v>5.1159999999999997</v>
          </cell>
          <cell r="I188">
            <v>5.1130000000000004</v>
          </cell>
          <cell r="J188">
            <v>5.1150000000000002</v>
          </cell>
          <cell r="K188">
            <v>5.2119999999999997</v>
          </cell>
          <cell r="L188">
            <v>5.3179999999999996</v>
          </cell>
          <cell r="M188">
            <v>5.327</v>
          </cell>
          <cell r="N188">
            <v>5.4290000000000003</v>
          </cell>
          <cell r="O188">
            <v>5.5289999999999999</v>
          </cell>
          <cell r="P188">
            <v>5.625</v>
          </cell>
          <cell r="Q188">
            <v>5.88</v>
          </cell>
          <cell r="R188">
            <v>5.94</v>
          </cell>
          <cell r="S188">
            <v>5.94</v>
          </cell>
          <cell r="T188">
            <v>5.9</v>
          </cell>
          <cell r="U188">
            <v>5.86</v>
          </cell>
          <cell r="V188">
            <v>5.81</v>
          </cell>
          <cell r="W188">
            <v>5.77</v>
          </cell>
          <cell r="X188">
            <v>5.74</v>
          </cell>
          <cell r="Y188">
            <v>5.71</v>
          </cell>
          <cell r="Z188">
            <v>5.68</v>
          </cell>
          <cell r="AA188">
            <v>5.64</v>
          </cell>
          <cell r="AB188">
            <v>5.59</v>
          </cell>
          <cell r="AC188">
            <v>5.56</v>
          </cell>
          <cell r="AE188">
            <v>36406</v>
          </cell>
          <cell r="AF188">
            <v>7901123.6306583155</v>
          </cell>
          <cell r="AG188">
            <v>4339743.892535409</v>
          </cell>
          <cell r="AH188">
            <v>3561379.7381229065</v>
          </cell>
          <cell r="AI188">
            <v>377318694.55396235</v>
          </cell>
          <cell r="AJ188">
            <v>403007367.26237059</v>
          </cell>
          <cell r="AK188">
            <v>-25688673.422954552</v>
          </cell>
          <cell r="AM188">
            <v>7959129.5040838867</v>
          </cell>
          <cell r="AN188">
            <v>4342557.8010393213</v>
          </cell>
          <cell r="AO188">
            <v>3616571.7030445654</v>
          </cell>
          <cell r="AP188">
            <v>376564512.05274189</v>
          </cell>
          <cell r="AQ188">
            <v>404163820.3984524</v>
          </cell>
          <cell r="AR188">
            <v>-27599308.345710732</v>
          </cell>
          <cell r="AT188">
            <v>-58005.873425571248</v>
          </cell>
          <cell r="AU188">
            <v>-2813.9085039123893</v>
          </cell>
          <cell r="AV188">
            <v>-55191.964921658859</v>
          </cell>
          <cell r="AW188">
            <v>754182.50122042466</v>
          </cell>
          <cell r="AX188">
            <v>-1156453.1360819382</v>
          </cell>
          <cell r="AY188">
            <v>1910634.9227561923</v>
          </cell>
        </row>
        <row r="189">
          <cell r="B189">
            <v>36329</v>
          </cell>
          <cell r="C189">
            <v>4.7450000000000001</v>
          </cell>
          <cell r="D189">
            <v>4.62</v>
          </cell>
          <cell r="E189">
            <v>4.96</v>
          </cell>
          <cell r="F189">
            <v>5.0199999999999996</v>
          </cell>
          <cell r="G189">
            <v>5.0199999999999996</v>
          </cell>
          <cell r="H189">
            <v>5.0759999999999996</v>
          </cell>
          <cell r="I189">
            <v>5.0979999999999999</v>
          </cell>
          <cell r="J189">
            <v>5.109</v>
          </cell>
          <cell r="K189">
            <v>5.2190000000000003</v>
          </cell>
          <cell r="L189">
            <v>5.3230000000000004</v>
          </cell>
          <cell r="M189">
            <v>5.33</v>
          </cell>
          <cell r="N189">
            <v>5.43</v>
          </cell>
          <cell r="O189">
            <v>5.5229999999999997</v>
          </cell>
          <cell r="P189">
            <v>5.6150000000000002</v>
          </cell>
          <cell r="Q189">
            <v>5.86</v>
          </cell>
          <cell r="R189">
            <v>5.94</v>
          </cell>
          <cell r="S189">
            <v>5.94</v>
          </cell>
          <cell r="T189">
            <v>5.91</v>
          </cell>
          <cell r="U189">
            <v>5.86</v>
          </cell>
          <cell r="V189">
            <v>5.81</v>
          </cell>
          <cell r="W189">
            <v>5.77</v>
          </cell>
          <cell r="X189">
            <v>5.74</v>
          </cell>
          <cell r="Y189">
            <v>5.7149999999999999</v>
          </cell>
          <cell r="Z189">
            <v>5.68</v>
          </cell>
          <cell r="AA189">
            <v>5.64</v>
          </cell>
          <cell r="AB189">
            <v>5.59</v>
          </cell>
          <cell r="AC189">
            <v>5.56</v>
          </cell>
          <cell r="AE189">
            <v>36409</v>
          </cell>
          <cell r="AF189">
            <v>1175803.2497599148</v>
          </cell>
          <cell r="AG189">
            <v>1437907.5928542158</v>
          </cell>
          <cell r="AH189">
            <v>-262104.34309430094</v>
          </cell>
          <cell r="AI189">
            <v>378494497.80372226</v>
          </cell>
          <cell r="AJ189">
            <v>404445274.85522479</v>
          </cell>
          <cell r="AK189">
            <v>-25950777.766048852</v>
          </cell>
          <cell r="AM189">
            <v>911728.28921625763</v>
          </cell>
          <cell r="AN189">
            <v>1415610.4740246113</v>
          </cell>
          <cell r="AO189">
            <v>-503882.18480835366</v>
          </cell>
          <cell r="AP189">
            <v>377476240.34195817</v>
          </cell>
          <cell r="AQ189">
            <v>405579430.87247699</v>
          </cell>
          <cell r="AR189">
            <v>-28103190.530519087</v>
          </cell>
          <cell r="AT189">
            <v>264074.96054365719</v>
          </cell>
          <cell r="AU189">
            <v>22297.118829604471</v>
          </cell>
          <cell r="AV189">
            <v>241777.84171405272</v>
          </cell>
          <cell r="AW189">
            <v>1018257.4617640818</v>
          </cell>
          <cell r="AX189">
            <v>-1134156.0172523337</v>
          </cell>
          <cell r="AY189">
            <v>2152412.7644702448</v>
          </cell>
        </row>
        <row r="190">
          <cell r="B190">
            <v>36330</v>
          </cell>
          <cell r="C190">
            <v>4.7450000000000001</v>
          </cell>
          <cell r="D190">
            <v>4.62</v>
          </cell>
          <cell r="E190">
            <v>4.96</v>
          </cell>
          <cell r="F190">
            <v>5.0199999999999996</v>
          </cell>
          <cell r="G190">
            <v>5.0199999999999996</v>
          </cell>
          <cell r="H190">
            <v>5.0759999999999996</v>
          </cell>
          <cell r="I190">
            <v>5.0979999999999999</v>
          </cell>
          <cell r="J190">
            <v>5.109</v>
          </cell>
          <cell r="K190">
            <v>5.2190000000000003</v>
          </cell>
          <cell r="L190">
            <v>5.3230000000000004</v>
          </cell>
          <cell r="M190">
            <v>5.33</v>
          </cell>
          <cell r="N190">
            <v>5.43</v>
          </cell>
          <cell r="O190">
            <v>5.5229999999999997</v>
          </cell>
          <cell r="P190">
            <v>5.6150000000000002</v>
          </cell>
          <cell r="Q190">
            <v>5.86</v>
          </cell>
          <cell r="R190">
            <v>5.94</v>
          </cell>
          <cell r="S190">
            <v>5.94</v>
          </cell>
          <cell r="T190">
            <v>5.91</v>
          </cell>
          <cell r="U190">
            <v>5.86</v>
          </cell>
          <cell r="V190">
            <v>5.81</v>
          </cell>
          <cell r="W190">
            <v>5.77</v>
          </cell>
          <cell r="X190">
            <v>5.74</v>
          </cell>
          <cell r="Y190">
            <v>5.7149999999999999</v>
          </cell>
          <cell r="Z190">
            <v>5.68</v>
          </cell>
          <cell r="AA190">
            <v>5.64</v>
          </cell>
          <cell r="AB190">
            <v>5.59</v>
          </cell>
          <cell r="AC190">
            <v>5.56</v>
          </cell>
          <cell r="AE190">
            <v>36410</v>
          </cell>
          <cell r="AF190">
            <v>-247693.58394211906</v>
          </cell>
          <cell r="AG190">
            <v>1439558.2522137172</v>
          </cell>
          <cell r="AH190">
            <v>-1687251.8361558362</v>
          </cell>
          <cell r="AI190">
            <v>378246804.21978015</v>
          </cell>
          <cell r="AJ190">
            <v>405884833.1074385</v>
          </cell>
          <cell r="AK190">
            <v>-27638029.602204688</v>
          </cell>
          <cell r="AM190">
            <v>-116193.11040776968</v>
          </cell>
          <cell r="AN190">
            <v>1443608.5104830193</v>
          </cell>
          <cell r="AO190">
            <v>-1559801.620890789</v>
          </cell>
          <cell r="AP190">
            <v>377360047.2315504</v>
          </cell>
          <cell r="AQ190">
            <v>407023039.38296002</v>
          </cell>
          <cell r="AR190">
            <v>-29662992.151409876</v>
          </cell>
          <cell r="AT190">
            <v>-131500.47353434938</v>
          </cell>
          <cell r="AU190">
            <v>-4050.2582693020813</v>
          </cell>
          <cell r="AV190">
            <v>-127450.21526504727</v>
          </cell>
          <cell r="AW190">
            <v>886756.98822973249</v>
          </cell>
          <cell r="AX190">
            <v>-1138206.2755216358</v>
          </cell>
          <cell r="AY190">
            <v>2024962.5492051975</v>
          </cell>
        </row>
        <row r="191">
          <cell r="B191">
            <v>36331</v>
          </cell>
          <cell r="C191">
            <v>4.7450000000000001</v>
          </cell>
          <cell r="D191">
            <v>4.62</v>
          </cell>
          <cell r="E191">
            <v>4.96</v>
          </cell>
          <cell r="F191">
            <v>5.0199999999999996</v>
          </cell>
          <cell r="G191">
            <v>5.0199999999999996</v>
          </cell>
          <cell r="H191">
            <v>5.0759999999999996</v>
          </cell>
          <cell r="I191">
            <v>5.0979999999999999</v>
          </cell>
          <cell r="J191">
            <v>5.109</v>
          </cell>
          <cell r="K191">
            <v>5.2190000000000003</v>
          </cell>
          <cell r="L191">
            <v>5.3230000000000004</v>
          </cell>
          <cell r="M191">
            <v>5.33</v>
          </cell>
          <cell r="N191">
            <v>5.43</v>
          </cell>
          <cell r="O191">
            <v>5.5229999999999997</v>
          </cell>
          <cell r="P191">
            <v>5.6150000000000002</v>
          </cell>
          <cell r="Q191">
            <v>5.86</v>
          </cell>
          <cell r="R191">
            <v>5.94</v>
          </cell>
          <cell r="S191">
            <v>5.94</v>
          </cell>
          <cell r="T191">
            <v>5.91</v>
          </cell>
          <cell r="U191">
            <v>5.86</v>
          </cell>
          <cell r="V191">
            <v>5.81</v>
          </cell>
          <cell r="W191">
            <v>5.77</v>
          </cell>
          <cell r="X191">
            <v>5.74</v>
          </cell>
          <cell r="Y191">
            <v>5.7149999999999999</v>
          </cell>
          <cell r="Z191">
            <v>5.68</v>
          </cell>
          <cell r="AA191">
            <v>5.64</v>
          </cell>
          <cell r="AB191">
            <v>5.59</v>
          </cell>
          <cell r="AC191">
            <v>5.56</v>
          </cell>
          <cell r="AE191">
            <v>36411</v>
          </cell>
          <cell r="AF191">
            <v>-5093461.0007022629</v>
          </cell>
          <cell r="AG191">
            <v>1449461.9782409673</v>
          </cell>
          <cell r="AH191">
            <v>-6542922.9789432306</v>
          </cell>
          <cell r="AI191">
            <v>373153343.21907789</v>
          </cell>
          <cell r="AJ191">
            <v>407334295.08567947</v>
          </cell>
          <cell r="AK191">
            <v>-34180952.581147917</v>
          </cell>
          <cell r="AM191">
            <v>-5621141.1170091704</v>
          </cell>
          <cell r="AN191">
            <v>1453613.9780712102</v>
          </cell>
          <cell r="AO191">
            <v>-7074755.0950803803</v>
          </cell>
          <cell r="AP191">
            <v>371738906.11454123</v>
          </cell>
          <cell r="AQ191">
            <v>408476653.36103123</v>
          </cell>
          <cell r="AR191">
            <v>-36737747.246490255</v>
          </cell>
          <cell r="AT191">
            <v>527680.1163069075</v>
          </cell>
          <cell r="AU191">
            <v>-4151.9998302429449</v>
          </cell>
          <cell r="AV191">
            <v>531832.11613714974</v>
          </cell>
          <cell r="AW191">
            <v>1414437.10453664</v>
          </cell>
          <cell r="AX191">
            <v>-1142358.2753518787</v>
          </cell>
          <cell r="AY191">
            <v>2556794.6653423472</v>
          </cell>
        </row>
        <row r="192">
          <cell r="B192">
            <v>36332</v>
          </cell>
          <cell r="C192">
            <v>4.8150000000000004</v>
          </cell>
          <cell r="D192">
            <v>4.7850000000000001</v>
          </cell>
          <cell r="E192">
            <v>5.0599999999999996</v>
          </cell>
          <cell r="F192">
            <v>5.09</v>
          </cell>
          <cell r="G192">
            <v>5.09</v>
          </cell>
          <cell r="H192">
            <v>5.1379999999999999</v>
          </cell>
          <cell r="I192">
            <v>5.1420000000000003</v>
          </cell>
          <cell r="J192">
            <v>5.1520000000000001</v>
          </cell>
          <cell r="K192">
            <v>5.26</v>
          </cell>
          <cell r="L192">
            <v>5.351</v>
          </cell>
          <cell r="M192">
            <v>5.3659999999999997</v>
          </cell>
          <cell r="N192">
            <v>5.4749999999999996</v>
          </cell>
          <cell r="O192">
            <v>5.5759999999999996</v>
          </cell>
          <cell r="P192">
            <v>5.6849999999999996</v>
          </cell>
          <cell r="Q192">
            <v>5.95</v>
          </cell>
          <cell r="R192">
            <v>6.05</v>
          </cell>
          <cell r="S192">
            <v>6.05</v>
          </cell>
          <cell r="T192">
            <v>6.02</v>
          </cell>
          <cell r="U192">
            <v>5.96</v>
          </cell>
          <cell r="V192">
            <v>5.91</v>
          </cell>
          <cell r="W192">
            <v>5.86</v>
          </cell>
          <cell r="X192">
            <v>5.83</v>
          </cell>
          <cell r="Y192">
            <v>5.7949999999999999</v>
          </cell>
          <cell r="Z192">
            <v>5.77</v>
          </cell>
          <cell r="AA192">
            <v>5.73</v>
          </cell>
          <cell r="AB192">
            <v>5.68</v>
          </cell>
          <cell r="AC192">
            <v>5.65</v>
          </cell>
          <cell r="AE192">
            <v>36412</v>
          </cell>
          <cell r="AF192">
            <v>-4757711.160587552</v>
          </cell>
          <cell r="AG192">
            <v>1509661.8818424086</v>
          </cell>
          <cell r="AH192">
            <v>-6267373.0424299603</v>
          </cell>
          <cell r="AI192">
            <v>368395632.05849034</v>
          </cell>
          <cell r="AJ192">
            <v>408843956.96752191</v>
          </cell>
          <cell r="AK192">
            <v>-40448325.623577878</v>
          </cell>
          <cell r="AM192">
            <v>-4616564.0515503138</v>
          </cell>
          <cell r="AN192">
            <v>1510803.8397242525</v>
          </cell>
          <cell r="AO192">
            <v>-6127367.8912745658</v>
          </cell>
          <cell r="AP192">
            <v>367122342.0629909</v>
          </cell>
          <cell r="AQ192">
            <v>409987457.20075548</v>
          </cell>
          <cell r="AR192">
            <v>-42865115.137764819</v>
          </cell>
          <cell r="AT192">
            <v>-141147.10903723817</v>
          </cell>
          <cell r="AU192">
            <v>-1141.957881843904</v>
          </cell>
          <cell r="AV192">
            <v>-140005.1511553945</v>
          </cell>
          <cell r="AW192">
            <v>1273289.9954994018</v>
          </cell>
          <cell r="AX192">
            <v>-1143500.2332337226</v>
          </cell>
          <cell r="AY192">
            <v>2416789.5141869527</v>
          </cell>
        </row>
        <row r="193">
          <cell r="B193">
            <v>36333</v>
          </cell>
          <cell r="C193">
            <v>4.8150000000000004</v>
          </cell>
          <cell r="D193">
            <v>4.9050000000000002</v>
          </cell>
          <cell r="E193">
            <v>5.0599999999999996</v>
          </cell>
          <cell r="F193">
            <v>5.12</v>
          </cell>
          <cell r="G193">
            <v>5.12</v>
          </cell>
          <cell r="H193">
            <v>5.1520000000000001</v>
          </cell>
          <cell r="I193">
            <v>5.1589999999999998</v>
          </cell>
          <cell r="J193">
            <v>5.1689999999999996</v>
          </cell>
          <cell r="K193">
            <v>5.2830000000000004</v>
          </cell>
          <cell r="L193">
            <v>5.351</v>
          </cell>
          <cell r="M193">
            <v>5.3659999999999997</v>
          </cell>
          <cell r="N193">
            <v>5.4749999999999996</v>
          </cell>
          <cell r="O193">
            <v>5.5759999999999996</v>
          </cell>
          <cell r="P193">
            <v>5.7350000000000003</v>
          </cell>
          <cell r="Q193">
            <v>6.02</v>
          </cell>
          <cell r="R193">
            <v>6.14</v>
          </cell>
          <cell r="S193">
            <v>6.14</v>
          </cell>
          <cell r="T193">
            <v>6.11</v>
          </cell>
          <cell r="U193">
            <v>6.05</v>
          </cell>
          <cell r="V193">
            <v>5.98</v>
          </cell>
          <cell r="W193">
            <v>5.94</v>
          </cell>
          <cell r="X193">
            <v>5.9</v>
          </cell>
          <cell r="Y193">
            <v>5.8650000000000002</v>
          </cell>
          <cell r="Z193">
            <v>5.84</v>
          </cell>
          <cell r="AA193">
            <v>5.78</v>
          </cell>
          <cell r="AB193">
            <v>5.72</v>
          </cell>
          <cell r="AC193">
            <v>5.69</v>
          </cell>
          <cell r="AE193">
            <v>36413</v>
          </cell>
          <cell r="AF193">
            <v>3834086.4498787033</v>
          </cell>
          <cell r="AG193">
            <v>4597132.0403406965</v>
          </cell>
          <cell r="AH193">
            <v>-763045.59046199312</v>
          </cell>
          <cell r="AI193">
            <v>372229718.50836903</v>
          </cell>
          <cell r="AJ193">
            <v>413441089.00786263</v>
          </cell>
          <cell r="AK193">
            <v>-41211371.21403987</v>
          </cell>
          <cell r="AM193">
            <v>4006577.8037974983</v>
          </cell>
          <cell r="AN193">
            <v>4607969.7327324562</v>
          </cell>
          <cell r="AO193">
            <v>-601391.92893495783</v>
          </cell>
          <cell r="AP193">
            <v>371128919.86678839</v>
          </cell>
          <cell r="AQ193">
            <v>414595426.93348795</v>
          </cell>
          <cell r="AR193">
            <v>-43466507.066699773</v>
          </cell>
          <cell r="AT193">
            <v>-172491.35391879501</v>
          </cell>
          <cell r="AU193">
            <v>-10837.692391759716</v>
          </cell>
          <cell r="AV193">
            <v>-161653.66152703529</v>
          </cell>
          <cell r="AW193">
            <v>1100798.6415806068</v>
          </cell>
          <cell r="AX193">
            <v>-1154337.9256254823</v>
          </cell>
          <cell r="AY193">
            <v>2255135.8526599174</v>
          </cell>
        </row>
        <row r="194">
          <cell r="B194">
            <v>36334</v>
          </cell>
          <cell r="C194">
            <v>5.0650000000000004</v>
          </cell>
          <cell r="D194">
            <v>5.08</v>
          </cell>
          <cell r="E194">
            <v>5.08</v>
          </cell>
          <cell r="F194">
            <v>5.08</v>
          </cell>
          <cell r="G194">
            <v>5.08</v>
          </cell>
          <cell r="H194">
            <v>5.13</v>
          </cell>
          <cell r="I194">
            <v>5.13</v>
          </cell>
          <cell r="J194">
            <v>5.1449999999999996</v>
          </cell>
          <cell r="K194">
            <v>5.26</v>
          </cell>
          <cell r="L194">
            <v>5.351</v>
          </cell>
          <cell r="M194">
            <v>5.3659999999999997</v>
          </cell>
          <cell r="N194">
            <v>5.4749999999999996</v>
          </cell>
          <cell r="O194">
            <v>5.5759999999999996</v>
          </cell>
          <cell r="P194">
            <v>5.7750000000000004</v>
          </cell>
          <cell r="Q194">
            <v>6.08</v>
          </cell>
          <cell r="R194">
            <v>6.22</v>
          </cell>
          <cell r="S194">
            <v>6.23</v>
          </cell>
          <cell r="T194">
            <v>6.2</v>
          </cell>
          <cell r="U194">
            <v>6.13</v>
          </cell>
          <cell r="V194">
            <v>6.05</v>
          </cell>
          <cell r="W194">
            <v>5.99</v>
          </cell>
          <cell r="X194">
            <v>5.95</v>
          </cell>
          <cell r="Y194">
            <v>5.9050000000000002</v>
          </cell>
          <cell r="Z194">
            <v>5.86</v>
          </cell>
          <cell r="AA194">
            <v>5.81</v>
          </cell>
          <cell r="AB194">
            <v>5.75</v>
          </cell>
          <cell r="AC194">
            <v>5.72</v>
          </cell>
          <cell r="AE194">
            <v>36416</v>
          </cell>
          <cell r="AF194">
            <v>232556.88487954636</v>
          </cell>
          <cell r="AG194">
            <v>1541353.4265089496</v>
          </cell>
          <cell r="AH194">
            <v>-1308796.5416294034</v>
          </cell>
          <cell r="AI194">
            <v>372462275.39324856</v>
          </cell>
          <cell r="AJ194">
            <v>414982442.43437159</v>
          </cell>
          <cell r="AK194">
            <v>-42520167.755669273</v>
          </cell>
          <cell r="AM194">
            <v>204805.52254118025</v>
          </cell>
          <cell r="AN194">
            <v>1514973.9592120231</v>
          </cell>
          <cell r="AO194">
            <v>-1310168.4366708428</v>
          </cell>
          <cell r="AP194">
            <v>371333725.38932955</v>
          </cell>
          <cell r="AQ194">
            <v>416110400.89269996</v>
          </cell>
          <cell r="AR194">
            <v>-44776675.503370613</v>
          </cell>
          <cell r="AT194">
            <v>27751.362338366103</v>
          </cell>
          <cell r="AU194">
            <v>26379.467296926538</v>
          </cell>
          <cell r="AV194">
            <v>1371.8950414394494</v>
          </cell>
          <cell r="AW194">
            <v>1128550.0039189728</v>
          </cell>
          <cell r="AX194">
            <v>-1127958.4583285558</v>
          </cell>
          <cell r="AY194">
            <v>2256507.7477013571</v>
          </cell>
        </row>
        <row r="195">
          <cell r="B195">
            <v>36335</v>
          </cell>
          <cell r="C195">
            <v>4.75</v>
          </cell>
          <cell r="D195">
            <v>5.03</v>
          </cell>
          <cell r="E195">
            <v>5.09</v>
          </cell>
          <cell r="F195">
            <v>5.09</v>
          </cell>
          <cell r="G195">
            <v>5.12</v>
          </cell>
          <cell r="H195">
            <v>5.1669999999999998</v>
          </cell>
          <cell r="I195">
            <v>5.1589999999999998</v>
          </cell>
          <cell r="J195">
            <v>5.19</v>
          </cell>
          <cell r="K195">
            <v>5.3239999999999998</v>
          </cell>
          <cell r="L195">
            <v>5.351</v>
          </cell>
          <cell r="M195">
            <v>5.3659999999999997</v>
          </cell>
          <cell r="N195">
            <v>5.4749999999999996</v>
          </cell>
          <cell r="O195">
            <v>5.5759999999999996</v>
          </cell>
          <cell r="P195">
            <v>5.915</v>
          </cell>
          <cell r="Q195">
            <v>6.28</v>
          </cell>
          <cell r="R195">
            <v>6.47</v>
          </cell>
          <cell r="S195">
            <v>6.5</v>
          </cell>
          <cell r="T195">
            <v>6.45</v>
          </cell>
          <cell r="U195">
            <v>6.36</v>
          </cell>
          <cell r="V195">
            <v>6.27</v>
          </cell>
          <cell r="W195">
            <v>6.19</v>
          </cell>
          <cell r="X195">
            <v>6.13</v>
          </cell>
          <cell r="Y195">
            <v>6.085</v>
          </cell>
          <cell r="Z195">
            <v>6.02</v>
          </cell>
          <cell r="AA195">
            <v>5.96</v>
          </cell>
          <cell r="AB195">
            <v>5.89</v>
          </cell>
          <cell r="AC195">
            <v>5.85</v>
          </cell>
          <cell r="AE195">
            <v>36417</v>
          </cell>
          <cell r="AF195">
            <v>7555556.0921429796</v>
          </cell>
          <cell r="AG195">
            <v>1521927.812494141</v>
          </cell>
          <cell r="AH195">
            <v>6033628.2796488386</v>
          </cell>
          <cell r="AI195">
            <v>380017831.48539156</v>
          </cell>
          <cell r="AJ195">
            <v>416504370.24686575</v>
          </cell>
          <cell r="AK195">
            <v>-36486539.476020433</v>
          </cell>
          <cell r="AM195">
            <v>7474826.1687273011</v>
          </cell>
          <cell r="AN195">
            <v>1524152.5872522825</v>
          </cell>
          <cell r="AO195">
            <v>5950673.5814750185</v>
          </cell>
          <cell r="AP195">
            <v>378808551.55805683</v>
          </cell>
          <cell r="AQ195">
            <v>417634553.47995222</v>
          </cell>
          <cell r="AR195">
            <v>-38826001.921895593</v>
          </cell>
          <cell r="AT195">
            <v>80729.923415678553</v>
          </cell>
          <cell r="AU195">
            <v>-2224.7747581414878</v>
          </cell>
          <cell r="AV195">
            <v>82954.698173820041</v>
          </cell>
          <cell r="AW195">
            <v>1209279.9273346514</v>
          </cell>
          <cell r="AX195">
            <v>-1130183.2330866973</v>
          </cell>
          <cell r="AY195">
            <v>2339462.4458751772</v>
          </cell>
        </row>
        <row r="196">
          <cell r="B196">
            <v>36336</v>
          </cell>
          <cell r="C196">
            <v>4.95</v>
          </cell>
          <cell r="D196">
            <v>4.99</v>
          </cell>
          <cell r="E196">
            <v>5.05</v>
          </cell>
          <cell r="F196">
            <v>5.08</v>
          </cell>
          <cell r="G196">
            <v>5.0999999999999996</v>
          </cell>
          <cell r="H196">
            <v>5.1340000000000003</v>
          </cell>
          <cell r="I196">
            <v>5.1369999999999996</v>
          </cell>
          <cell r="J196">
            <v>5.1719999999999997</v>
          </cell>
          <cell r="K196">
            <v>5.3120000000000003</v>
          </cell>
          <cell r="L196">
            <v>5.351</v>
          </cell>
          <cell r="M196">
            <v>5.3659999999999997</v>
          </cell>
          <cell r="N196">
            <v>5.4749999999999996</v>
          </cell>
          <cell r="O196">
            <v>5.5759999999999996</v>
          </cell>
          <cell r="P196">
            <v>5.8949999999999996</v>
          </cell>
          <cell r="Q196">
            <v>6.2549999999999999</v>
          </cell>
          <cell r="R196">
            <v>6.375</v>
          </cell>
          <cell r="S196">
            <v>6.4050000000000002</v>
          </cell>
          <cell r="T196">
            <v>6.3449999999999998</v>
          </cell>
          <cell r="U196">
            <v>6.2350000000000003</v>
          </cell>
          <cell r="V196">
            <v>6.1449999999999996</v>
          </cell>
          <cell r="W196">
            <v>6.0449999999999999</v>
          </cell>
          <cell r="X196">
            <v>5.9749999999999996</v>
          </cell>
          <cell r="Y196">
            <v>5.9249999999999998</v>
          </cell>
          <cell r="Z196">
            <v>5.86</v>
          </cell>
          <cell r="AA196">
            <v>5.8</v>
          </cell>
          <cell r="AB196">
            <v>5.73</v>
          </cell>
          <cell r="AC196">
            <v>5.68</v>
          </cell>
          <cell r="AE196">
            <v>36418</v>
          </cell>
          <cell r="AF196">
            <v>1888043.8341136305</v>
          </cell>
          <cell r="AG196">
            <v>1480106.0034858468</v>
          </cell>
          <cell r="AH196">
            <v>407937.83062778367</v>
          </cell>
          <cell r="AI196">
            <v>381905875.31950521</v>
          </cell>
          <cell r="AJ196">
            <v>417984476.25035161</v>
          </cell>
          <cell r="AK196">
            <v>-36078601.645392649</v>
          </cell>
          <cell r="AM196">
            <v>1837427.7658777088</v>
          </cell>
          <cell r="AN196">
            <v>1484546.8426930467</v>
          </cell>
          <cell r="AO196">
            <v>352880.92318466213</v>
          </cell>
          <cell r="AP196">
            <v>380645979.32393456</v>
          </cell>
          <cell r="AQ196">
            <v>419119100.32264525</v>
          </cell>
          <cell r="AR196">
            <v>-38473120.99871093</v>
          </cell>
          <cell r="AT196">
            <v>50616.068235921673</v>
          </cell>
          <cell r="AU196">
            <v>-4440.8392071998678</v>
          </cell>
          <cell r="AV196">
            <v>55056.907443121541</v>
          </cell>
          <cell r="AW196">
            <v>1259895.995570573</v>
          </cell>
          <cell r="AX196">
            <v>-1134624.0722938972</v>
          </cell>
          <cell r="AY196">
            <v>2394519.3533182987</v>
          </cell>
        </row>
        <row r="197">
          <cell r="B197">
            <v>36337</v>
          </cell>
          <cell r="C197">
            <v>4.95</v>
          </cell>
          <cell r="D197">
            <v>4.99</v>
          </cell>
          <cell r="E197">
            <v>5.05</v>
          </cell>
          <cell r="F197">
            <v>5.08</v>
          </cell>
          <cell r="G197">
            <v>5.0999999999999996</v>
          </cell>
          <cell r="H197">
            <v>5.1340000000000003</v>
          </cell>
          <cell r="I197">
            <v>5.1369999999999996</v>
          </cell>
          <cell r="J197">
            <v>5.1719999999999997</v>
          </cell>
          <cell r="K197">
            <v>5.3120000000000003</v>
          </cell>
          <cell r="L197">
            <v>5.351</v>
          </cell>
          <cell r="M197">
            <v>5.3659999999999997</v>
          </cell>
          <cell r="N197">
            <v>5.4749999999999996</v>
          </cell>
          <cell r="O197">
            <v>5.5759999999999996</v>
          </cell>
          <cell r="P197">
            <v>5.8949999999999996</v>
          </cell>
          <cell r="Q197">
            <v>6.2549999999999999</v>
          </cell>
          <cell r="R197">
            <v>6.375</v>
          </cell>
          <cell r="S197">
            <v>6.4050000000000002</v>
          </cell>
          <cell r="T197">
            <v>6.3449999999999998</v>
          </cell>
          <cell r="U197">
            <v>6.2350000000000003</v>
          </cell>
          <cell r="V197">
            <v>6.1449999999999996</v>
          </cell>
          <cell r="W197">
            <v>6.0449999999999999</v>
          </cell>
          <cell r="X197">
            <v>5.9749999999999996</v>
          </cell>
          <cell r="Y197">
            <v>5.9249999999999998</v>
          </cell>
          <cell r="Z197">
            <v>5.86</v>
          </cell>
          <cell r="AA197">
            <v>5.8</v>
          </cell>
          <cell r="AB197">
            <v>5.73</v>
          </cell>
          <cell r="AC197">
            <v>5.68</v>
          </cell>
          <cell r="AE197">
            <v>36419</v>
          </cell>
          <cell r="AF197">
            <v>3267250.9824172352</v>
          </cell>
          <cell r="AG197">
            <v>1469312.6432207394</v>
          </cell>
          <cell r="AH197">
            <v>1797938.3391964957</v>
          </cell>
          <cell r="AI197">
            <v>385173126.30192244</v>
          </cell>
          <cell r="AJ197">
            <v>419453788.89357233</v>
          </cell>
          <cell r="AK197">
            <v>-34280663.306196153</v>
          </cell>
          <cell r="AM197">
            <v>3265068.4684044272</v>
          </cell>
          <cell r="AN197">
            <v>1478842.0821185552</v>
          </cell>
          <cell r="AO197">
            <v>1786226.386285872</v>
          </cell>
          <cell r="AP197">
            <v>383911047.79233897</v>
          </cell>
          <cell r="AQ197">
            <v>420597942.40476382</v>
          </cell>
          <cell r="AR197">
            <v>-36686894.612425059</v>
          </cell>
          <cell r="AT197">
            <v>2182.5140128079802</v>
          </cell>
          <cell r="AU197">
            <v>-9529.4388978157658</v>
          </cell>
          <cell r="AV197">
            <v>11711.952910623746</v>
          </cell>
          <cell r="AW197">
            <v>1262078.509583381</v>
          </cell>
          <cell r="AX197">
            <v>-1144153.5111917129</v>
          </cell>
          <cell r="AY197">
            <v>2406231.3062289227</v>
          </cell>
        </row>
        <row r="198">
          <cell r="B198">
            <v>36338</v>
          </cell>
          <cell r="C198">
            <v>4.95</v>
          </cell>
          <cell r="D198">
            <v>4.99</v>
          </cell>
          <cell r="E198">
            <v>5.05</v>
          </cell>
          <cell r="F198">
            <v>5.08</v>
          </cell>
          <cell r="G198">
            <v>5.0999999999999996</v>
          </cell>
          <cell r="H198">
            <v>5.1340000000000003</v>
          </cell>
          <cell r="I198">
            <v>5.1369999999999996</v>
          </cell>
          <cell r="J198">
            <v>5.1719999999999997</v>
          </cell>
          <cell r="K198">
            <v>5.3120000000000003</v>
          </cell>
          <cell r="L198">
            <v>5.351</v>
          </cell>
          <cell r="M198">
            <v>5.3659999999999997</v>
          </cell>
          <cell r="N198">
            <v>5.4749999999999996</v>
          </cell>
          <cell r="O198">
            <v>5.5759999999999996</v>
          </cell>
          <cell r="P198">
            <v>5.8949999999999996</v>
          </cell>
          <cell r="Q198">
            <v>6.2549999999999999</v>
          </cell>
          <cell r="R198">
            <v>6.375</v>
          </cell>
          <cell r="S198">
            <v>6.4050000000000002</v>
          </cell>
          <cell r="T198">
            <v>6.3449999999999998</v>
          </cell>
          <cell r="U198">
            <v>6.2350000000000003</v>
          </cell>
          <cell r="V198">
            <v>6.1449999999999996</v>
          </cell>
          <cell r="W198">
            <v>6.0449999999999999</v>
          </cell>
          <cell r="X198">
            <v>5.9749999999999996</v>
          </cell>
          <cell r="Y198">
            <v>5.9249999999999998</v>
          </cell>
          <cell r="Z198">
            <v>5.86</v>
          </cell>
          <cell r="AA198">
            <v>5.8</v>
          </cell>
          <cell r="AB198">
            <v>5.73</v>
          </cell>
          <cell r="AC198">
            <v>5.68</v>
          </cell>
          <cell r="AE198">
            <v>36420</v>
          </cell>
          <cell r="AF198">
            <v>5198161.0735221263</v>
          </cell>
          <cell r="AG198">
            <v>4437628.9111402538</v>
          </cell>
          <cell r="AH198">
            <v>760532.16238187253</v>
          </cell>
          <cell r="AI198">
            <v>390371287.37544459</v>
          </cell>
          <cell r="AJ198">
            <v>423891417.80471259</v>
          </cell>
          <cell r="AK198">
            <v>-33520131.143814281</v>
          </cell>
          <cell r="AM198">
            <v>5090549.6534248665</v>
          </cell>
          <cell r="AN198">
            <v>4469806.2584496774</v>
          </cell>
          <cell r="AO198">
            <v>620743.39497518912</v>
          </cell>
          <cell r="AP198">
            <v>389001597.44576383</v>
          </cell>
          <cell r="AQ198">
            <v>425067748.66321349</v>
          </cell>
          <cell r="AR198">
            <v>-36066151.217449874</v>
          </cell>
          <cell r="AT198">
            <v>107611.4200972598</v>
          </cell>
          <cell r="AU198">
            <v>-32177.347309423611</v>
          </cell>
          <cell r="AV198">
            <v>139788.76740668342</v>
          </cell>
          <cell r="AW198">
            <v>1369689.9296806408</v>
          </cell>
          <cell r="AX198">
            <v>-1176330.8585011365</v>
          </cell>
          <cell r="AY198">
            <v>2546020.0736356061</v>
          </cell>
        </row>
        <row r="199">
          <cell r="B199">
            <v>36339</v>
          </cell>
          <cell r="C199">
            <v>4.79</v>
          </cell>
          <cell r="D199">
            <v>4.95</v>
          </cell>
          <cell r="E199">
            <v>5.05</v>
          </cell>
          <cell r="F199">
            <v>5.09</v>
          </cell>
          <cell r="G199">
            <v>5.0999999999999996</v>
          </cell>
          <cell r="H199">
            <v>5.1280000000000001</v>
          </cell>
          <cell r="I199">
            <v>5.1340000000000003</v>
          </cell>
          <cell r="J199">
            <v>5.16</v>
          </cell>
          <cell r="K199">
            <v>5.2869999999999999</v>
          </cell>
          <cell r="L199">
            <v>5.351</v>
          </cell>
          <cell r="M199">
            <v>5.3659999999999997</v>
          </cell>
          <cell r="N199">
            <v>5.4749999999999996</v>
          </cell>
          <cell r="O199">
            <v>5.5759999999999996</v>
          </cell>
          <cell r="P199">
            <v>5.9050000000000002</v>
          </cell>
          <cell r="Q199">
            <v>6.26</v>
          </cell>
          <cell r="R199">
            <v>6.39</v>
          </cell>
          <cell r="S199">
            <v>6.41</v>
          </cell>
          <cell r="T199">
            <v>6.33</v>
          </cell>
          <cell r="U199">
            <v>6.22</v>
          </cell>
          <cell r="V199">
            <v>6.14</v>
          </cell>
          <cell r="W199">
            <v>6.04</v>
          </cell>
          <cell r="X199">
            <v>5.96</v>
          </cell>
          <cell r="Y199">
            <v>5.8949999999999996</v>
          </cell>
          <cell r="Z199">
            <v>5.83</v>
          </cell>
          <cell r="AA199">
            <v>5.77</v>
          </cell>
          <cell r="AB199">
            <v>5.7</v>
          </cell>
          <cell r="AC199">
            <v>5.64</v>
          </cell>
          <cell r="AE199">
            <v>36423</v>
          </cell>
          <cell r="AF199">
            <v>1899844.6193193446</v>
          </cell>
          <cell r="AG199">
            <v>1503735.1940118726</v>
          </cell>
          <cell r="AH199">
            <v>396109.425307472</v>
          </cell>
          <cell r="AI199">
            <v>392271131.99476391</v>
          </cell>
          <cell r="AJ199">
            <v>425395152.99872446</v>
          </cell>
          <cell r="AK199">
            <v>-33124021.718506809</v>
          </cell>
          <cell r="AM199">
            <v>2024100.5976281464</v>
          </cell>
          <cell r="AN199">
            <v>1489172.3562781806</v>
          </cell>
          <cell r="AO199">
            <v>534928.2413499658</v>
          </cell>
          <cell r="AP199">
            <v>391025698.04339194</v>
          </cell>
          <cell r="AQ199">
            <v>426556921.01949167</v>
          </cell>
          <cell r="AR199">
            <v>-35531222.976099908</v>
          </cell>
          <cell r="AT199">
            <v>-124255.97830880177</v>
          </cell>
          <cell r="AU199">
            <v>14562.837733692024</v>
          </cell>
          <cell r="AV199">
            <v>-138818.8160424938</v>
          </cell>
          <cell r="AW199">
            <v>1245433.951371839</v>
          </cell>
          <cell r="AX199">
            <v>-1161768.0207674445</v>
          </cell>
          <cell r="AY199">
            <v>2407201.2575931121</v>
          </cell>
        </row>
        <row r="200">
          <cell r="B200">
            <v>36340</v>
          </cell>
          <cell r="C200">
            <v>5.3150000000000004</v>
          </cell>
          <cell r="D200">
            <v>4.9950000000000001</v>
          </cell>
          <cell r="E200">
            <v>5</v>
          </cell>
          <cell r="F200">
            <v>5.01</v>
          </cell>
          <cell r="G200">
            <v>5.03</v>
          </cell>
          <cell r="H200">
            <v>5.09</v>
          </cell>
          <cell r="I200">
            <v>5.0940000000000003</v>
          </cell>
          <cell r="J200">
            <v>5.1379999999999999</v>
          </cell>
          <cell r="K200">
            <v>5.2949999999999999</v>
          </cell>
          <cell r="L200">
            <v>5.351</v>
          </cell>
          <cell r="M200">
            <v>5.3659999999999997</v>
          </cell>
          <cell r="N200">
            <v>5.4749999999999996</v>
          </cell>
          <cell r="O200">
            <v>5.5759999999999996</v>
          </cell>
          <cell r="P200">
            <v>5.8949999999999996</v>
          </cell>
          <cell r="Q200">
            <v>6.21</v>
          </cell>
          <cell r="R200">
            <v>6.3</v>
          </cell>
          <cell r="S200">
            <v>6.3</v>
          </cell>
          <cell r="T200">
            <v>6.26</v>
          </cell>
          <cell r="U200">
            <v>6.17</v>
          </cell>
          <cell r="V200">
            <v>6.09</v>
          </cell>
          <cell r="W200">
            <v>6</v>
          </cell>
          <cell r="X200">
            <v>5.92</v>
          </cell>
          <cell r="Y200">
            <v>5.8550000000000004</v>
          </cell>
          <cell r="Z200">
            <v>5.8</v>
          </cell>
          <cell r="AA200">
            <v>5.74</v>
          </cell>
          <cell r="AB200">
            <v>5.67</v>
          </cell>
          <cell r="AC200">
            <v>5.61</v>
          </cell>
          <cell r="AE200">
            <v>36424</v>
          </cell>
          <cell r="AF200">
            <v>305283.16437929677</v>
          </cell>
          <cell r="AG200">
            <v>1503323.3557958407</v>
          </cell>
          <cell r="AH200">
            <v>-1198040.1914165439</v>
          </cell>
          <cell r="AI200">
            <v>392576415.15914321</v>
          </cell>
          <cell r="AJ200">
            <v>426898476.35452032</v>
          </cell>
          <cell r="AK200">
            <v>-34322061.909923352</v>
          </cell>
          <cell r="AM200">
            <v>469228.9337669313</v>
          </cell>
          <cell r="AN200">
            <v>1513193.3169135074</v>
          </cell>
          <cell r="AO200">
            <v>-1043964.3831465761</v>
          </cell>
          <cell r="AP200">
            <v>391494926.9771589</v>
          </cell>
          <cell r="AQ200">
            <v>428070114.33640516</v>
          </cell>
          <cell r="AR200">
            <v>-36575187.359246485</v>
          </cell>
          <cell r="AT200">
            <v>-163945.76938763453</v>
          </cell>
          <cell r="AU200">
            <v>-9869.9611176666804</v>
          </cell>
          <cell r="AV200">
            <v>-154075.80826996779</v>
          </cell>
          <cell r="AW200">
            <v>1081488.1819842046</v>
          </cell>
          <cell r="AX200">
            <v>-1171637.9818851112</v>
          </cell>
          <cell r="AY200">
            <v>2253125.4493231443</v>
          </cell>
        </row>
        <row r="201">
          <cell r="B201">
            <v>36341</v>
          </cell>
          <cell r="C201">
            <v>5.08</v>
          </cell>
          <cell r="D201">
            <v>4.97</v>
          </cell>
          <cell r="E201">
            <v>5.03</v>
          </cell>
          <cell r="F201">
            <v>5.05</v>
          </cell>
          <cell r="G201">
            <v>5.08</v>
          </cell>
          <cell r="H201">
            <v>5.1189999999999998</v>
          </cell>
          <cell r="I201">
            <v>5.12</v>
          </cell>
          <cell r="J201">
            <v>5.1719999999999997</v>
          </cell>
          <cell r="K201">
            <v>5.33</v>
          </cell>
          <cell r="L201">
            <v>5.351</v>
          </cell>
          <cell r="M201">
            <v>5.3659999999999997</v>
          </cell>
          <cell r="N201">
            <v>5.4749999999999996</v>
          </cell>
          <cell r="O201">
            <v>5.5759999999999996</v>
          </cell>
          <cell r="P201">
            <v>5.8949999999999996</v>
          </cell>
          <cell r="Q201">
            <v>6.18</v>
          </cell>
          <cell r="R201">
            <v>6.25</v>
          </cell>
          <cell r="S201">
            <v>6.25</v>
          </cell>
          <cell r="T201">
            <v>6.2</v>
          </cell>
          <cell r="U201">
            <v>6.13</v>
          </cell>
          <cell r="V201">
            <v>6.05</v>
          </cell>
          <cell r="W201">
            <v>5.98</v>
          </cell>
          <cell r="X201">
            <v>5.9</v>
          </cell>
          <cell r="Y201">
            <v>5.8449999999999998</v>
          </cell>
          <cell r="Z201">
            <v>5.8</v>
          </cell>
          <cell r="AA201">
            <v>5.74</v>
          </cell>
          <cell r="AB201">
            <v>5.68</v>
          </cell>
          <cell r="AC201">
            <v>5.62</v>
          </cell>
          <cell r="AE201">
            <v>36425</v>
          </cell>
          <cell r="AF201">
            <v>1435356.1059588189</v>
          </cell>
          <cell r="AG201">
            <v>1502309.5421340524</v>
          </cell>
          <cell r="AH201">
            <v>-66953.436175233452</v>
          </cell>
          <cell r="AI201">
            <v>394011771.26510203</v>
          </cell>
          <cell r="AJ201">
            <v>428400785.89665437</v>
          </cell>
          <cell r="AK201">
            <v>-34389015.346098587</v>
          </cell>
          <cell r="AM201">
            <v>1456836.054280512</v>
          </cell>
          <cell r="AN201">
            <v>1513206.5093310238</v>
          </cell>
          <cell r="AO201">
            <v>-56370.455050511751</v>
          </cell>
          <cell r="AP201">
            <v>392951763.03143942</v>
          </cell>
          <cell r="AQ201">
            <v>429583320.84573621</v>
          </cell>
          <cell r="AR201">
            <v>-36631557.814296998</v>
          </cell>
          <cell r="AT201">
            <v>-21479.948321693111</v>
          </cell>
          <cell r="AU201">
            <v>-10896.967196971411</v>
          </cell>
          <cell r="AV201">
            <v>-10582.9811247217</v>
          </cell>
          <cell r="AW201">
            <v>1060008.2336625115</v>
          </cell>
          <cell r="AX201">
            <v>-1182534.9490820826</v>
          </cell>
          <cell r="AY201">
            <v>2242542.4681984223</v>
          </cell>
        </row>
        <row r="202">
          <cell r="B202">
            <v>36342</v>
          </cell>
          <cell r="C202">
            <v>4.8150000000000004</v>
          </cell>
          <cell r="D202">
            <v>4.9649999999999999</v>
          </cell>
          <cell r="E202">
            <v>5.12</v>
          </cell>
          <cell r="F202">
            <v>5.12</v>
          </cell>
          <cell r="G202">
            <v>5.14</v>
          </cell>
          <cell r="H202">
            <v>5.1719999999999997</v>
          </cell>
          <cell r="I202">
            <v>5.1550000000000002</v>
          </cell>
          <cell r="J202">
            <v>5.2050000000000001</v>
          </cell>
          <cell r="K202">
            <v>5.351</v>
          </cell>
          <cell r="L202">
            <v>5.351</v>
          </cell>
          <cell r="M202">
            <v>5.3659999999999997</v>
          </cell>
          <cell r="N202">
            <v>5.4749999999999996</v>
          </cell>
          <cell r="O202">
            <v>5.5759999999999996</v>
          </cell>
          <cell r="P202">
            <v>5.9</v>
          </cell>
          <cell r="Q202">
            <v>6.19</v>
          </cell>
          <cell r="R202">
            <v>6.26</v>
          </cell>
          <cell r="S202">
            <v>6.26</v>
          </cell>
          <cell r="T202">
            <v>6.23</v>
          </cell>
          <cell r="U202">
            <v>6.17</v>
          </cell>
          <cell r="V202">
            <v>6.1</v>
          </cell>
          <cell r="W202">
            <v>6.03</v>
          </cell>
          <cell r="X202">
            <v>5.95</v>
          </cell>
          <cell r="Y202">
            <v>5.8849999999999998</v>
          </cell>
          <cell r="Z202">
            <v>5.82</v>
          </cell>
          <cell r="AA202">
            <v>5.75</v>
          </cell>
          <cell r="AB202">
            <v>5.66</v>
          </cell>
          <cell r="AC202">
            <v>5.58</v>
          </cell>
          <cell r="AE202">
            <v>36426</v>
          </cell>
          <cell r="AF202">
            <v>969473.78004224808</v>
          </cell>
          <cell r="AG202">
            <v>1512622.4431271593</v>
          </cell>
          <cell r="AH202">
            <v>-543148.66308491118</v>
          </cell>
          <cell r="AI202">
            <v>394981245.04514426</v>
          </cell>
          <cell r="AJ202">
            <v>429913408.33978152</v>
          </cell>
          <cell r="AK202">
            <v>-34932164.009183496</v>
          </cell>
          <cell r="AM202">
            <v>973515.45942085981</v>
          </cell>
          <cell r="AN202">
            <v>1520258.7435290995</v>
          </cell>
          <cell r="AO202">
            <v>-546743.28410823969</v>
          </cell>
          <cell r="AP202">
            <v>393925278.49086028</v>
          </cell>
          <cell r="AQ202">
            <v>431103579.58926529</v>
          </cell>
          <cell r="AR202">
            <v>-37178301.098405235</v>
          </cell>
          <cell r="AT202">
            <v>-4041.6793786117341</v>
          </cell>
          <cell r="AU202">
            <v>-7636.3004019402433</v>
          </cell>
          <cell r="AV202">
            <v>3594.6210233285092</v>
          </cell>
          <cell r="AW202">
            <v>1055966.5542838997</v>
          </cell>
          <cell r="AX202">
            <v>-1190171.2494840228</v>
          </cell>
          <cell r="AY202">
            <v>2246137.0892217509</v>
          </cell>
        </row>
        <row r="203">
          <cell r="B203">
            <v>36343</v>
          </cell>
          <cell r="C203">
            <v>4.875</v>
          </cell>
          <cell r="D203">
            <v>4.8099999999999996</v>
          </cell>
          <cell r="E203">
            <v>4.99</v>
          </cell>
          <cell r="F203">
            <v>4.99</v>
          </cell>
          <cell r="G203">
            <v>5</v>
          </cell>
          <cell r="H203">
            <v>5.0709999999999997</v>
          </cell>
          <cell r="I203">
            <v>5.077</v>
          </cell>
          <cell r="J203">
            <v>5.1280000000000001</v>
          </cell>
          <cell r="K203">
            <v>5.2830000000000004</v>
          </cell>
          <cell r="L203">
            <v>5.415</v>
          </cell>
          <cell r="M203">
            <v>5.4480000000000004</v>
          </cell>
          <cell r="N203">
            <v>5.5789999999999997</v>
          </cell>
          <cell r="O203">
            <v>5.6989999999999998</v>
          </cell>
          <cell r="P203">
            <v>5.85</v>
          </cell>
          <cell r="Q203">
            <v>6.13</v>
          </cell>
          <cell r="R203">
            <v>6.2149999999999999</v>
          </cell>
          <cell r="S203">
            <v>6.2050000000000001</v>
          </cell>
          <cell r="T203">
            <v>6.165</v>
          </cell>
          <cell r="U203">
            <v>6.0949999999999998</v>
          </cell>
          <cell r="V203">
            <v>6.0250000000000004</v>
          </cell>
          <cell r="W203">
            <v>5.9649999999999999</v>
          </cell>
          <cell r="X203">
            <v>5.8849999999999998</v>
          </cell>
          <cell r="Y203">
            <v>5.82</v>
          </cell>
          <cell r="Z203">
            <v>5.7549999999999999</v>
          </cell>
          <cell r="AA203">
            <v>5.6849999999999996</v>
          </cell>
          <cell r="AB203">
            <v>5.6050000000000004</v>
          </cell>
          <cell r="AC203">
            <v>5.5250000000000004</v>
          </cell>
          <cell r="AE203">
            <v>36427</v>
          </cell>
          <cell r="AF203">
            <v>6228309.7536717635</v>
          </cell>
          <cell r="AG203">
            <v>4557843.440329981</v>
          </cell>
          <cell r="AH203">
            <v>1670466.3133417824</v>
          </cell>
          <cell r="AI203">
            <v>401209554.79881603</v>
          </cell>
          <cell r="AJ203">
            <v>434471251.78011149</v>
          </cell>
          <cell r="AK203">
            <v>-33261697.695841715</v>
          </cell>
          <cell r="AM203">
            <v>6136136.1912169382</v>
          </cell>
          <cell r="AN203">
            <v>4582271.2187371952</v>
          </cell>
          <cell r="AO203">
            <v>1553864.972479743</v>
          </cell>
          <cell r="AP203">
            <v>400061414.68207723</v>
          </cell>
          <cell r="AQ203">
            <v>435685850.80800247</v>
          </cell>
          <cell r="AR203">
            <v>-35624436.125925489</v>
          </cell>
          <cell r="AT203">
            <v>92173.562454825267</v>
          </cell>
          <cell r="AU203">
            <v>-24427.778407214209</v>
          </cell>
          <cell r="AV203">
            <v>116601.34086203948</v>
          </cell>
          <cell r="AW203">
            <v>1148140.116738725</v>
          </cell>
          <cell r="AX203">
            <v>-1214599.0278912371</v>
          </cell>
          <cell r="AY203">
            <v>2362738.4300837903</v>
          </cell>
        </row>
        <row r="204">
          <cell r="B204">
            <v>36344</v>
          </cell>
          <cell r="C204">
            <v>4.875</v>
          </cell>
          <cell r="D204">
            <v>4.8099999999999996</v>
          </cell>
          <cell r="E204">
            <v>4.99</v>
          </cell>
          <cell r="F204">
            <v>4.99</v>
          </cell>
          <cell r="G204">
            <v>5</v>
          </cell>
          <cell r="H204">
            <v>5.0709999999999997</v>
          </cell>
          <cell r="I204">
            <v>5.077</v>
          </cell>
          <cell r="J204">
            <v>5.1280000000000001</v>
          </cell>
          <cell r="K204">
            <v>5.2830000000000004</v>
          </cell>
          <cell r="L204">
            <v>5.415</v>
          </cell>
          <cell r="M204">
            <v>5.4480000000000004</v>
          </cell>
          <cell r="N204">
            <v>5.5789999999999997</v>
          </cell>
          <cell r="O204">
            <v>5.6989999999999998</v>
          </cell>
          <cell r="P204">
            <v>5.85</v>
          </cell>
          <cell r="Q204">
            <v>6.13</v>
          </cell>
          <cell r="R204">
            <v>6.2149999999999999</v>
          </cell>
          <cell r="S204">
            <v>6.2050000000000001</v>
          </cell>
          <cell r="T204">
            <v>6.165</v>
          </cell>
          <cell r="U204">
            <v>6.0949999999999998</v>
          </cell>
          <cell r="V204">
            <v>6.0250000000000004</v>
          </cell>
          <cell r="W204">
            <v>5.9649999999999999</v>
          </cell>
          <cell r="X204">
            <v>5.8849999999999998</v>
          </cell>
          <cell r="Y204">
            <v>5.82</v>
          </cell>
          <cell r="Z204">
            <v>5.7549999999999999</v>
          </cell>
          <cell r="AA204">
            <v>5.6849999999999996</v>
          </cell>
          <cell r="AB204">
            <v>5.6050000000000004</v>
          </cell>
          <cell r="AC204">
            <v>5.5250000000000004</v>
          </cell>
          <cell r="AE204">
            <v>36430</v>
          </cell>
          <cell r="AF204">
            <v>-987045.60225507012</v>
          </cell>
          <cell r="AG204">
            <v>1532248.9425641887</v>
          </cell>
          <cell r="AH204">
            <v>-2519294.5448192591</v>
          </cell>
          <cell r="AI204">
            <v>400222509.19656098</v>
          </cell>
          <cell r="AJ204">
            <v>436003500.72267568</v>
          </cell>
          <cell r="AK204">
            <v>-35780992.240660973</v>
          </cell>
          <cell r="AM204">
            <v>-803219.55188330635</v>
          </cell>
          <cell r="AN204">
            <v>1514955.9165182339</v>
          </cell>
          <cell r="AO204">
            <v>-2318175.4684015401</v>
          </cell>
          <cell r="AP204">
            <v>399258195.13019395</v>
          </cell>
          <cell r="AQ204">
            <v>437200806.72452068</v>
          </cell>
          <cell r="AR204">
            <v>-37942611.594327033</v>
          </cell>
          <cell r="AT204">
            <v>-183826.05037176376</v>
          </cell>
          <cell r="AU204">
            <v>17293.026045954786</v>
          </cell>
          <cell r="AV204">
            <v>-201119.07641771901</v>
          </cell>
          <cell r="AW204">
            <v>964314.06636696123</v>
          </cell>
          <cell r="AX204">
            <v>-1197306.0018452823</v>
          </cell>
          <cell r="AY204">
            <v>2161619.3536660713</v>
          </cell>
        </row>
        <row r="205">
          <cell r="B205">
            <v>36345</v>
          </cell>
          <cell r="C205">
            <v>4.875</v>
          </cell>
          <cell r="D205">
            <v>4.8099999999999996</v>
          </cell>
          <cell r="E205">
            <v>4.99</v>
          </cell>
          <cell r="F205">
            <v>4.99</v>
          </cell>
          <cell r="G205">
            <v>5</v>
          </cell>
          <cell r="H205">
            <v>5.0709999999999997</v>
          </cell>
          <cell r="I205">
            <v>5.077</v>
          </cell>
          <cell r="J205">
            <v>5.1280000000000001</v>
          </cell>
          <cell r="K205">
            <v>5.2830000000000004</v>
          </cell>
          <cell r="L205">
            <v>5.415</v>
          </cell>
          <cell r="M205">
            <v>5.4480000000000004</v>
          </cell>
          <cell r="N205">
            <v>5.5789999999999997</v>
          </cell>
          <cell r="O205">
            <v>5.6989999999999998</v>
          </cell>
          <cell r="P205">
            <v>5.85</v>
          </cell>
          <cell r="Q205">
            <v>6.13</v>
          </cell>
          <cell r="R205">
            <v>6.2149999999999999</v>
          </cell>
          <cell r="S205">
            <v>6.2050000000000001</v>
          </cell>
          <cell r="T205">
            <v>6.165</v>
          </cell>
          <cell r="U205">
            <v>6.0949999999999998</v>
          </cell>
          <cell r="V205">
            <v>6.0250000000000004</v>
          </cell>
          <cell r="W205">
            <v>5.9649999999999999</v>
          </cell>
          <cell r="X205">
            <v>5.8849999999999998</v>
          </cell>
          <cell r="Y205">
            <v>5.82</v>
          </cell>
          <cell r="Z205">
            <v>5.7549999999999999</v>
          </cell>
          <cell r="AA205">
            <v>5.6849999999999996</v>
          </cell>
          <cell r="AB205">
            <v>5.6050000000000004</v>
          </cell>
          <cell r="AC205">
            <v>5.5250000000000004</v>
          </cell>
          <cell r="AE205">
            <v>36431</v>
          </cell>
          <cell r="AF205">
            <v>1077531.2362569803</v>
          </cell>
          <cell r="AG205">
            <v>1569552.7260252775</v>
          </cell>
          <cell r="AH205">
            <v>-492021.48976829718</v>
          </cell>
          <cell r="AI205">
            <v>401300040.43281794</v>
          </cell>
          <cell r="AJ205">
            <v>437573053.44870096</v>
          </cell>
          <cell r="AK205">
            <v>-36273013.730429269</v>
          </cell>
          <cell r="AM205">
            <v>1149872.3098779023</v>
          </cell>
          <cell r="AN205">
            <v>1574374.2129328887</v>
          </cell>
          <cell r="AO205">
            <v>-424501.90305498638</v>
          </cell>
          <cell r="AP205">
            <v>400408067.44007182</v>
          </cell>
          <cell r="AQ205">
            <v>438775180.93745357</v>
          </cell>
          <cell r="AR205">
            <v>-38367113.497382022</v>
          </cell>
          <cell r="AT205">
            <v>-72341.073620921932</v>
          </cell>
          <cell r="AU205">
            <v>-4821.4869076111354</v>
          </cell>
          <cell r="AV205">
            <v>-67519.586713310797</v>
          </cell>
          <cell r="AW205">
            <v>891972.99274603929</v>
          </cell>
          <cell r="AX205">
            <v>-1202127.4887528934</v>
          </cell>
          <cell r="AY205">
            <v>2094099.7669527605</v>
          </cell>
        </row>
        <row r="206">
          <cell r="B206">
            <v>36346</v>
          </cell>
          <cell r="C206">
            <v>4.8150000000000004</v>
          </cell>
          <cell r="D206">
            <v>4.95</v>
          </cell>
          <cell r="E206">
            <v>5.03</v>
          </cell>
          <cell r="F206">
            <v>4.99</v>
          </cell>
          <cell r="G206">
            <v>5.09</v>
          </cell>
          <cell r="H206">
            <v>5.1189999999999998</v>
          </cell>
          <cell r="I206">
            <v>5.0830000000000002</v>
          </cell>
          <cell r="J206">
            <v>5.1740000000000004</v>
          </cell>
          <cell r="K206">
            <v>5.3079999999999998</v>
          </cell>
          <cell r="L206">
            <v>5.4249999999999998</v>
          </cell>
          <cell r="M206">
            <v>5.4489999999999998</v>
          </cell>
          <cell r="N206">
            <v>5.5759999999999996</v>
          </cell>
          <cell r="O206">
            <v>5.6929999999999996</v>
          </cell>
          <cell r="P206">
            <v>5.84</v>
          </cell>
          <cell r="Q206">
            <v>6.11</v>
          </cell>
          <cell r="R206">
            <v>6.2050000000000001</v>
          </cell>
          <cell r="S206">
            <v>6.2050000000000001</v>
          </cell>
          <cell r="T206">
            <v>6.1749999999999998</v>
          </cell>
          <cell r="U206">
            <v>6.125</v>
          </cell>
          <cell r="V206">
            <v>6.0549999999999997</v>
          </cell>
          <cell r="W206">
            <v>5.9950000000000001</v>
          </cell>
          <cell r="X206">
            <v>5.915</v>
          </cell>
          <cell r="Y206">
            <v>5.85</v>
          </cell>
          <cell r="Z206">
            <v>5.7850000000000001</v>
          </cell>
          <cell r="AA206">
            <v>5.7149999999999999</v>
          </cell>
          <cell r="AB206">
            <v>5.6349999999999998</v>
          </cell>
          <cell r="AC206">
            <v>5.5650000000000004</v>
          </cell>
          <cell r="AE206">
            <v>36432</v>
          </cell>
          <cell r="AF206">
            <v>-2788530.7527592443</v>
          </cell>
          <cell r="AG206">
            <v>1565776.2528074263</v>
          </cell>
          <cell r="AH206">
            <v>-4354307.0055666706</v>
          </cell>
          <cell r="AI206">
            <v>398511509.68005872</v>
          </cell>
          <cell r="AJ206">
            <v>439138829.7015084</v>
          </cell>
          <cell r="AK206">
            <v>-40627320.735995941</v>
          </cell>
          <cell r="AM206">
            <v>-3077766.7502235621</v>
          </cell>
          <cell r="AN206">
            <v>1570987.3915972735</v>
          </cell>
          <cell r="AO206">
            <v>-4648754.1418208359</v>
          </cell>
          <cell r="AP206">
            <v>397330300.68984824</v>
          </cell>
          <cell r="AQ206">
            <v>440346168.32905084</v>
          </cell>
          <cell r="AR206">
            <v>-43015867.639202856</v>
          </cell>
          <cell r="AT206">
            <v>289235.99746431783</v>
          </cell>
          <cell r="AU206">
            <v>-5211.1387898472603</v>
          </cell>
          <cell r="AV206">
            <v>294447.13625416532</v>
          </cell>
          <cell r="AW206">
            <v>1181208.9902103571</v>
          </cell>
          <cell r="AX206">
            <v>-1207338.6275427407</v>
          </cell>
          <cell r="AY206">
            <v>2388546.9032069258</v>
          </cell>
        </row>
        <row r="207">
          <cell r="B207">
            <v>36347</v>
          </cell>
          <cell r="C207">
            <v>4.875</v>
          </cell>
          <cell r="D207">
            <v>4.9050000000000002</v>
          </cell>
          <cell r="E207">
            <v>5.03</v>
          </cell>
          <cell r="F207">
            <v>5.0599999999999996</v>
          </cell>
          <cell r="G207">
            <v>5.0599999999999996</v>
          </cell>
          <cell r="H207">
            <v>5.1130000000000004</v>
          </cell>
          <cell r="I207">
            <v>5.12</v>
          </cell>
          <cell r="J207">
            <v>5.1710000000000003</v>
          </cell>
          <cell r="K207">
            <v>5.3140000000000001</v>
          </cell>
          <cell r="L207">
            <v>5.4420000000000002</v>
          </cell>
          <cell r="M207">
            <v>5.4720000000000004</v>
          </cell>
          <cell r="N207">
            <v>5.6070000000000002</v>
          </cell>
          <cell r="O207">
            <v>5.7270000000000003</v>
          </cell>
          <cell r="P207">
            <v>5.87</v>
          </cell>
          <cell r="Q207">
            <v>6.16</v>
          </cell>
          <cell r="R207">
            <v>6.2549999999999999</v>
          </cell>
          <cell r="S207">
            <v>6.2549999999999999</v>
          </cell>
          <cell r="T207">
            <v>6.2350000000000003</v>
          </cell>
          <cell r="U207">
            <v>6.1749999999999998</v>
          </cell>
          <cell r="V207">
            <v>6.1050000000000004</v>
          </cell>
          <cell r="W207">
            <v>6.0449999999999999</v>
          </cell>
          <cell r="X207">
            <v>5.9749999999999996</v>
          </cell>
          <cell r="Y207">
            <v>5.91</v>
          </cell>
          <cell r="Z207">
            <v>5.8449999999999998</v>
          </cell>
          <cell r="AA207">
            <v>5.7750000000000004</v>
          </cell>
          <cell r="AB207">
            <v>5.6950000000000003</v>
          </cell>
          <cell r="AC207">
            <v>5.625</v>
          </cell>
          <cell r="AE207">
            <v>36433</v>
          </cell>
          <cell r="AF207">
            <v>1598510.6517279889</v>
          </cell>
          <cell r="AG207">
            <v>1596429.1472121682</v>
          </cell>
          <cell r="AH207">
            <v>2081.5045158206485</v>
          </cell>
          <cell r="AI207">
            <v>400110020.33178669</v>
          </cell>
          <cell r="AJ207">
            <v>440735258.84872055</v>
          </cell>
          <cell r="AK207">
            <v>-40625239.231480122</v>
          </cell>
          <cell r="AM207">
            <v>1468606.0309174955</v>
          </cell>
          <cell r="AN207">
            <v>1599867.624273106</v>
          </cell>
          <cell r="AO207">
            <v>-131261.5933556105</v>
          </cell>
          <cell r="AP207">
            <v>398798906.72076571</v>
          </cell>
          <cell r="AQ207">
            <v>441946035.95332396</v>
          </cell>
          <cell r="AR207">
            <v>-43147129.232558466</v>
          </cell>
          <cell r="AT207">
            <v>129904.62081049336</v>
          </cell>
          <cell r="AU207">
            <v>-3438.4770609377883</v>
          </cell>
          <cell r="AV207">
            <v>133343.09787143115</v>
          </cell>
          <cell r="AW207">
            <v>1311113.6110208505</v>
          </cell>
          <cell r="AX207">
            <v>-1210777.1046036785</v>
          </cell>
          <cell r="AY207">
            <v>2521890.001078357</v>
          </cell>
        </row>
        <row r="208">
          <cell r="B208">
            <v>36348</v>
          </cell>
          <cell r="C208">
            <v>4.875</v>
          </cell>
          <cell r="D208">
            <v>4.9349999999999996</v>
          </cell>
          <cell r="E208">
            <v>4.93</v>
          </cell>
          <cell r="F208">
            <v>4.9800000000000004</v>
          </cell>
          <cell r="G208">
            <v>4.99</v>
          </cell>
          <cell r="H208">
            <v>5.0579999999999998</v>
          </cell>
          <cell r="I208">
            <v>5.0819999999999999</v>
          </cell>
          <cell r="J208">
            <v>5.1379999999999999</v>
          </cell>
          <cell r="K208">
            <v>5.2919999999999998</v>
          </cell>
          <cell r="L208">
            <v>5.4269999999999996</v>
          </cell>
          <cell r="M208">
            <v>5.468</v>
          </cell>
          <cell r="N208">
            <v>5.6059999999999999</v>
          </cell>
          <cell r="O208">
            <v>5.734</v>
          </cell>
          <cell r="P208">
            <v>5.89</v>
          </cell>
          <cell r="Q208">
            <v>6.18</v>
          </cell>
          <cell r="R208">
            <v>6.2750000000000004</v>
          </cell>
          <cell r="S208">
            <v>6.2750000000000004</v>
          </cell>
          <cell r="T208">
            <v>6.2549999999999999</v>
          </cell>
          <cell r="U208">
            <v>6.2050000000000001</v>
          </cell>
          <cell r="V208">
            <v>6.1449999999999996</v>
          </cell>
          <cell r="W208">
            <v>6.085</v>
          </cell>
          <cell r="X208">
            <v>6.0149999999999997</v>
          </cell>
          <cell r="Y208">
            <v>5.95</v>
          </cell>
          <cell r="Z208">
            <v>5.8849999999999998</v>
          </cell>
          <cell r="AA208">
            <v>5.8150000000000004</v>
          </cell>
          <cell r="AB208">
            <v>5.7450000000000001</v>
          </cell>
          <cell r="AC208">
            <v>5.6749999999999998</v>
          </cell>
          <cell r="AE208">
            <v>36434</v>
          </cell>
          <cell r="AF208">
            <v>693519.68666287547</v>
          </cell>
          <cell r="AG208">
            <v>4904227.3715977939</v>
          </cell>
          <cell r="AH208">
            <v>-4210707.6849349188</v>
          </cell>
          <cell r="AI208">
            <v>400803540.01844954</v>
          </cell>
          <cell r="AJ208">
            <v>445639486.22031832</v>
          </cell>
          <cell r="AK208">
            <v>-44835946.916415043</v>
          </cell>
          <cell r="AM208">
            <v>918051.74126657099</v>
          </cell>
          <cell r="AN208">
            <v>4903296.2318183417</v>
          </cell>
          <cell r="AO208">
            <v>-3985244.4905517707</v>
          </cell>
          <cell r="AP208">
            <v>399716958.46203226</v>
          </cell>
          <cell r="AQ208">
            <v>446849332.18514228</v>
          </cell>
          <cell r="AR208">
            <v>-47132373.723110236</v>
          </cell>
          <cell r="AT208">
            <v>-224532.05460369552</v>
          </cell>
          <cell r="AU208">
            <v>931.13977945223451</v>
          </cell>
          <cell r="AV208">
            <v>-225463.1943831481</v>
          </cell>
          <cell r="AW208">
            <v>1086581.5564171551</v>
          </cell>
          <cell r="AX208">
            <v>-1209845.9648242262</v>
          </cell>
          <cell r="AY208">
            <v>2296426.8066952089</v>
          </cell>
        </row>
        <row r="209">
          <cell r="B209">
            <v>36349</v>
          </cell>
          <cell r="C209">
            <v>4.8499999999999996</v>
          </cell>
          <cell r="D209">
            <v>4.95</v>
          </cell>
          <cell r="E209">
            <v>5.0199999999999996</v>
          </cell>
          <cell r="F209">
            <v>4.9800000000000004</v>
          </cell>
          <cell r="G209">
            <v>5.0650000000000004</v>
          </cell>
          <cell r="H209">
            <v>5.1109999999999998</v>
          </cell>
          <cell r="I209">
            <v>5.12</v>
          </cell>
          <cell r="J209">
            <v>5.1790000000000003</v>
          </cell>
          <cell r="K209">
            <v>5.3259999999999996</v>
          </cell>
          <cell r="L209">
            <v>5.4720000000000004</v>
          </cell>
          <cell r="M209">
            <v>5.508</v>
          </cell>
          <cell r="N209">
            <v>5.6470000000000002</v>
          </cell>
          <cell r="O209">
            <v>5.7789999999999999</v>
          </cell>
          <cell r="P209">
            <v>5.93</v>
          </cell>
          <cell r="Q209">
            <v>6.23</v>
          </cell>
          <cell r="R209">
            <v>6.3150000000000004</v>
          </cell>
          <cell r="S209">
            <v>6.3250000000000002</v>
          </cell>
          <cell r="T209">
            <v>6.2949999999999999</v>
          </cell>
          <cell r="U209">
            <v>6.2350000000000003</v>
          </cell>
          <cell r="V209">
            <v>6.1749999999999998</v>
          </cell>
          <cell r="W209">
            <v>6.125</v>
          </cell>
          <cell r="X209">
            <v>6.0549999999999997</v>
          </cell>
          <cell r="Y209">
            <v>5.99</v>
          </cell>
          <cell r="Z209">
            <v>5.9249999999999998</v>
          </cell>
          <cell r="AA209">
            <v>5.8550000000000004</v>
          </cell>
          <cell r="AB209">
            <v>5.7850000000000001</v>
          </cell>
          <cell r="AC209">
            <v>5.7149999999999999</v>
          </cell>
          <cell r="AE209">
            <v>36437</v>
          </cell>
          <cell r="AF209">
            <v>1979600.4588352612</v>
          </cell>
          <cell r="AG209">
            <v>1481838.1054122271</v>
          </cell>
          <cell r="AH209">
            <v>497762.35342303407</v>
          </cell>
          <cell r="AI209">
            <v>402783140.47728479</v>
          </cell>
          <cell r="AJ209">
            <v>447121324.32573056</v>
          </cell>
          <cell r="AK209">
            <v>-44338184.562992007</v>
          </cell>
          <cell r="AM209">
            <v>1803859.9182042331</v>
          </cell>
          <cell r="AN209">
            <v>1455778.7274920915</v>
          </cell>
          <cell r="AO209">
            <v>348081.19071214157</v>
          </cell>
          <cell r="AP209">
            <v>401520818.38023651</v>
          </cell>
          <cell r="AQ209">
            <v>448305110.91263437</v>
          </cell>
          <cell r="AR209">
            <v>-46784292.532398097</v>
          </cell>
          <cell r="AT209">
            <v>175740.54063102813</v>
          </cell>
          <cell r="AU209">
            <v>26059.377920135623</v>
          </cell>
          <cell r="AV209">
            <v>149681.1627108925</v>
          </cell>
          <cell r="AW209">
            <v>1262322.0970481832</v>
          </cell>
          <cell r="AX209">
            <v>-1183786.5869040906</v>
          </cell>
          <cell r="AY209">
            <v>2446107.9694061014</v>
          </cell>
        </row>
        <row r="210">
          <cell r="B210">
            <v>36350</v>
          </cell>
          <cell r="C210">
            <v>4.875</v>
          </cell>
          <cell r="D210">
            <v>4.87</v>
          </cell>
          <cell r="E210">
            <v>4.9800000000000004</v>
          </cell>
          <cell r="F210">
            <v>5.0250000000000004</v>
          </cell>
          <cell r="G210">
            <v>5.05</v>
          </cell>
          <cell r="H210">
            <v>5.0819999999999999</v>
          </cell>
          <cell r="I210">
            <v>5.0949999999999998</v>
          </cell>
          <cell r="J210">
            <v>5.1559999999999997</v>
          </cell>
          <cell r="K210">
            <v>5.2949999999999999</v>
          </cell>
          <cell r="L210">
            <v>5.4349999999999996</v>
          </cell>
          <cell r="M210">
            <v>5.4690000000000003</v>
          </cell>
          <cell r="N210">
            <v>5.6040000000000001</v>
          </cell>
          <cell r="O210">
            <v>5.7279999999999998</v>
          </cell>
          <cell r="P210">
            <v>5.89</v>
          </cell>
          <cell r="Q210">
            <v>6.17</v>
          </cell>
          <cell r="R210">
            <v>6.2750000000000004</v>
          </cell>
          <cell r="S210">
            <v>6.2750000000000004</v>
          </cell>
          <cell r="T210">
            <v>6.2549999999999999</v>
          </cell>
          <cell r="U210">
            <v>6.1950000000000003</v>
          </cell>
          <cell r="V210">
            <v>6.1349999999999998</v>
          </cell>
          <cell r="W210">
            <v>6.085</v>
          </cell>
          <cell r="X210">
            <v>6.0250000000000004</v>
          </cell>
          <cell r="Y210">
            <v>5.96</v>
          </cell>
          <cell r="Z210">
            <v>5.8949999999999996</v>
          </cell>
          <cell r="AA210">
            <v>5.8250000000000002</v>
          </cell>
          <cell r="AB210">
            <v>5.7549999999999999</v>
          </cell>
          <cell r="AC210">
            <v>5.6849999999999996</v>
          </cell>
          <cell r="AE210">
            <v>36438</v>
          </cell>
          <cell r="AF210">
            <v>931415.80575337727</v>
          </cell>
          <cell r="AG210">
            <v>1455629.7079737454</v>
          </cell>
          <cell r="AH210">
            <v>-524213.90222036815</v>
          </cell>
          <cell r="AI210">
            <v>403714556.28303814</v>
          </cell>
          <cell r="AJ210">
            <v>448576954.03370428</v>
          </cell>
          <cell r="AK210">
            <v>-44862398.465212375</v>
          </cell>
          <cell r="AM210">
            <v>908503.27844589949</v>
          </cell>
          <cell r="AN210">
            <v>1454971.6218998097</v>
          </cell>
          <cell r="AO210">
            <v>-546468.3434539102</v>
          </cell>
          <cell r="AP210">
            <v>402429321.65868241</v>
          </cell>
          <cell r="AQ210">
            <v>449760082.53453416</v>
          </cell>
          <cell r="AR210">
            <v>-47330760.875852004</v>
          </cell>
          <cell r="AT210">
            <v>22912.52730747778</v>
          </cell>
          <cell r="AU210">
            <v>658.08607393573038</v>
          </cell>
          <cell r="AV210">
            <v>22254.441233542049</v>
          </cell>
          <cell r="AW210">
            <v>1285234.624355661</v>
          </cell>
          <cell r="AX210">
            <v>-1183128.5008301549</v>
          </cell>
          <cell r="AY210">
            <v>2468362.4106396437</v>
          </cell>
        </row>
        <row r="211">
          <cell r="B211">
            <v>36351</v>
          </cell>
          <cell r="C211">
            <v>4.875</v>
          </cell>
          <cell r="D211">
            <v>4.87</v>
          </cell>
          <cell r="E211">
            <v>4.9800000000000004</v>
          </cell>
          <cell r="F211">
            <v>5.0250000000000004</v>
          </cell>
          <cell r="G211">
            <v>5.05</v>
          </cell>
          <cell r="H211">
            <v>5.0819999999999999</v>
          </cell>
          <cell r="I211">
            <v>5.0949999999999998</v>
          </cell>
          <cell r="J211">
            <v>5.1559999999999997</v>
          </cell>
          <cell r="K211">
            <v>5.2949999999999999</v>
          </cell>
          <cell r="L211">
            <v>5.4349999999999996</v>
          </cell>
          <cell r="M211">
            <v>5.4690000000000003</v>
          </cell>
          <cell r="N211">
            <v>5.6040000000000001</v>
          </cell>
          <cell r="O211">
            <v>5.7279999999999998</v>
          </cell>
          <cell r="P211">
            <v>5.89</v>
          </cell>
          <cell r="Q211">
            <v>6.17</v>
          </cell>
          <cell r="R211">
            <v>6.2750000000000004</v>
          </cell>
          <cell r="S211">
            <v>6.2750000000000004</v>
          </cell>
          <cell r="T211">
            <v>6.2549999999999999</v>
          </cell>
          <cell r="U211">
            <v>6.1950000000000003</v>
          </cell>
          <cell r="V211">
            <v>6.1349999999999998</v>
          </cell>
          <cell r="W211">
            <v>6.085</v>
          </cell>
          <cell r="X211">
            <v>6.0250000000000004</v>
          </cell>
          <cell r="Y211">
            <v>5.96</v>
          </cell>
          <cell r="Z211">
            <v>5.8949999999999996</v>
          </cell>
          <cell r="AA211">
            <v>5.8250000000000002</v>
          </cell>
          <cell r="AB211">
            <v>5.7549999999999999</v>
          </cell>
          <cell r="AC211">
            <v>5.6849999999999996</v>
          </cell>
          <cell r="AE211">
            <v>36439</v>
          </cell>
          <cell r="AF211">
            <v>1960107.0639236011</v>
          </cell>
          <cell r="AG211">
            <v>1478568.3096145797</v>
          </cell>
          <cell r="AH211">
            <v>481538.7543090214</v>
          </cell>
          <cell r="AI211">
            <v>405674663.34696174</v>
          </cell>
          <cell r="AJ211">
            <v>450055522.34331888</v>
          </cell>
          <cell r="AK211">
            <v>-44380859.710903354</v>
          </cell>
          <cell r="AM211">
            <v>2058282.6634884179</v>
          </cell>
          <cell r="AN211">
            <v>1474917.8783211058</v>
          </cell>
          <cell r="AO211">
            <v>583364.78516731202</v>
          </cell>
          <cell r="AP211">
            <v>404487604.32217085</v>
          </cell>
          <cell r="AQ211">
            <v>451235000.41285527</v>
          </cell>
          <cell r="AR211">
            <v>-46747396.09068469</v>
          </cell>
          <cell r="AT211">
            <v>-98175.599564816803</v>
          </cell>
          <cell r="AU211">
            <v>3650.4312934738118</v>
          </cell>
          <cell r="AV211">
            <v>-101826.03085829061</v>
          </cell>
          <cell r="AW211">
            <v>1187059.0247908442</v>
          </cell>
          <cell r="AX211">
            <v>-1179478.0695366811</v>
          </cell>
          <cell r="AY211">
            <v>2366536.3797813533</v>
          </cell>
        </row>
        <row r="212">
          <cell r="B212">
            <v>36352</v>
          </cell>
          <cell r="C212">
            <v>4.875</v>
          </cell>
          <cell r="D212">
            <v>4.87</v>
          </cell>
          <cell r="E212">
            <v>4.9800000000000004</v>
          </cell>
          <cell r="F212">
            <v>5.0250000000000004</v>
          </cell>
          <cell r="G212">
            <v>5.05</v>
          </cell>
          <cell r="H212">
            <v>5.0819999999999999</v>
          </cell>
          <cell r="I212">
            <v>5.0949999999999998</v>
          </cell>
          <cell r="J212">
            <v>5.1559999999999997</v>
          </cell>
          <cell r="K212">
            <v>5.2949999999999999</v>
          </cell>
          <cell r="L212">
            <v>5.4349999999999996</v>
          </cell>
          <cell r="M212">
            <v>5.4690000000000003</v>
          </cell>
          <cell r="N212">
            <v>5.6040000000000001</v>
          </cell>
          <cell r="O212">
            <v>5.7279999999999998</v>
          </cell>
          <cell r="P212">
            <v>5.89</v>
          </cell>
          <cell r="Q212">
            <v>6.17</v>
          </cell>
          <cell r="R212">
            <v>6.2750000000000004</v>
          </cell>
          <cell r="S212">
            <v>6.2750000000000004</v>
          </cell>
          <cell r="T212">
            <v>6.2549999999999999</v>
          </cell>
          <cell r="U212">
            <v>6.1950000000000003</v>
          </cell>
          <cell r="V212">
            <v>6.1349999999999998</v>
          </cell>
          <cell r="W212">
            <v>6.085</v>
          </cell>
          <cell r="X212">
            <v>6.0250000000000004</v>
          </cell>
          <cell r="Y212">
            <v>5.96</v>
          </cell>
          <cell r="Z212">
            <v>5.8949999999999996</v>
          </cell>
          <cell r="AA212">
            <v>5.8250000000000002</v>
          </cell>
          <cell r="AB212">
            <v>5.7549999999999999</v>
          </cell>
          <cell r="AC212">
            <v>5.6849999999999996</v>
          </cell>
          <cell r="AE212">
            <v>36440</v>
          </cell>
          <cell r="AF212">
            <v>1877337.5698667425</v>
          </cell>
          <cell r="AG212">
            <v>1637655.1244418193</v>
          </cell>
          <cell r="AH212">
            <v>239682.44542492321</v>
          </cell>
          <cell r="AI212">
            <v>407552000.91682845</v>
          </cell>
          <cell r="AJ212">
            <v>451693177.46776068</v>
          </cell>
          <cell r="AK212">
            <v>-44141177.265478432</v>
          </cell>
          <cell r="AM212">
            <v>2108159.8247023672</v>
          </cell>
          <cell r="AN212">
            <v>1620463.5688115754</v>
          </cell>
          <cell r="AO212">
            <v>487696.25589079177</v>
          </cell>
          <cell r="AP212">
            <v>406595764.14687324</v>
          </cell>
          <cell r="AQ212">
            <v>452855463.98166686</v>
          </cell>
          <cell r="AR212">
            <v>-46259699.834793895</v>
          </cell>
          <cell r="AT212">
            <v>-230822.25483562471</v>
          </cell>
          <cell r="AU212">
            <v>17191.555630243849</v>
          </cell>
          <cell r="AV212">
            <v>-248013.81046586856</v>
          </cell>
          <cell r="AW212">
            <v>956236.76995521947</v>
          </cell>
          <cell r="AX212">
            <v>-1162286.5139064372</v>
          </cell>
          <cell r="AY212">
            <v>2118522.5693154847</v>
          </cell>
        </row>
        <row r="213">
          <cell r="B213">
            <v>36353</v>
          </cell>
          <cell r="C213">
            <v>5</v>
          </cell>
          <cell r="D213">
            <v>4.95</v>
          </cell>
          <cell r="E213">
            <v>4.95</v>
          </cell>
          <cell r="F213">
            <v>5.05</v>
          </cell>
          <cell r="G213">
            <v>5.05</v>
          </cell>
          <cell r="H213">
            <v>5.101</v>
          </cell>
          <cell r="I213">
            <v>5.1059999999999999</v>
          </cell>
          <cell r="J213">
            <v>5.1619999999999999</v>
          </cell>
          <cell r="K213">
            <v>5.2969999999999997</v>
          </cell>
          <cell r="L213">
            <v>5.4359999999999999</v>
          </cell>
          <cell r="M213">
            <v>5.4720000000000004</v>
          </cell>
          <cell r="N213">
            <v>5.6079999999999997</v>
          </cell>
          <cell r="O213">
            <v>5.7320000000000002</v>
          </cell>
          <cell r="P213">
            <v>5.87</v>
          </cell>
          <cell r="Q213">
            <v>6.17</v>
          </cell>
          <cell r="R213">
            <v>6.26</v>
          </cell>
          <cell r="S213">
            <v>6.26</v>
          </cell>
          <cell r="T213">
            <v>6.23</v>
          </cell>
          <cell r="U213">
            <v>6.16</v>
          </cell>
          <cell r="V213">
            <v>6.1</v>
          </cell>
          <cell r="W213">
            <v>6.04</v>
          </cell>
          <cell r="X213">
            <v>5.98</v>
          </cell>
          <cell r="Y213">
            <v>5.915</v>
          </cell>
          <cell r="Z213">
            <v>5.85</v>
          </cell>
          <cell r="AA213">
            <v>5.78</v>
          </cell>
          <cell r="AB213">
            <v>5.71</v>
          </cell>
          <cell r="AC213">
            <v>5.64</v>
          </cell>
          <cell r="AE213">
            <v>36441</v>
          </cell>
          <cell r="AF213">
            <v>9194136.1339259073</v>
          </cell>
          <cell r="AG213">
            <v>4912574.3876388976</v>
          </cell>
          <cell r="AH213">
            <v>4281561.7462870097</v>
          </cell>
          <cell r="AI213">
            <v>416746137.05075437</v>
          </cell>
          <cell r="AJ213">
            <v>456605751.85539961</v>
          </cell>
          <cell r="AK213">
            <v>-39859615.519191422</v>
          </cell>
          <cell r="AM213">
            <v>8847267.7361452579</v>
          </cell>
          <cell r="AN213">
            <v>4903680.8628807412</v>
          </cell>
          <cell r="AO213">
            <v>3943586.8732645167</v>
          </cell>
          <cell r="AP213">
            <v>415443031.88301849</v>
          </cell>
          <cell r="AQ213">
            <v>457759144.84454763</v>
          </cell>
          <cell r="AR213">
            <v>-42316112.961529382</v>
          </cell>
          <cell r="AT213">
            <v>346868.39778064936</v>
          </cell>
          <cell r="AU213">
            <v>8893.524758156389</v>
          </cell>
          <cell r="AV213">
            <v>337974.87302249297</v>
          </cell>
          <cell r="AW213">
            <v>1303105.1677358688</v>
          </cell>
          <cell r="AX213">
            <v>-1153392.9891482808</v>
          </cell>
          <cell r="AY213">
            <v>2456497.4423379777</v>
          </cell>
        </row>
        <row r="214">
          <cell r="B214">
            <v>36354</v>
          </cell>
          <cell r="C214">
            <v>4.88</v>
          </cell>
          <cell r="D214">
            <v>4.88</v>
          </cell>
          <cell r="E214">
            <v>4.9400000000000004</v>
          </cell>
          <cell r="F214">
            <v>4.95</v>
          </cell>
          <cell r="G214">
            <v>4.9800000000000004</v>
          </cell>
          <cell r="H214">
            <v>5.0389999999999997</v>
          </cell>
          <cell r="I214">
            <v>5.0419999999999998</v>
          </cell>
          <cell r="J214">
            <v>5.1120000000000001</v>
          </cell>
          <cell r="K214">
            <v>5.2409999999999997</v>
          </cell>
          <cell r="L214">
            <v>5.3659999999999997</v>
          </cell>
          <cell r="M214">
            <v>5.4029999999999996</v>
          </cell>
          <cell r="N214">
            <v>5.5410000000000004</v>
          </cell>
          <cell r="O214">
            <v>5.6660000000000004</v>
          </cell>
          <cell r="P214">
            <v>5.82</v>
          </cell>
          <cell r="Q214">
            <v>6.12</v>
          </cell>
          <cell r="R214">
            <v>6.22</v>
          </cell>
          <cell r="S214">
            <v>6.22</v>
          </cell>
          <cell r="T214">
            <v>6.2</v>
          </cell>
          <cell r="U214">
            <v>6.14</v>
          </cell>
          <cell r="V214">
            <v>6.08</v>
          </cell>
          <cell r="W214">
            <v>6.03</v>
          </cell>
          <cell r="X214">
            <v>5.97</v>
          </cell>
          <cell r="Y214">
            <v>5.9050000000000002</v>
          </cell>
          <cell r="Z214">
            <v>5.84</v>
          </cell>
          <cell r="AA214">
            <v>5.78</v>
          </cell>
          <cell r="AB214">
            <v>5.71</v>
          </cell>
          <cell r="AC214">
            <v>5.65</v>
          </cell>
          <cell r="AE214">
            <v>36444</v>
          </cell>
          <cell r="AF214">
            <v>-110599.41309778159</v>
          </cell>
          <cell r="AG214">
            <v>1582856.286797246</v>
          </cell>
          <cell r="AH214">
            <v>-1693455.6998950276</v>
          </cell>
          <cell r="AI214">
            <v>416635537.63765657</v>
          </cell>
          <cell r="AJ214">
            <v>458188608.14219683</v>
          </cell>
          <cell r="AK214">
            <v>-41553071.219086446</v>
          </cell>
          <cell r="AM214">
            <v>-181232.87047845125</v>
          </cell>
          <cell r="AN214">
            <v>1562373.365905467</v>
          </cell>
          <cell r="AO214">
            <v>-1743606.2363839182</v>
          </cell>
          <cell r="AP214">
            <v>415261799.01254004</v>
          </cell>
          <cell r="AQ214">
            <v>459321518.21045309</v>
          </cell>
          <cell r="AR214">
            <v>-44059719.197913297</v>
          </cell>
          <cell r="AT214">
            <v>70633.457380669657</v>
          </cell>
          <cell r="AU214">
            <v>20482.920891779009</v>
          </cell>
          <cell r="AV214">
            <v>50150.536488890648</v>
          </cell>
          <cell r="AW214">
            <v>1373738.6251165385</v>
          </cell>
          <cell r="AX214">
            <v>-1132910.0682565018</v>
          </cell>
          <cell r="AY214">
            <v>2506647.9788268683</v>
          </cell>
        </row>
        <row r="215">
          <cell r="B215">
            <v>36355</v>
          </cell>
          <cell r="C215">
            <v>4.8499999999999996</v>
          </cell>
          <cell r="D215">
            <v>4.88</v>
          </cell>
          <cell r="E215">
            <v>5.0199999999999996</v>
          </cell>
          <cell r="F215">
            <v>5.0599999999999996</v>
          </cell>
          <cell r="G215">
            <v>5.09</v>
          </cell>
          <cell r="H215">
            <v>5.0919999999999996</v>
          </cell>
          <cell r="I215">
            <v>5.093</v>
          </cell>
          <cell r="J215">
            <v>5.1589999999999998</v>
          </cell>
          <cell r="K215">
            <v>5.2729999999999997</v>
          </cell>
          <cell r="L215">
            <v>5.3819999999999997</v>
          </cell>
          <cell r="M215">
            <v>5.4109999999999996</v>
          </cell>
          <cell r="N215">
            <v>5.5410000000000004</v>
          </cell>
          <cell r="O215">
            <v>5.6630000000000003</v>
          </cell>
          <cell r="P215">
            <v>5.81</v>
          </cell>
          <cell r="Q215">
            <v>6.11</v>
          </cell>
          <cell r="R215">
            <v>6.21</v>
          </cell>
          <cell r="S215">
            <v>6.21</v>
          </cell>
          <cell r="T215">
            <v>6.19</v>
          </cell>
          <cell r="U215">
            <v>6.14</v>
          </cell>
          <cell r="V215">
            <v>6.09</v>
          </cell>
          <cell r="W215">
            <v>6.05</v>
          </cell>
          <cell r="X215">
            <v>5.99</v>
          </cell>
          <cell r="Y215">
            <v>5.92</v>
          </cell>
          <cell r="Z215">
            <v>5.86</v>
          </cell>
          <cell r="AA215">
            <v>5.79</v>
          </cell>
          <cell r="AB215">
            <v>5.73</v>
          </cell>
          <cell r="AC215">
            <v>5.66</v>
          </cell>
          <cell r="AE215">
            <v>36445</v>
          </cell>
          <cell r="AF215">
            <v>-2056226.2154018804</v>
          </cell>
          <cell r="AG215">
            <v>1625572.5531974665</v>
          </cell>
          <cell r="AH215">
            <v>-3681798.7685993472</v>
          </cell>
          <cell r="AI215">
            <v>414579311.42225468</v>
          </cell>
          <cell r="AJ215">
            <v>459814180.69539428</v>
          </cell>
          <cell r="AK215">
            <v>-45234869.987685792</v>
          </cell>
          <cell r="AM215">
            <v>-1840404.3523583263</v>
          </cell>
          <cell r="AN215">
            <v>1627083.3971194339</v>
          </cell>
          <cell r="AO215">
            <v>-3467487.7494777599</v>
          </cell>
          <cell r="AP215">
            <v>413421394.6601817</v>
          </cell>
          <cell r="AQ215">
            <v>460948601.60757256</v>
          </cell>
          <cell r="AR215">
            <v>-47527206.947391056</v>
          </cell>
          <cell r="AT215">
            <v>-215821.86304355413</v>
          </cell>
          <cell r="AU215">
            <v>-1510.8439219673164</v>
          </cell>
          <cell r="AV215">
            <v>-214311.01912158728</v>
          </cell>
          <cell r="AW215">
            <v>1157916.7620729844</v>
          </cell>
          <cell r="AX215">
            <v>-1134420.9121784691</v>
          </cell>
          <cell r="AY215">
            <v>2292336.9597052811</v>
          </cell>
        </row>
        <row r="216">
          <cell r="B216">
            <v>36356</v>
          </cell>
          <cell r="C216">
            <v>5.0199999999999996</v>
          </cell>
          <cell r="D216">
            <v>4.97</v>
          </cell>
          <cell r="E216">
            <v>5.0199999999999996</v>
          </cell>
          <cell r="F216">
            <v>4.99</v>
          </cell>
          <cell r="G216">
            <v>5</v>
          </cell>
          <cell r="H216">
            <v>5.1050000000000004</v>
          </cell>
          <cell r="I216">
            <v>5.1180000000000003</v>
          </cell>
          <cell r="J216">
            <v>5.1820000000000004</v>
          </cell>
          <cell r="K216">
            <v>5.3280000000000003</v>
          </cell>
          <cell r="L216">
            <v>5.4539999999999997</v>
          </cell>
          <cell r="M216">
            <v>5.4850000000000003</v>
          </cell>
          <cell r="N216">
            <v>5.62</v>
          </cell>
          <cell r="O216">
            <v>5.7460000000000004</v>
          </cell>
          <cell r="P216">
            <v>5.89</v>
          </cell>
          <cell r="Q216">
            <v>6.19</v>
          </cell>
          <cell r="R216">
            <v>6.3</v>
          </cell>
          <cell r="S216">
            <v>6.3</v>
          </cell>
          <cell r="T216">
            <v>6.29</v>
          </cell>
          <cell r="U216">
            <v>6.23</v>
          </cell>
          <cell r="V216">
            <v>6.17</v>
          </cell>
          <cell r="W216">
            <v>6.13</v>
          </cell>
          <cell r="X216">
            <v>6.07</v>
          </cell>
          <cell r="Y216">
            <v>5.99</v>
          </cell>
          <cell r="Z216">
            <v>5.93</v>
          </cell>
          <cell r="AA216">
            <v>5.86</v>
          </cell>
          <cell r="AB216">
            <v>5.8</v>
          </cell>
          <cell r="AC216">
            <v>5.73</v>
          </cell>
          <cell r="AE216">
            <v>36446</v>
          </cell>
          <cell r="AF216">
            <v>5477712.4040120821</v>
          </cell>
          <cell r="AG216">
            <v>1645430.0174931581</v>
          </cell>
          <cell r="AH216">
            <v>3832282.386518924</v>
          </cell>
          <cell r="AI216">
            <v>420057023.82626677</v>
          </cell>
          <cell r="AJ216">
            <v>461459610.71288741</v>
          </cell>
          <cell r="AK216">
            <v>-41402587.601166867</v>
          </cell>
          <cell r="AM216">
            <v>4957813.0248115212</v>
          </cell>
          <cell r="AN216">
            <v>1638064.4751880732</v>
          </cell>
          <cell r="AO216">
            <v>3319748.5496234479</v>
          </cell>
          <cell r="AP216">
            <v>418379207.68499321</v>
          </cell>
          <cell r="AQ216">
            <v>462586666.08276063</v>
          </cell>
          <cell r="AR216">
            <v>-44207458.397767611</v>
          </cell>
          <cell r="AT216">
            <v>519899.37920056097</v>
          </cell>
          <cell r="AU216">
            <v>7365.5423050848767</v>
          </cell>
          <cell r="AV216">
            <v>512533.8368954761</v>
          </cell>
          <cell r="AW216">
            <v>1677816.1412735453</v>
          </cell>
          <cell r="AX216">
            <v>-1127055.3698733842</v>
          </cell>
          <cell r="AY216">
            <v>2804870.7966007572</v>
          </cell>
        </row>
        <row r="217">
          <cell r="B217">
            <v>36357</v>
          </cell>
          <cell r="C217">
            <v>5</v>
          </cell>
          <cell r="D217">
            <v>5.0350000000000001</v>
          </cell>
          <cell r="E217">
            <v>5</v>
          </cell>
          <cell r="F217">
            <v>4.9800000000000004</v>
          </cell>
          <cell r="G217">
            <v>5.0199999999999996</v>
          </cell>
          <cell r="H217">
            <v>5.1280000000000001</v>
          </cell>
          <cell r="I217">
            <v>5.1369999999999996</v>
          </cell>
          <cell r="J217">
            <v>5.2229999999999999</v>
          </cell>
          <cell r="K217">
            <v>5.343</v>
          </cell>
          <cell r="L217">
            <v>5.4569999999999999</v>
          </cell>
          <cell r="M217">
            <v>5.4820000000000002</v>
          </cell>
          <cell r="N217">
            <v>5.6159999999999997</v>
          </cell>
          <cell r="O217">
            <v>5.7389999999999999</v>
          </cell>
          <cell r="P217">
            <v>5.87</v>
          </cell>
          <cell r="Q217">
            <v>6.17</v>
          </cell>
          <cell r="R217">
            <v>6.27</v>
          </cell>
          <cell r="S217">
            <v>6.27</v>
          </cell>
          <cell r="T217">
            <v>6.25</v>
          </cell>
          <cell r="U217">
            <v>6.2</v>
          </cell>
          <cell r="V217">
            <v>6.14</v>
          </cell>
          <cell r="W217">
            <v>6.1</v>
          </cell>
          <cell r="X217">
            <v>6.04</v>
          </cell>
          <cell r="Y217">
            <v>5.96</v>
          </cell>
          <cell r="Z217">
            <v>5.89</v>
          </cell>
          <cell r="AA217">
            <v>5.8</v>
          </cell>
          <cell r="AB217">
            <v>5.73</v>
          </cell>
          <cell r="AC217">
            <v>5.67</v>
          </cell>
          <cell r="AE217">
            <v>36447</v>
          </cell>
          <cell r="AF217">
            <v>-3093202.5519048143</v>
          </cell>
          <cell r="AG217">
            <v>1613513.6112038838</v>
          </cell>
          <cell r="AH217">
            <v>-4706716.1631086981</v>
          </cell>
          <cell r="AI217">
            <v>416963821.27436197</v>
          </cell>
          <cell r="AJ217">
            <v>463073124.32409132</v>
          </cell>
          <cell r="AK217">
            <v>-46109303.764275566</v>
          </cell>
          <cell r="AM217">
            <v>-2785748.262327522</v>
          </cell>
          <cell r="AN217">
            <v>1607861.9285327452</v>
          </cell>
          <cell r="AO217">
            <v>-4393610.1908602677</v>
          </cell>
          <cell r="AP217">
            <v>415593459.42266572</v>
          </cell>
          <cell r="AQ217">
            <v>464194528.01129335</v>
          </cell>
          <cell r="AR217">
            <v>-48601068.588627875</v>
          </cell>
          <cell r="AT217">
            <v>-307454.28957729228</v>
          </cell>
          <cell r="AU217">
            <v>5651.6826711385511</v>
          </cell>
          <cell r="AV217">
            <v>-313105.97224843036</v>
          </cell>
          <cell r="AW217">
            <v>1370361.8516962531</v>
          </cell>
          <cell r="AX217">
            <v>-1121403.6872022457</v>
          </cell>
          <cell r="AY217">
            <v>2491764.8243523268</v>
          </cell>
        </row>
        <row r="218">
          <cell r="B218">
            <v>36358</v>
          </cell>
          <cell r="C218">
            <v>5</v>
          </cell>
          <cell r="D218">
            <v>5.0350000000000001</v>
          </cell>
          <cell r="E218">
            <v>5</v>
          </cell>
          <cell r="F218">
            <v>4.9800000000000004</v>
          </cell>
          <cell r="G218">
            <v>5.0199999999999996</v>
          </cell>
          <cell r="H218">
            <v>5.1280000000000001</v>
          </cell>
          <cell r="I218">
            <v>5.1369999999999996</v>
          </cell>
          <cell r="J218">
            <v>5.2229999999999999</v>
          </cell>
          <cell r="K218">
            <v>5.343</v>
          </cell>
          <cell r="L218">
            <v>5.4569999999999999</v>
          </cell>
          <cell r="M218">
            <v>5.4820000000000002</v>
          </cell>
          <cell r="N218">
            <v>5.6159999999999997</v>
          </cell>
          <cell r="O218">
            <v>5.7389999999999999</v>
          </cell>
          <cell r="P218">
            <v>5.87</v>
          </cell>
          <cell r="Q218">
            <v>6.17</v>
          </cell>
          <cell r="R218">
            <v>6.27</v>
          </cell>
          <cell r="S218">
            <v>6.27</v>
          </cell>
          <cell r="T218">
            <v>6.25</v>
          </cell>
          <cell r="U218">
            <v>6.2</v>
          </cell>
          <cell r="V218">
            <v>6.14</v>
          </cell>
          <cell r="W218">
            <v>6.1</v>
          </cell>
          <cell r="X218">
            <v>6.04</v>
          </cell>
          <cell r="Y218">
            <v>5.96</v>
          </cell>
          <cell r="Z218">
            <v>5.89</v>
          </cell>
          <cell r="AA218">
            <v>5.8</v>
          </cell>
          <cell r="AB218">
            <v>5.73</v>
          </cell>
          <cell r="AC218">
            <v>5.67</v>
          </cell>
          <cell r="AE218">
            <v>36448</v>
          </cell>
          <cell r="AF218">
            <v>5258754.1919134362</v>
          </cell>
          <cell r="AG218">
            <v>4885159.1702228887</v>
          </cell>
          <cell r="AH218">
            <v>373595.02169054747</v>
          </cell>
          <cell r="AI218">
            <v>422222575.46627539</v>
          </cell>
          <cell r="AJ218">
            <v>467958283.49431419</v>
          </cell>
          <cell r="AK218">
            <v>-45735708.742585018</v>
          </cell>
          <cell r="AM218">
            <v>5061682.8163928092</v>
          </cell>
          <cell r="AN218">
            <v>4882261.3408519356</v>
          </cell>
          <cell r="AO218">
            <v>179421.47554087359</v>
          </cell>
          <cell r="AP218">
            <v>420655142.23905849</v>
          </cell>
          <cell r="AQ218">
            <v>469076789.35214531</v>
          </cell>
          <cell r="AR218">
            <v>-48421647.113086998</v>
          </cell>
          <cell r="AT218">
            <v>197071.37552062701</v>
          </cell>
          <cell r="AU218">
            <v>2897.8293709531426</v>
          </cell>
          <cell r="AV218">
            <v>194173.54614967387</v>
          </cell>
          <cell r="AW218">
            <v>1567433.2272168801</v>
          </cell>
          <cell r="AX218">
            <v>-1118505.8578312926</v>
          </cell>
          <cell r="AY218">
            <v>2685938.3705020007</v>
          </cell>
        </row>
        <row r="219">
          <cell r="B219">
            <v>36359</v>
          </cell>
          <cell r="C219">
            <v>5</v>
          </cell>
          <cell r="D219">
            <v>5.0350000000000001</v>
          </cell>
          <cell r="E219">
            <v>5</v>
          </cell>
          <cell r="F219">
            <v>4.9800000000000004</v>
          </cell>
          <cell r="G219">
            <v>5.0199999999999996</v>
          </cell>
          <cell r="H219">
            <v>5.1280000000000001</v>
          </cell>
          <cell r="I219">
            <v>5.1369999999999996</v>
          </cell>
          <cell r="J219">
            <v>5.2229999999999999</v>
          </cell>
          <cell r="K219">
            <v>5.343</v>
          </cell>
          <cell r="L219">
            <v>5.4569999999999999</v>
          </cell>
          <cell r="M219">
            <v>5.4820000000000002</v>
          </cell>
          <cell r="N219">
            <v>5.6159999999999997</v>
          </cell>
          <cell r="O219">
            <v>5.7389999999999999</v>
          </cell>
          <cell r="P219">
            <v>5.87</v>
          </cell>
          <cell r="Q219">
            <v>6.17</v>
          </cell>
          <cell r="R219">
            <v>6.27</v>
          </cell>
          <cell r="S219">
            <v>6.27</v>
          </cell>
          <cell r="T219">
            <v>6.25</v>
          </cell>
          <cell r="U219">
            <v>6.2</v>
          </cell>
          <cell r="V219">
            <v>6.14</v>
          </cell>
          <cell r="W219">
            <v>6.1</v>
          </cell>
          <cell r="X219">
            <v>6.04</v>
          </cell>
          <cell r="Y219">
            <v>5.96</v>
          </cell>
          <cell r="Z219">
            <v>5.89</v>
          </cell>
          <cell r="AA219">
            <v>5.8</v>
          </cell>
          <cell r="AB219">
            <v>5.73</v>
          </cell>
          <cell r="AC219">
            <v>5.67</v>
          </cell>
          <cell r="AE219">
            <v>36451</v>
          </cell>
          <cell r="AF219">
            <v>2227209.9158416744</v>
          </cell>
          <cell r="AG219">
            <v>1648049.1485201835</v>
          </cell>
          <cell r="AH219">
            <v>579160.76732149092</v>
          </cell>
          <cell r="AI219">
            <v>424449785.38211709</v>
          </cell>
          <cell r="AJ219">
            <v>469606332.64283437</v>
          </cell>
          <cell r="AK219">
            <v>-45156547.975263529</v>
          </cell>
          <cell r="AM219">
            <v>2112460.7914146036</v>
          </cell>
          <cell r="AN219">
            <v>1618007.1178021519</v>
          </cell>
          <cell r="AO219">
            <v>494453.67361245165</v>
          </cell>
          <cell r="AP219">
            <v>422767603.03047311</v>
          </cell>
          <cell r="AQ219">
            <v>470694796.46994746</v>
          </cell>
          <cell r="AR219">
            <v>-47927193.439474545</v>
          </cell>
          <cell r="AT219">
            <v>114749.12442707084</v>
          </cell>
          <cell r="AU219">
            <v>30042.030718031572</v>
          </cell>
          <cell r="AV219">
            <v>84707.093709039269</v>
          </cell>
          <cell r="AW219">
            <v>1682182.3516439509</v>
          </cell>
          <cell r="AX219">
            <v>-1088463.827113261</v>
          </cell>
          <cell r="AY219">
            <v>2770645.4642110402</v>
          </cell>
        </row>
        <row r="220">
          <cell r="B220">
            <v>36360</v>
          </cell>
          <cell r="C220">
            <v>5.18</v>
          </cell>
          <cell r="D220">
            <v>5.18</v>
          </cell>
          <cell r="E220">
            <v>5.08</v>
          </cell>
          <cell r="F220">
            <v>5.08</v>
          </cell>
          <cell r="G220">
            <v>5.08</v>
          </cell>
          <cell r="H220">
            <v>5.1349999999999998</v>
          </cell>
          <cell r="I220">
            <v>5.15</v>
          </cell>
          <cell r="J220">
            <v>5.2119999999999997</v>
          </cell>
          <cell r="K220">
            <v>5.3390000000000004</v>
          </cell>
          <cell r="L220">
            <v>5.4569999999999999</v>
          </cell>
          <cell r="M220">
            <v>5.4850000000000003</v>
          </cell>
          <cell r="N220">
            <v>5.6210000000000004</v>
          </cell>
          <cell r="O220">
            <v>5.7430000000000003</v>
          </cell>
          <cell r="P220">
            <v>5.87</v>
          </cell>
          <cell r="Q220">
            <v>6.19</v>
          </cell>
          <cell r="R220">
            <v>6.28</v>
          </cell>
          <cell r="S220">
            <v>6.28</v>
          </cell>
          <cell r="T220">
            <v>6.26</v>
          </cell>
          <cell r="U220">
            <v>6.21</v>
          </cell>
          <cell r="V220">
            <v>6.15</v>
          </cell>
          <cell r="W220">
            <v>6.11</v>
          </cell>
          <cell r="X220">
            <v>6.05</v>
          </cell>
          <cell r="Y220">
            <v>5.97</v>
          </cell>
          <cell r="Z220">
            <v>5.9</v>
          </cell>
          <cell r="AA220">
            <v>5.79</v>
          </cell>
          <cell r="AB220">
            <v>5.71</v>
          </cell>
          <cell r="AC220">
            <v>5.65</v>
          </cell>
          <cell r="AE220">
            <v>36452</v>
          </cell>
          <cell r="AF220">
            <v>2428342.6057932037</v>
          </cell>
          <cell r="AG220">
            <v>1637019.6590425835</v>
          </cell>
          <cell r="AH220">
            <v>791322.94675062015</v>
          </cell>
          <cell r="AI220">
            <v>426878127.98791027</v>
          </cell>
          <cell r="AJ220">
            <v>471243352.30187696</v>
          </cell>
          <cell r="AK220">
            <v>-44365225.02851291</v>
          </cell>
          <cell r="AM220">
            <v>2090311.47517322</v>
          </cell>
          <cell r="AN220">
            <v>1637381.9573430163</v>
          </cell>
          <cell r="AO220">
            <v>452929.51783020375</v>
          </cell>
          <cell r="AP220">
            <v>424857914.50564635</v>
          </cell>
          <cell r="AQ220">
            <v>472332178.4272905</v>
          </cell>
          <cell r="AR220">
            <v>-47474263.921644345</v>
          </cell>
          <cell r="AT220">
            <v>338031.13061998365</v>
          </cell>
          <cell r="AU220">
            <v>-362.29830043273978</v>
          </cell>
          <cell r="AV220">
            <v>338393.42892041639</v>
          </cell>
          <cell r="AW220">
            <v>2020213.4822639346</v>
          </cell>
          <cell r="AX220">
            <v>-1088826.1254136937</v>
          </cell>
          <cell r="AY220">
            <v>3109038.8931314563</v>
          </cell>
        </row>
        <row r="221">
          <cell r="B221">
            <v>36361</v>
          </cell>
          <cell r="C221">
            <v>5.2450000000000001</v>
          </cell>
          <cell r="D221">
            <v>5.12</v>
          </cell>
          <cell r="E221">
            <v>5.0199999999999996</v>
          </cell>
          <cell r="F221">
            <v>5.0199999999999996</v>
          </cell>
          <cell r="G221">
            <v>5.0949999999999998</v>
          </cell>
          <cell r="H221">
            <v>5.1609999999999996</v>
          </cell>
          <cell r="I221">
            <v>5.1740000000000004</v>
          </cell>
          <cell r="J221">
            <v>5.2409999999999997</v>
          </cell>
          <cell r="K221">
            <v>5.3730000000000002</v>
          </cell>
          <cell r="L221">
            <v>5.4989999999999997</v>
          </cell>
          <cell r="M221">
            <v>5.53</v>
          </cell>
          <cell r="N221">
            <v>5.6689999999999996</v>
          </cell>
          <cell r="O221">
            <v>5.79</v>
          </cell>
          <cell r="P221">
            <v>5.92</v>
          </cell>
          <cell r="Q221">
            <v>6.24</v>
          </cell>
          <cell r="R221">
            <v>6.34</v>
          </cell>
          <cell r="S221">
            <v>6.34</v>
          </cell>
          <cell r="T221">
            <v>6.32</v>
          </cell>
          <cell r="U221">
            <v>6.27</v>
          </cell>
          <cell r="V221">
            <v>6.21</v>
          </cell>
          <cell r="W221">
            <v>6.15</v>
          </cell>
          <cell r="X221">
            <v>6.09</v>
          </cell>
          <cell r="Y221">
            <v>6</v>
          </cell>
          <cell r="Z221">
            <v>5.91</v>
          </cell>
          <cell r="AA221">
            <v>5.79</v>
          </cell>
          <cell r="AB221">
            <v>5.72</v>
          </cell>
          <cell r="AC221">
            <v>5.62</v>
          </cell>
          <cell r="AE221">
            <v>36453</v>
          </cell>
          <cell r="AF221">
            <v>-1091377.3661984862</v>
          </cell>
          <cell r="AG221">
            <v>1615167.1867731344</v>
          </cell>
          <cell r="AH221">
            <v>-2706544.5529716206</v>
          </cell>
          <cell r="AI221">
            <v>425786750.62171179</v>
          </cell>
          <cell r="AJ221">
            <v>472858519.48865008</v>
          </cell>
          <cell r="AK221">
            <v>-47071769.581484534</v>
          </cell>
          <cell r="AM221">
            <v>-805203.32971072197</v>
          </cell>
          <cell r="AN221">
            <v>1622554.1682254684</v>
          </cell>
          <cell r="AO221">
            <v>-2427757.4979361901</v>
          </cell>
          <cell r="AP221">
            <v>424052711.17593563</v>
          </cell>
          <cell r="AQ221">
            <v>473954732.59551597</v>
          </cell>
          <cell r="AR221">
            <v>-49902021.419580534</v>
          </cell>
          <cell r="AT221">
            <v>-286174.03648776421</v>
          </cell>
          <cell r="AU221">
            <v>-7386.9814523339737</v>
          </cell>
          <cell r="AV221">
            <v>-278787.05503543047</v>
          </cell>
          <cell r="AW221">
            <v>1734039.4457761704</v>
          </cell>
          <cell r="AX221">
            <v>-1096213.1068660277</v>
          </cell>
          <cell r="AY221">
            <v>2830251.8380960259</v>
          </cell>
        </row>
        <row r="222">
          <cell r="B222">
            <v>36362</v>
          </cell>
          <cell r="C222">
            <v>5.125</v>
          </cell>
          <cell r="D222">
            <v>5.125</v>
          </cell>
          <cell r="E222">
            <v>5.09</v>
          </cell>
          <cell r="F222">
            <v>5.09</v>
          </cell>
          <cell r="G222">
            <v>5.12</v>
          </cell>
          <cell r="H222">
            <v>5.19</v>
          </cell>
          <cell r="I222">
            <v>5.2069999999999999</v>
          </cell>
          <cell r="J222">
            <v>5.2759999999999998</v>
          </cell>
          <cell r="K222">
            <v>5.4139999999999997</v>
          </cell>
          <cell r="L222">
            <v>5.5460000000000003</v>
          </cell>
          <cell r="M222">
            <v>5.5780000000000003</v>
          </cell>
          <cell r="N222">
            <v>5.7130000000000001</v>
          </cell>
          <cell r="O222">
            <v>5.8339999999999996</v>
          </cell>
          <cell r="P222">
            <v>5.95</v>
          </cell>
          <cell r="Q222">
            <v>6.26</v>
          </cell>
          <cell r="R222">
            <v>6.35</v>
          </cell>
          <cell r="S222">
            <v>6.34</v>
          </cell>
          <cell r="T222">
            <v>6.3</v>
          </cell>
          <cell r="U222">
            <v>6.24</v>
          </cell>
          <cell r="V222">
            <v>6.17</v>
          </cell>
          <cell r="W222">
            <v>6.1</v>
          </cell>
          <cell r="X222">
            <v>6.04</v>
          </cell>
          <cell r="Y222">
            <v>5.95</v>
          </cell>
          <cell r="Z222">
            <v>5.86</v>
          </cell>
          <cell r="AA222">
            <v>5.74</v>
          </cell>
          <cell r="AB222">
            <v>5.66</v>
          </cell>
          <cell r="AC222">
            <v>5.56</v>
          </cell>
          <cell r="AE222">
            <v>36454</v>
          </cell>
          <cell r="AF222">
            <v>4621287.8121864572</v>
          </cell>
          <cell r="AG222">
            <v>1623217.0468592604</v>
          </cell>
          <cell r="AH222">
            <v>2998070.7653271966</v>
          </cell>
          <cell r="AI222">
            <v>430408038.43389827</v>
          </cell>
          <cell r="AJ222">
            <v>474481736.53550935</v>
          </cell>
          <cell r="AK222">
            <v>-44073698.816157341</v>
          </cell>
          <cell r="AM222">
            <v>4645961.5466798842</v>
          </cell>
          <cell r="AN222">
            <v>1625984.9693996443</v>
          </cell>
          <cell r="AO222">
            <v>3019976.5772802401</v>
          </cell>
          <cell r="AP222">
            <v>428698672.72261548</v>
          </cell>
          <cell r="AQ222">
            <v>475580717.5649156</v>
          </cell>
          <cell r="AR222">
            <v>-46882044.842300296</v>
          </cell>
          <cell r="AT222">
            <v>-24673.734493426979</v>
          </cell>
          <cell r="AU222">
            <v>-2767.9225403838791</v>
          </cell>
          <cell r="AV222">
            <v>-21905.811953043565</v>
          </cell>
          <cell r="AW222">
            <v>1709365.7112827434</v>
          </cell>
          <cell r="AX222">
            <v>-1098981.0294064116</v>
          </cell>
          <cell r="AY222">
            <v>2808346.0261429823</v>
          </cell>
        </row>
        <row r="223">
          <cell r="B223">
            <v>36363</v>
          </cell>
          <cell r="C223">
            <v>5.0650000000000004</v>
          </cell>
          <cell r="D223">
            <v>5.18</v>
          </cell>
          <cell r="E223">
            <v>5.07</v>
          </cell>
          <cell r="F223">
            <v>5.09</v>
          </cell>
          <cell r="G223">
            <v>5.09</v>
          </cell>
          <cell r="H223">
            <v>5.1840000000000002</v>
          </cell>
          <cell r="I223">
            <v>5.2220000000000004</v>
          </cell>
          <cell r="J223">
            <v>5.2779999999999996</v>
          </cell>
          <cell r="K223">
            <v>5.4269999999999996</v>
          </cell>
          <cell r="L223">
            <v>5.569</v>
          </cell>
          <cell r="M223">
            <v>5.6</v>
          </cell>
          <cell r="N223">
            <v>5.7359999999999998</v>
          </cell>
          <cell r="O223">
            <v>5.8570000000000002</v>
          </cell>
          <cell r="P223">
            <v>6</v>
          </cell>
          <cell r="Q223">
            <v>6.29</v>
          </cell>
          <cell r="R223">
            <v>6.37</v>
          </cell>
          <cell r="S223">
            <v>6.36</v>
          </cell>
          <cell r="T223">
            <v>6.32</v>
          </cell>
          <cell r="U223">
            <v>6.25</v>
          </cell>
          <cell r="V223">
            <v>6.16</v>
          </cell>
          <cell r="W223">
            <v>6.1</v>
          </cell>
          <cell r="X223">
            <v>6.03</v>
          </cell>
          <cell r="Y223">
            <v>5.94</v>
          </cell>
          <cell r="Z223">
            <v>5.85</v>
          </cell>
          <cell r="AA223">
            <v>5.74</v>
          </cell>
          <cell r="AB223">
            <v>5.67</v>
          </cell>
          <cell r="AC223">
            <v>5.58</v>
          </cell>
          <cell r="AE223">
            <v>36455</v>
          </cell>
          <cell r="AF223">
            <v>5576490.5417210162</v>
          </cell>
          <cell r="AG223">
            <v>4802512.2294019824</v>
          </cell>
          <cell r="AH223">
            <v>773978.31231903378</v>
          </cell>
          <cell r="AI223">
            <v>435984528.97561932</v>
          </cell>
          <cell r="AJ223">
            <v>479284248.76491135</v>
          </cell>
          <cell r="AK223">
            <v>-43299720.503838308</v>
          </cell>
          <cell r="AM223">
            <v>5617942.3462296128</v>
          </cell>
          <cell r="AN223">
            <v>4819808.6196734756</v>
          </cell>
          <cell r="AO223">
            <v>798133.7265561372</v>
          </cell>
          <cell r="AP223">
            <v>434316615.06884509</v>
          </cell>
          <cell r="AQ223">
            <v>480400526.18458909</v>
          </cell>
          <cell r="AR223">
            <v>-46083911.115744159</v>
          </cell>
          <cell r="AT223">
            <v>-41451.804508596659</v>
          </cell>
          <cell r="AU223">
            <v>-17296.390271493234</v>
          </cell>
          <cell r="AV223">
            <v>-24155.414237103425</v>
          </cell>
          <cell r="AW223">
            <v>1667913.9067741467</v>
          </cell>
          <cell r="AX223">
            <v>-1116277.4196779048</v>
          </cell>
          <cell r="AY223">
            <v>2784190.6119058789</v>
          </cell>
        </row>
        <row r="224">
          <cell r="B224">
            <v>36364</v>
          </cell>
          <cell r="C224">
            <v>5.18</v>
          </cell>
          <cell r="D224">
            <v>5.15</v>
          </cell>
          <cell r="E224">
            <v>5.08</v>
          </cell>
          <cell r="F224">
            <v>5.09</v>
          </cell>
          <cell r="G224">
            <v>5.0999999999999996</v>
          </cell>
          <cell r="H224">
            <v>5.1879999999999997</v>
          </cell>
          <cell r="I224">
            <v>5.2279999999999998</v>
          </cell>
          <cell r="J224">
            <v>5.2949999999999999</v>
          </cell>
          <cell r="K224">
            <v>5.4649999999999999</v>
          </cell>
          <cell r="L224">
            <v>5.6260000000000003</v>
          </cell>
          <cell r="M224">
            <v>5.6669999999999998</v>
          </cell>
          <cell r="N224">
            <v>5.8120000000000003</v>
          </cell>
          <cell r="O224">
            <v>5.9370000000000003</v>
          </cell>
          <cell r="P224">
            <v>6.07</v>
          </cell>
          <cell r="Q224">
            <v>6.39</v>
          </cell>
          <cell r="R224">
            <v>6.46</v>
          </cell>
          <cell r="S224">
            <v>6.45</v>
          </cell>
          <cell r="T224">
            <v>6.4</v>
          </cell>
          <cell r="U224">
            <v>6.34</v>
          </cell>
          <cell r="V224">
            <v>6.25</v>
          </cell>
          <cell r="W224">
            <v>6.19</v>
          </cell>
          <cell r="X224">
            <v>6.12</v>
          </cell>
          <cell r="Y224">
            <v>6.03</v>
          </cell>
          <cell r="Z224">
            <v>5.93</v>
          </cell>
          <cell r="AA224">
            <v>5.81</v>
          </cell>
          <cell r="AB224">
            <v>5.73</v>
          </cell>
          <cell r="AC224">
            <v>5.63</v>
          </cell>
          <cell r="AE224">
            <v>36458</v>
          </cell>
          <cell r="AF224">
            <v>-1444374.2527574159</v>
          </cell>
          <cell r="AG224">
            <v>1637373.3920593387</v>
          </cell>
          <cell r="AH224">
            <v>-3081747.6448167544</v>
          </cell>
          <cell r="AI224">
            <v>434540154.72286189</v>
          </cell>
          <cell r="AJ224">
            <v>480921622.15697068</v>
          </cell>
          <cell r="AK224">
            <v>-46381468.148655064</v>
          </cell>
          <cell r="AM224">
            <v>-1304540.4122413918</v>
          </cell>
          <cell r="AN224">
            <v>1593645.0927813959</v>
          </cell>
          <cell r="AO224">
            <v>-2898185.5050227875</v>
          </cell>
          <cell r="AP224">
            <v>433012074.65660369</v>
          </cell>
          <cell r="AQ224">
            <v>481994171.27737051</v>
          </cell>
          <cell r="AR224">
            <v>-48982096.620766945</v>
          </cell>
          <cell r="AT224">
            <v>-139833.84051602404</v>
          </cell>
          <cell r="AU224">
            <v>43728.29927794286</v>
          </cell>
          <cell r="AV224">
            <v>-183562.1397939669</v>
          </cell>
          <cell r="AW224">
            <v>1528080.0662581227</v>
          </cell>
          <cell r="AX224">
            <v>-1072549.1203999619</v>
          </cell>
          <cell r="AY224">
            <v>2600628.472111912</v>
          </cell>
        </row>
        <row r="225">
          <cell r="B225">
            <v>36365</v>
          </cell>
          <cell r="C225">
            <v>5.18</v>
          </cell>
          <cell r="D225">
            <v>5.15</v>
          </cell>
          <cell r="E225">
            <v>5.08</v>
          </cell>
          <cell r="F225">
            <v>5.09</v>
          </cell>
          <cell r="G225">
            <v>5.0999999999999996</v>
          </cell>
          <cell r="H225">
            <v>5.1879999999999997</v>
          </cell>
          <cell r="I225">
            <v>5.2279999999999998</v>
          </cell>
          <cell r="J225">
            <v>5.2949999999999999</v>
          </cell>
          <cell r="K225">
            <v>5.4649999999999999</v>
          </cell>
          <cell r="L225">
            <v>5.6260000000000003</v>
          </cell>
          <cell r="M225">
            <v>5.6669999999999998</v>
          </cell>
          <cell r="N225">
            <v>5.8120000000000003</v>
          </cell>
          <cell r="O225">
            <v>5.9370000000000003</v>
          </cell>
          <cell r="P225">
            <v>6.07</v>
          </cell>
          <cell r="Q225">
            <v>6.39</v>
          </cell>
          <cell r="R225">
            <v>6.46</v>
          </cell>
          <cell r="S225">
            <v>6.45</v>
          </cell>
          <cell r="T225">
            <v>6.4</v>
          </cell>
          <cell r="U225">
            <v>6.34</v>
          </cell>
          <cell r="V225">
            <v>6.25</v>
          </cell>
          <cell r="W225">
            <v>6.19</v>
          </cell>
          <cell r="X225">
            <v>6.12</v>
          </cell>
          <cell r="Y225">
            <v>6.03</v>
          </cell>
          <cell r="Z225">
            <v>5.93</v>
          </cell>
          <cell r="AA225">
            <v>5.81</v>
          </cell>
          <cell r="AB225">
            <v>5.73</v>
          </cell>
          <cell r="AC225">
            <v>5.63</v>
          </cell>
          <cell r="AE225">
            <v>36459</v>
          </cell>
          <cell r="AF225">
            <v>1303894.5453106277</v>
          </cell>
          <cell r="AG225">
            <v>1649946.5645550601</v>
          </cell>
          <cell r="AH225">
            <v>-346052.01924443245</v>
          </cell>
          <cell r="AI225">
            <v>435844049.2681725</v>
          </cell>
          <cell r="AJ225">
            <v>482571568.72152573</v>
          </cell>
          <cell r="AK225">
            <v>-46727520.167899497</v>
          </cell>
          <cell r="AM225">
            <v>1275985.2915723622</v>
          </cell>
          <cell r="AN225">
            <v>1628047.3002434373</v>
          </cell>
          <cell r="AO225">
            <v>-352062.00867107511</v>
          </cell>
          <cell r="AP225">
            <v>434288059.94817603</v>
          </cell>
          <cell r="AQ225">
            <v>483622218.57761395</v>
          </cell>
          <cell r="AR225">
            <v>-49334158.62943802</v>
          </cell>
          <cell r="AT225">
            <v>27909.253738265485</v>
          </cell>
          <cell r="AU225">
            <v>21899.264311622828</v>
          </cell>
          <cell r="AV225">
            <v>6009.9894266426563</v>
          </cell>
          <cell r="AW225">
            <v>1555989.3199963882</v>
          </cell>
          <cell r="AX225">
            <v>-1050649.8560883391</v>
          </cell>
          <cell r="AY225">
            <v>2606638.4615385546</v>
          </cell>
        </row>
        <row r="226">
          <cell r="B226">
            <v>36366</v>
          </cell>
          <cell r="C226">
            <v>5.18</v>
          </cell>
          <cell r="D226">
            <v>5.15</v>
          </cell>
          <cell r="E226">
            <v>5.08</v>
          </cell>
          <cell r="F226">
            <v>5.09</v>
          </cell>
          <cell r="G226">
            <v>5.0999999999999996</v>
          </cell>
          <cell r="H226">
            <v>5.1879999999999997</v>
          </cell>
          <cell r="I226">
            <v>5.2279999999999998</v>
          </cell>
          <cell r="J226">
            <v>5.2949999999999999</v>
          </cell>
          <cell r="K226">
            <v>5.4649999999999999</v>
          </cell>
          <cell r="L226">
            <v>5.6260000000000003</v>
          </cell>
          <cell r="M226">
            <v>5.6669999999999998</v>
          </cell>
          <cell r="N226">
            <v>5.8120000000000003</v>
          </cell>
          <cell r="O226">
            <v>5.9370000000000003</v>
          </cell>
          <cell r="P226">
            <v>6.07</v>
          </cell>
          <cell r="Q226">
            <v>6.39</v>
          </cell>
          <cell r="R226">
            <v>6.46</v>
          </cell>
          <cell r="S226">
            <v>6.45</v>
          </cell>
          <cell r="T226">
            <v>6.4</v>
          </cell>
          <cell r="U226">
            <v>6.34</v>
          </cell>
          <cell r="V226">
            <v>6.25</v>
          </cell>
          <cell r="W226">
            <v>6.19</v>
          </cell>
          <cell r="X226">
            <v>6.12</v>
          </cell>
          <cell r="Y226">
            <v>6.03</v>
          </cell>
          <cell r="Z226">
            <v>5.93</v>
          </cell>
          <cell r="AA226">
            <v>5.81</v>
          </cell>
          <cell r="AB226">
            <v>5.73</v>
          </cell>
          <cell r="AC226">
            <v>5.63</v>
          </cell>
          <cell r="AE226">
            <v>36460</v>
          </cell>
          <cell r="AF226">
            <v>4300619.807828879</v>
          </cell>
          <cell r="AG226">
            <v>1651525.4106494065</v>
          </cell>
          <cell r="AH226">
            <v>2649094.3971794723</v>
          </cell>
          <cell r="AI226">
            <v>440144669.07600141</v>
          </cell>
          <cell r="AJ226">
            <v>484223094.13217515</v>
          </cell>
          <cell r="AK226">
            <v>-44078425.770720027</v>
          </cell>
          <cell r="AM226">
            <v>3719446.5238499641</v>
          </cell>
          <cell r="AN226">
            <v>1622749.3639291984</v>
          </cell>
          <cell r="AO226">
            <v>2096697.1599207658</v>
          </cell>
          <cell r="AP226">
            <v>438007506.47202599</v>
          </cell>
          <cell r="AQ226">
            <v>485244967.94154316</v>
          </cell>
          <cell r="AR226">
            <v>-47237461.469517253</v>
          </cell>
          <cell r="AT226">
            <v>581173.28397891484</v>
          </cell>
          <cell r="AU226">
            <v>28776.046720208135</v>
          </cell>
          <cell r="AV226">
            <v>552397.23725870647</v>
          </cell>
          <cell r="AW226">
            <v>2137162.603975303</v>
          </cell>
          <cell r="AX226">
            <v>-1021873.809368131</v>
          </cell>
          <cell r="AY226">
            <v>3159035.6987972613</v>
          </cell>
        </row>
        <row r="227">
          <cell r="B227">
            <v>36367</v>
          </cell>
          <cell r="C227">
            <v>5.2450000000000001</v>
          </cell>
          <cell r="D227">
            <v>5.26</v>
          </cell>
          <cell r="E227">
            <v>5.14</v>
          </cell>
          <cell r="F227">
            <v>5.14</v>
          </cell>
          <cell r="G227">
            <v>5.14</v>
          </cell>
          <cell r="H227">
            <v>5.24</v>
          </cell>
          <cell r="I227">
            <v>5.2910000000000004</v>
          </cell>
          <cell r="J227">
            <v>5.3550000000000004</v>
          </cell>
          <cell r="K227">
            <v>5.5380000000000003</v>
          </cell>
          <cell r="L227">
            <v>5.7089999999999996</v>
          </cell>
          <cell r="M227">
            <v>5.75</v>
          </cell>
          <cell r="N227">
            <v>5.8970000000000002</v>
          </cell>
          <cell r="O227">
            <v>6.0209999999999999</v>
          </cell>
          <cell r="P227">
            <v>6.16</v>
          </cell>
          <cell r="Q227">
            <v>6.45</v>
          </cell>
          <cell r="R227">
            <v>6.53</v>
          </cell>
          <cell r="S227">
            <v>6.51</v>
          </cell>
          <cell r="T227">
            <v>6.46</v>
          </cell>
          <cell r="U227">
            <v>6.38</v>
          </cell>
          <cell r="V227">
            <v>6.3</v>
          </cell>
          <cell r="W227">
            <v>6.24</v>
          </cell>
          <cell r="X227">
            <v>6.18</v>
          </cell>
          <cell r="Y227">
            <v>6.09</v>
          </cell>
          <cell r="Z227">
            <v>5.97</v>
          </cell>
          <cell r="AA227">
            <v>5.85</v>
          </cell>
          <cell r="AB227">
            <v>5.75</v>
          </cell>
          <cell r="AC227">
            <v>5.66</v>
          </cell>
          <cell r="AE227">
            <v>36461</v>
          </cell>
          <cell r="AF227">
            <v>1115708.056937051</v>
          </cell>
          <cell r="AG227">
            <v>1638034.1549048652</v>
          </cell>
          <cell r="AH227">
            <v>-522326.09796781419</v>
          </cell>
          <cell r="AI227">
            <v>441260377.13293844</v>
          </cell>
          <cell r="AJ227">
            <v>485861128.28707999</v>
          </cell>
          <cell r="AK227">
            <v>-44600751.868687838</v>
          </cell>
          <cell r="AM227">
            <v>1402772.6369914412</v>
          </cell>
          <cell r="AN227">
            <v>1622954.4756495296</v>
          </cell>
          <cell r="AO227">
            <v>-220181.83865808835</v>
          </cell>
          <cell r="AP227">
            <v>439410279.10901743</v>
          </cell>
          <cell r="AQ227">
            <v>486867922.4171927</v>
          </cell>
          <cell r="AR227">
            <v>-47457643.30817534</v>
          </cell>
          <cell r="AT227">
            <v>-287064.58005439024</v>
          </cell>
          <cell r="AU227">
            <v>15079.679255335592</v>
          </cell>
          <cell r="AV227">
            <v>-302144.25930972584</v>
          </cell>
          <cell r="AW227">
            <v>1850098.0239209128</v>
          </cell>
          <cell r="AX227">
            <v>-1006794.1301127954</v>
          </cell>
          <cell r="AY227">
            <v>2856891.4394875355</v>
          </cell>
        </row>
        <row r="228">
          <cell r="B228">
            <v>36368</v>
          </cell>
          <cell r="C228">
            <v>5.125</v>
          </cell>
          <cell r="D228">
            <v>5.2149999999999999</v>
          </cell>
          <cell r="E228">
            <v>5.125</v>
          </cell>
          <cell r="F228">
            <v>5.14</v>
          </cell>
          <cell r="G228">
            <v>5.14</v>
          </cell>
          <cell r="H228">
            <v>5.2430000000000003</v>
          </cell>
          <cell r="I228">
            <v>5.2969999999999997</v>
          </cell>
          <cell r="J228">
            <v>5.3630000000000004</v>
          </cell>
          <cell r="K228">
            <v>5.5469999999999997</v>
          </cell>
          <cell r="L228">
            <v>5.7190000000000003</v>
          </cell>
          <cell r="M228">
            <v>5.7590000000000003</v>
          </cell>
          <cell r="N228">
            <v>5.9050000000000002</v>
          </cell>
          <cell r="O228">
            <v>6.0229999999999997</v>
          </cell>
          <cell r="P228">
            <v>6.14</v>
          </cell>
          <cell r="Q228">
            <v>6.44</v>
          </cell>
          <cell r="R228">
            <v>6.51</v>
          </cell>
          <cell r="S228">
            <v>6.48</v>
          </cell>
          <cell r="T228">
            <v>6.44</v>
          </cell>
          <cell r="U228">
            <v>6.38</v>
          </cell>
          <cell r="V228">
            <v>6.3</v>
          </cell>
          <cell r="W228">
            <v>6.24</v>
          </cell>
          <cell r="X228">
            <v>6.17</v>
          </cell>
          <cell r="Y228">
            <v>6.08</v>
          </cell>
          <cell r="Z228">
            <v>5.97</v>
          </cell>
          <cell r="AA228">
            <v>5.8550000000000004</v>
          </cell>
          <cell r="AB228">
            <v>5.76</v>
          </cell>
          <cell r="AC228">
            <v>5.67</v>
          </cell>
          <cell r="AE228">
            <v>36462</v>
          </cell>
          <cell r="AF228">
            <v>8383242.9563566511</v>
          </cell>
          <cell r="AG228">
            <v>5082175.4871858833</v>
          </cell>
          <cell r="AH228">
            <v>3301067.4691707678</v>
          </cell>
          <cell r="AI228">
            <v>449643620.08929509</v>
          </cell>
          <cell r="AJ228">
            <v>490943303.77426589</v>
          </cell>
          <cell r="AK228">
            <v>-41299684.399517074</v>
          </cell>
          <cell r="AM228">
            <v>7992108.8043731153</v>
          </cell>
          <cell r="AN228">
            <v>5007795.879810459</v>
          </cell>
          <cell r="AO228">
            <v>2984312.9245626563</v>
          </cell>
          <cell r="AP228">
            <v>447402387.91339052</v>
          </cell>
          <cell r="AQ228">
            <v>491875718.29700315</v>
          </cell>
          <cell r="AR228">
            <v>-44473330.383612685</v>
          </cell>
          <cell r="AT228">
            <v>391134.15198353585</v>
          </cell>
          <cell r="AU228">
            <v>74379.607375424355</v>
          </cell>
          <cell r="AV228">
            <v>316754.54460811149</v>
          </cell>
          <cell r="AW228">
            <v>2241232.1759044486</v>
          </cell>
          <cell r="AX228">
            <v>-932414.52273737104</v>
          </cell>
          <cell r="AY228">
            <v>3173645.984095647</v>
          </cell>
        </row>
        <row r="229">
          <cell r="B229">
            <v>36369</v>
          </cell>
          <cell r="C229">
            <v>5.1849999999999996</v>
          </cell>
          <cell r="D229">
            <v>5.15</v>
          </cell>
          <cell r="E229">
            <v>5.15</v>
          </cell>
          <cell r="F229">
            <v>5.15</v>
          </cell>
          <cell r="G229">
            <v>5.15</v>
          </cell>
          <cell r="H229">
            <v>5.2539999999999996</v>
          </cell>
          <cell r="I229">
            <v>5.306</v>
          </cell>
          <cell r="J229">
            <v>5.37</v>
          </cell>
          <cell r="K229">
            <v>5.5529999999999999</v>
          </cell>
          <cell r="L229">
            <v>5.7220000000000004</v>
          </cell>
          <cell r="M229">
            <v>5.76</v>
          </cell>
          <cell r="N229">
            <v>5.8949999999999996</v>
          </cell>
          <cell r="O229">
            <v>6.01</v>
          </cell>
          <cell r="P229">
            <v>6.14</v>
          </cell>
          <cell r="Q229">
            <v>6.41</v>
          </cell>
          <cell r="R229">
            <v>6.47</v>
          </cell>
          <cell r="S229">
            <v>6.44</v>
          </cell>
          <cell r="T229">
            <v>6.41</v>
          </cell>
          <cell r="U229">
            <v>6.35</v>
          </cell>
          <cell r="V229">
            <v>6.29</v>
          </cell>
          <cell r="W229">
            <v>6.22</v>
          </cell>
          <cell r="X229">
            <v>6.15</v>
          </cell>
          <cell r="Y229">
            <v>6.05</v>
          </cell>
          <cell r="Z229">
            <v>5.93</v>
          </cell>
          <cell r="AA229">
            <v>5.8150000000000004</v>
          </cell>
          <cell r="AB229">
            <v>5.71</v>
          </cell>
          <cell r="AC229">
            <v>5.62</v>
          </cell>
          <cell r="AE229">
            <v>36465</v>
          </cell>
          <cell r="AF229">
            <v>459145.98949259799</v>
          </cell>
          <cell r="AG229">
            <v>1696852.4231432651</v>
          </cell>
          <cell r="AH229">
            <v>-1237706.4336506671</v>
          </cell>
          <cell r="AI229">
            <v>450102766.07878768</v>
          </cell>
          <cell r="AJ229">
            <v>492640156.19740915</v>
          </cell>
          <cell r="AK229">
            <v>-42537390.833167739</v>
          </cell>
          <cell r="AM229">
            <v>691241.15328466147</v>
          </cell>
          <cell r="AN229">
            <v>1642765.2451298893</v>
          </cell>
          <cell r="AO229">
            <v>-951524.09184522787</v>
          </cell>
          <cell r="AP229">
            <v>448093629.06667519</v>
          </cell>
          <cell r="AQ229">
            <v>493518483.54213303</v>
          </cell>
          <cell r="AR229">
            <v>-45424854.475457914</v>
          </cell>
          <cell r="AT229">
            <v>-232095.16379206348</v>
          </cell>
          <cell r="AU229">
            <v>54087.178013375727</v>
          </cell>
          <cell r="AV229">
            <v>-286182.34180543921</v>
          </cell>
          <cell r="AW229">
            <v>2009137.0121123851</v>
          </cell>
          <cell r="AX229">
            <v>-878327.34472399531</v>
          </cell>
          <cell r="AY229">
            <v>2887463.6422902076</v>
          </cell>
        </row>
        <row r="230">
          <cell r="B230">
            <v>36370</v>
          </cell>
          <cell r="C230">
            <v>5.3</v>
          </cell>
          <cell r="D230">
            <v>5.2850000000000001</v>
          </cell>
          <cell r="E230">
            <v>5.21</v>
          </cell>
          <cell r="F230">
            <v>5.1550000000000002</v>
          </cell>
          <cell r="G230">
            <v>5.24</v>
          </cell>
          <cell r="H230">
            <v>5.306</v>
          </cell>
          <cell r="I230">
            <v>5.3470000000000004</v>
          </cell>
          <cell r="J230">
            <v>5.44</v>
          </cell>
          <cell r="K230">
            <v>5.63</v>
          </cell>
          <cell r="L230">
            <v>5.8150000000000004</v>
          </cell>
          <cell r="M230">
            <v>5.8550000000000004</v>
          </cell>
          <cell r="N230">
            <v>5.9960000000000004</v>
          </cell>
          <cell r="O230">
            <v>6.1129999999999995</v>
          </cell>
          <cell r="P230">
            <v>6.24</v>
          </cell>
          <cell r="Q230">
            <v>6.51</v>
          </cell>
          <cell r="R230">
            <v>6.55</v>
          </cell>
          <cell r="S230">
            <v>6.51</v>
          </cell>
          <cell r="T230">
            <v>6.46</v>
          </cell>
          <cell r="U230">
            <v>6.39</v>
          </cell>
          <cell r="V230">
            <v>6.33</v>
          </cell>
          <cell r="W230">
            <v>6.27</v>
          </cell>
          <cell r="X230">
            <v>6.21</v>
          </cell>
          <cell r="Y230">
            <v>6.12</v>
          </cell>
          <cell r="Z230">
            <v>5.99</v>
          </cell>
          <cell r="AA230">
            <v>5.875</v>
          </cell>
          <cell r="AB230">
            <v>5.76</v>
          </cell>
          <cell r="AC230">
            <v>5.67</v>
          </cell>
          <cell r="AE230">
            <v>36466</v>
          </cell>
          <cell r="AF230">
            <v>3671786.6307393163</v>
          </cell>
          <cell r="AG230">
            <v>1713537.4407379259</v>
          </cell>
          <cell r="AH230">
            <v>1958249.1900013904</v>
          </cell>
          <cell r="AI230">
            <v>453774552.70952702</v>
          </cell>
          <cell r="AJ230">
            <v>494353693.63814706</v>
          </cell>
          <cell r="AK230">
            <v>-40579141.643166348</v>
          </cell>
          <cell r="AM230">
            <v>3210258.7586736977</v>
          </cell>
          <cell r="AN230">
            <v>1656069.1679657162</v>
          </cell>
          <cell r="AO230">
            <v>1554189.5907079815</v>
          </cell>
          <cell r="AP230">
            <v>451303887.82534885</v>
          </cell>
          <cell r="AQ230">
            <v>495174552.71009874</v>
          </cell>
          <cell r="AR230">
            <v>-43870664.884749934</v>
          </cell>
          <cell r="AT230">
            <v>461527.87206561863</v>
          </cell>
          <cell r="AU230">
            <v>57468.272772209719</v>
          </cell>
          <cell r="AV230">
            <v>404059.59929340892</v>
          </cell>
          <cell r="AW230">
            <v>2470664.8841780038</v>
          </cell>
          <cell r="AX230">
            <v>-820859.07195178559</v>
          </cell>
          <cell r="AY230">
            <v>3291523.2415836165</v>
          </cell>
        </row>
        <row r="231">
          <cell r="B231">
            <v>36371</v>
          </cell>
          <cell r="C231">
            <v>5.3150000000000004</v>
          </cell>
          <cell r="D231">
            <v>5.2850000000000001</v>
          </cell>
          <cell r="E231">
            <v>5.1550000000000002</v>
          </cell>
          <cell r="F231">
            <v>5.19</v>
          </cell>
          <cell r="G231">
            <v>5.27</v>
          </cell>
          <cell r="H231">
            <v>5.3019999999999996</v>
          </cell>
          <cell r="I231">
            <v>5.3529999999999998</v>
          </cell>
          <cell r="J231">
            <v>5.46</v>
          </cell>
          <cell r="K231">
            <v>5.6390000000000002</v>
          </cell>
          <cell r="L231">
            <v>5.8209999999999997</v>
          </cell>
          <cell r="M231">
            <v>5.8659999999999997</v>
          </cell>
          <cell r="N231">
            <v>6.016</v>
          </cell>
          <cell r="O231">
            <v>6.1390000000000002</v>
          </cell>
          <cell r="P231">
            <v>6.27</v>
          </cell>
          <cell r="Q231">
            <v>6.55</v>
          </cell>
          <cell r="R231">
            <v>6.6</v>
          </cell>
          <cell r="S231">
            <v>6.55</v>
          </cell>
          <cell r="T231">
            <v>6.49</v>
          </cell>
          <cell r="U231">
            <v>6.42</v>
          </cell>
          <cell r="V231">
            <v>6.36</v>
          </cell>
          <cell r="W231">
            <v>6.3</v>
          </cell>
          <cell r="X231">
            <v>6.24</v>
          </cell>
          <cell r="Y231">
            <v>6.15</v>
          </cell>
          <cell r="Z231">
            <v>6.02</v>
          </cell>
          <cell r="AA231">
            <v>5.9050000000000002</v>
          </cell>
          <cell r="AB231">
            <v>5.79</v>
          </cell>
          <cell r="AC231">
            <v>5.7</v>
          </cell>
          <cell r="AE231">
            <v>36467</v>
          </cell>
          <cell r="AF231">
            <v>2787925.499314006</v>
          </cell>
          <cell r="AG231">
            <v>1714362.1125917567</v>
          </cell>
          <cell r="AH231">
            <v>1073563.3867222492</v>
          </cell>
          <cell r="AI231">
            <v>456562478.20884103</v>
          </cell>
          <cell r="AJ231">
            <v>496068055.7507388</v>
          </cell>
          <cell r="AK231">
            <v>-39505578.256444097</v>
          </cell>
          <cell r="AM231">
            <v>2340839.6797967106</v>
          </cell>
          <cell r="AN231">
            <v>1666332.7282974208</v>
          </cell>
          <cell r="AO231">
            <v>674506.95149928983</v>
          </cell>
          <cell r="AP231">
            <v>453644727.50514555</v>
          </cell>
          <cell r="AQ231">
            <v>496840885.43839616</v>
          </cell>
          <cell r="AR231">
            <v>-43196157.933250643</v>
          </cell>
          <cell r="AT231">
            <v>447085.81951729534</v>
          </cell>
          <cell r="AU231">
            <v>48029.384294335963</v>
          </cell>
          <cell r="AV231">
            <v>399056.43522295938</v>
          </cell>
          <cell r="AW231">
            <v>2917750.7036952991</v>
          </cell>
          <cell r="AX231">
            <v>-772829.68765744963</v>
          </cell>
          <cell r="AY231">
            <v>3690579.6768065756</v>
          </cell>
        </row>
        <row r="232">
          <cell r="B232">
            <v>36372</v>
          </cell>
          <cell r="C232">
            <v>5.3150000000000004</v>
          </cell>
          <cell r="D232">
            <v>5.2850000000000001</v>
          </cell>
          <cell r="E232">
            <v>5.1550000000000002</v>
          </cell>
          <cell r="F232">
            <v>5.19</v>
          </cell>
          <cell r="G232">
            <v>5.27</v>
          </cell>
          <cell r="H232">
            <v>5.3019999999999996</v>
          </cell>
          <cell r="I232">
            <v>5.3529999999999998</v>
          </cell>
          <cell r="J232">
            <v>5.46</v>
          </cell>
          <cell r="K232">
            <v>5.6390000000000002</v>
          </cell>
          <cell r="L232">
            <v>5.8209999999999997</v>
          </cell>
          <cell r="M232">
            <v>5.8659999999999997</v>
          </cell>
          <cell r="N232">
            <v>6.016</v>
          </cell>
          <cell r="O232">
            <v>6.1390000000000002</v>
          </cell>
          <cell r="P232">
            <v>6.27</v>
          </cell>
          <cell r="Q232">
            <v>6.55</v>
          </cell>
          <cell r="R232">
            <v>6.6</v>
          </cell>
          <cell r="S232">
            <v>6.55</v>
          </cell>
          <cell r="T232">
            <v>6.49</v>
          </cell>
          <cell r="U232">
            <v>6.42</v>
          </cell>
          <cell r="V232">
            <v>6.36</v>
          </cell>
          <cell r="W232">
            <v>6.3</v>
          </cell>
          <cell r="X232">
            <v>6.24</v>
          </cell>
          <cell r="Y232">
            <v>6.15</v>
          </cell>
          <cell r="Z232">
            <v>6.02</v>
          </cell>
          <cell r="AA232">
            <v>5.9050000000000002</v>
          </cell>
          <cell r="AB232">
            <v>5.79</v>
          </cell>
          <cell r="AC232">
            <v>5.7</v>
          </cell>
          <cell r="AE232">
            <v>36468</v>
          </cell>
          <cell r="AF232">
            <v>6646027.8662608713</v>
          </cell>
          <cell r="AG232">
            <v>1687830.7092040225</v>
          </cell>
          <cell r="AH232">
            <v>4958197.1570568485</v>
          </cell>
          <cell r="AI232">
            <v>463208506.07510191</v>
          </cell>
          <cell r="AJ232">
            <v>497755886.45994282</v>
          </cell>
          <cell r="AK232">
            <v>-34547381.099387251</v>
          </cell>
          <cell r="AM232">
            <v>6540131.2306308746</v>
          </cell>
          <cell r="AN232">
            <v>1666827.6280816437</v>
          </cell>
          <cell r="AO232">
            <v>4873303.6025492307</v>
          </cell>
          <cell r="AP232">
            <v>460184858.73577642</v>
          </cell>
          <cell r="AQ232">
            <v>498507713.06647778</v>
          </cell>
          <cell r="AR232">
            <v>-38322854.330701411</v>
          </cell>
          <cell r="AT232">
            <v>105896.63562999666</v>
          </cell>
          <cell r="AU232">
            <v>21003.081122378819</v>
          </cell>
          <cell r="AV232">
            <v>84893.554507617839</v>
          </cell>
          <cell r="AW232">
            <v>3023647.3393252958</v>
          </cell>
          <cell r="AX232">
            <v>-751826.60653507081</v>
          </cell>
          <cell r="AY232">
            <v>3775473.2313141935</v>
          </cell>
        </row>
        <row r="233">
          <cell r="B233">
            <v>36373</v>
          </cell>
          <cell r="C233">
            <v>5.3150000000000004</v>
          </cell>
          <cell r="D233">
            <v>5.2850000000000001</v>
          </cell>
          <cell r="E233">
            <v>5.1550000000000002</v>
          </cell>
          <cell r="F233">
            <v>5.19</v>
          </cell>
          <cell r="G233">
            <v>5.27</v>
          </cell>
          <cell r="H233">
            <v>5.3019999999999996</v>
          </cell>
          <cell r="I233">
            <v>5.3529999999999998</v>
          </cell>
          <cell r="J233">
            <v>5.46</v>
          </cell>
          <cell r="K233">
            <v>5.6390000000000002</v>
          </cell>
          <cell r="L233">
            <v>5.8209999999999997</v>
          </cell>
          <cell r="M233">
            <v>5.8659999999999997</v>
          </cell>
          <cell r="N233">
            <v>6.016</v>
          </cell>
          <cell r="O233">
            <v>6.1390000000000002</v>
          </cell>
          <cell r="P233">
            <v>6.27</v>
          </cell>
          <cell r="Q233">
            <v>6.55</v>
          </cell>
          <cell r="R233">
            <v>6.6</v>
          </cell>
          <cell r="S233">
            <v>6.55</v>
          </cell>
          <cell r="T233">
            <v>6.49</v>
          </cell>
          <cell r="U233">
            <v>6.42</v>
          </cell>
          <cell r="V233">
            <v>6.36</v>
          </cell>
          <cell r="W233">
            <v>6.3</v>
          </cell>
          <cell r="X233">
            <v>6.24</v>
          </cell>
          <cell r="Y233">
            <v>6.15</v>
          </cell>
          <cell r="Z233">
            <v>6.02</v>
          </cell>
          <cell r="AA233">
            <v>5.9050000000000002</v>
          </cell>
          <cell r="AB233">
            <v>5.79</v>
          </cell>
          <cell r="AC233">
            <v>5.7</v>
          </cell>
          <cell r="AE233">
            <v>36469</v>
          </cell>
          <cell r="AF233">
            <v>7484355.2573386682</v>
          </cell>
          <cell r="AG233">
            <v>5024760.2020138595</v>
          </cell>
          <cell r="AH233">
            <v>2459595.0553248087</v>
          </cell>
          <cell r="AI233">
            <v>470692861.33244056</v>
          </cell>
          <cell r="AJ233">
            <v>502780646.66195667</v>
          </cell>
          <cell r="AK233">
            <v>-32087786.044062443</v>
          </cell>
          <cell r="AM233">
            <v>7000606.4654784501</v>
          </cell>
          <cell r="AN233">
            <v>4944100.9391869986</v>
          </cell>
          <cell r="AO233">
            <v>2056505.5262914514</v>
          </cell>
          <cell r="AP233">
            <v>467185465.20125484</v>
          </cell>
          <cell r="AQ233">
            <v>503451814.00566477</v>
          </cell>
          <cell r="AR233">
            <v>-36266348.804409958</v>
          </cell>
          <cell r="AT233">
            <v>483748.79186021816</v>
          </cell>
          <cell r="AU233">
            <v>80659.262826860882</v>
          </cell>
          <cell r="AV233">
            <v>403089.52903335728</v>
          </cell>
          <cell r="AW233">
            <v>3507396.1311855139</v>
          </cell>
          <cell r="AX233">
            <v>-671167.34370820993</v>
          </cell>
          <cell r="AY233">
            <v>4178562.7603475507</v>
          </cell>
        </row>
        <row r="234">
          <cell r="B234">
            <v>36374</v>
          </cell>
          <cell r="C234">
            <v>5.1849999999999996</v>
          </cell>
          <cell r="D234">
            <v>5.1849999999999996</v>
          </cell>
          <cell r="E234">
            <v>5.2</v>
          </cell>
          <cell r="F234">
            <v>5.28</v>
          </cell>
          <cell r="G234">
            <v>5.25</v>
          </cell>
          <cell r="H234">
            <v>5.31</v>
          </cell>
          <cell r="I234">
            <v>5.4089999999999998</v>
          </cell>
          <cell r="J234">
            <v>5.4630000000000001</v>
          </cell>
          <cell r="K234">
            <v>5.6639999999999997</v>
          </cell>
          <cell r="L234">
            <v>5.8639999999999999</v>
          </cell>
          <cell r="M234">
            <v>5.9210000000000003</v>
          </cell>
          <cell r="N234">
            <v>6.0819999999999999</v>
          </cell>
          <cell r="O234">
            <v>6.21</v>
          </cell>
          <cell r="P234">
            <v>6.35</v>
          </cell>
          <cell r="Q234">
            <v>6.63</v>
          </cell>
          <cell r="R234">
            <v>6.68</v>
          </cell>
          <cell r="S234">
            <v>6.62</v>
          </cell>
          <cell r="T234">
            <v>6.55</v>
          </cell>
          <cell r="U234">
            <v>6.45</v>
          </cell>
          <cell r="V234">
            <v>6.36</v>
          </cell>
          <cell r="W234">
            <v>6.3</v>
          </cell>
          <cell r="X234">
            <v>6.23</v>
          </cell>
          <cell r="Y234">
            <v>6.13</v>
          </cell>
          <cell r="Z234">
            <v>6.01</v>
          </cell>
          <cell r="AA234">
            <v>5.875</v>
          </cell>
          <cell r="AB234">
            <v>5.75</v>
          </cell>
          <cell r="AC234">
            <v>5.64</v>
          </cell>
          <cell r="AE234">
            <v>36472</v>
          </cell>
          <cell r="AF234">
            <v>3293107.9284103895</v>
          </cell>
          <cell r="AG234">
            <v>1661683.6708319189</v>
          </cell>
          <cell r="AH234">
            <v>1631424.2575784705</v>
          </cell>
          <cell r="AI234">
            <v>473985969.26085097</v>
          </cell>
          <cell r="AJ234">
            <v>504442330.33278859</v>
          </cell>
          <cell r="AK234">
            <v>-30456361.786483973</v>
          </cell>
          <cell r="AM234">
            <v>2658899.5181315839</v>
          </cell>
          <cell r="AN234">
            <v>1625071.2903843203</v>
          </cell>
          <cell r="AO234">
            <v>1033828.2277472636</v>
          </cell>
          <cell r="AP234">
            <v>469844364.71938646</v>
          </cell>
          <cell r="AQ234">
            <v>505076885.29604906</v>
          </cell>
          <cell r="AR234">
            <v>-35232520.576662697</v>
          </cell>
          <cell r="AT234">
            <v>634208.41027880553</v>
          </cell>
          <cell r="AU234">
            <v>36612.38044759864</v>
          </cell>
          <cell r="AV234">
            <v>597596.02983120689</v>
          </cell>
          <cell r="AW234">
            <v>4141604.5414643195</v>
          </cell>
          <cell r="AX234">
            <v>-634554.96326061129</v>
          </cell>
          <cell r="AY234">
            <v>4776158.7901787572</v>
          </cell>
        </row>
        <row r="235">
          <cell r="B235">
            <v>36375</v>
          </cell>
          <cell r="C235">
            <v>5.23</v>
          </cell>
          <cell r="D235">
            <v>5.15</v>
          </cell>
          <cell r="E235">
            <v>5.24</v>
          </cell>
          <cell r="F235">
            <v>5.24</v>
          </cell>
          <cell r="G235">
            <v>5.2149999999999999</v>
          </cell>
          <cell r="H235">
            <v>5.319</v>
          </cell>
          <cell r="I235">
            <v>5.3949999999999996</v>
          </cell>
          <cell r="J235">
            <v>5.4610000000000003</v>
          </cell>
          <cell r="K235">
            <v>5.6719999999999997</v>
          </cell>
          <cell r="L235">
            <v>5.883</v>
          </cell>
          <cell r="M235">
            <v>5.9119999999999999</v>
          </cell>
          <cell r="N235">
            <v>6.0730000000000004</v>
          </cell>
          <cell r="O235">
            <v>6.2089999999999996</v>
          </cell>
          <cell r="P235">
            <v>6.41</v>
          </cell>
          <cell r="Q235">
            <v>6.71</v>
          </cell>
          <cell r="R235">
            <v>6.75</v>
          </cell>
          <cell r="S235">
            <v>6.69</v>
          </cell>
          <cell r="T235">
            <v>6.61</v>
          </cell>
          <cell r="U235">
            <v>6.5</v>
          </cell>
          <cell r="V235">
            <v>6.41</v>
          </cell>
          <cell r="W235">
            <v>6.34</v>
          </cell>
          <cell r="X235">
            <v>6.26</v>
          </cell>
          <cell r="Y235">
            <v>6.16</v>
          </cell>
          <cell r="Z235">
            <v>6.02</v>
          </cell>
          <cell r="AA235">
            <v>5.875</v>
          </cell>
          <cell r="AB235">
            <v>5.73</v>
          </cell>
          <cell r="AC235">
            <v>5.59</v>
          </cell>
          <cell r="AE235">
            <v>36473</v>
          </cell>
          <cell r="AF235">
            <v>116281.0329738704</v>
          </cell>
          <cell r="AG235">
            <v>1631516.5452291851</v>
          </cell>
          <cell r="AH235">
            <v>-1515235.5122553147</v>
          </cell>
          <cell r="AI235">
            <v>474102250.29382485</v>
          </cell>
          <cell r="AJ235">
            <v>506073846.87801778</v>
          </cell>
          <cell r="AK235">
            <v>-31971597.298739288</v>
          </cell>
          <cell r="AM235">
            <v>1192646.4849024117</v>
          </cell>
          <cell r="AN235">
            <v>1641162.898983056</v>
          </cell>
          <cell r="AO235">
            <v>-448516.41408064426</v>
          </cell>
          <cell r="AP235">
            <v>471037011.20428884</v>
          </cell>
          <cell r="AQ235">
            <v>506718048.19503212</v>
          </cell>
          <cell r="AR235">
            <v>-35681036.990743339</v>
          </cell>
          <cell r="AT235">
            <v>-1076365.4519285413</v>
          </cell>
          <cell r="AU235">
            <v>-9646.3537538708188</v>
          </cell>
          <cell r="AV235">
            <v>-1066719.0981746705</v>
          </cell>
          <cell r="AW235">
            <v>3065239.0895357784</v>
          </cell>
          <cell r="AX235">
            <v>-644201.31701448211</v>
          </cell>
          <cell r="AY235">
            <v>3709439.6920040864</v>
          </cell>
        </row>
        <row r="236">
          <cell r="B236">
            <v>36376</v>
          </cell>
          <cell r="C236">
            <v>5.1849999999999996</v>
          </cell>
          <cell r="D236">
            <v>5.1849999999999996</v>
          </cell>
          <cell r="E236">
            <v>5.1849999999999996</v>
          </cell>
          <cell r="F236">
            <v>5.26</v>
          </cell>
          <cell r="G236">
            <v>5.23</v>
          </cell>
          <cell r="H236">
            <v>5.3310000000000004</v>
          </cell>
          <cell r="I236">
            <v>5.4169999999999998</v>
          </cell>
          <cell r="J236">
            <v>5.4870000000000001</v>
          </cell>
          <cell r="K236">
            <v>5.7069999999999999</v>
          </cell>
          <cell r="L236">
            <v>5.9260000000000002</v>
          </cell>
          <cell r="M236">
            <v>5.9630000000000001</v>
          </cell>
          <cell r="N236">
            <v>6.1260000000000003</v>
          </cell>
          <cell r="O236">
            <v>6.2690000000000001</v>
          </cell>
          <cell r="P236">
            <v>6.47</v>
          </cell>
          <cell r="Q236">
            <v>6.78</v>
          </cell>
          <cell r="R236">
            <v>6.8</v>
          </cell>
          <cell r="S236">
            <v>6.71</v>
          </cell>
          <cell r="T236">
            <v>6.59</v>
          </cell>
          <cell r="U236">
            <v>6.47</v>
          </cell>
          <cell r="V236">
            <v>6.38</v>
          </cell>
          <cell r="W236">
            <v>6.29</v>
          </cell>
          <cell r="X236">
            <v>6.2</v>
          </cell>
          <cell r="Y236">
            <v>6.09</v>
          </cell>
          <cell r="Z236">
            <v>5.94</v>
          </cell>
          <cell r="AA236">
            <v>5.7750000000000004</v>
          </cell>
          <cell r="AB236">
            <v>5.61</v>
          </cell>
          <cell r="AC236">
            <v>5.45</v>
          </cell>
          <cell r="AE236">
            <v>36474</v>
          </cell>
          <cell r="AF236">
            <v>3065736.3360579433</v>
          </cell>
          <cell r="AG236">
            <v>1645030.0710757934</v>
          </cell>
          <cell r="AH236">
            <v>1420706.2649821499</v>
          </cell>
          <cell r="AI236">
            <v>477167986.62988281</v>
          </cell>
          <cell r="AJ236">
            <v>507718876.94909358</v>
          </cell>
          <cell r="AK236">
            <v>-30550891.033757139</v>
          </cell>
          <cell r="AM236">
            <v>3228948.294397369</v>
          </cell>
          <cell r="AN236">
            <v>1654625.4033179493</v>
          </cell>
          <cell r="AO236">
            <v>1574322.8910794198</v>
          </cell>
          <cell r="AP236">
            <v>474265959.49868619</v>
          </cell>
          <cell r="AQ236">
            <v>508372673.59835005</v>
          </cell>
          <cell r="AR236">
            <v>-34106714.099663921</v>
          </cell>
          <cell r="AT236">
            <v>-163211.95833942574</v>
          </cell>
          <cell r="AU236">
            <v>-9595.3322421559133</v>
          </cell>
          <cell r="AV236">
            <v>-153616.62609726982</v>
          </cell>
          <cell r="AW236">
            <v>2902027.1311963527</v>
          </cell>
          <cell r="AX236">
            <v>-653796.64925663802</v>
          </cell>
          <cell r="AY236">
            <v>3555823.0659068166</v>
          </cell>
        </row>
        <row r="237">
          <cell r="B237">
            <v>36377</v>
          </cell>
          <cell r="C237">
            <v>5.2050000000000001</v>
          </cell>
          <cell r="D237">
            <v>5.2050000000000001</v>
          </cell>
          <cell r="E237">
            <v>5.21</v>
          </cell>
          <cell r="F237">
            <v>5.19</v>
          </cell>
          <cell r="G237">
            <v>5.23</v>
          </cell>
          <cell r="H237">
            <v>5.3289999999999997</v>
          </cell>
          <cell r="I237">
            <v>5.399</v>
          </cell>
          <cell r="J237">
            <v>5.4950000000000001</v>
          </cell>
          <cell r="K237">
            <v>5.7190000000000003</v>
          </cell>
          <cell r="L237">
            <v>5.9509999999999996</v>
          </cell>
          <cell r="M237">
            <v>5.9909999999999997</v>
          </cell>
          <cell r="N237">
            <v>6.165</v>
          </cell>
          <cell r="O237">
            <v>6.3230000000000004</v>
          </cell>
          <cell r="P237">
            <v>6.53</v>
          </cell>
          <cell r="Q237">
            <v>6.85</v>
          </cell>
          <cell r="R237">
            <v>6.88</v>
          </cell>
          <cell r="S237">
            <v>6.78</v>
          </cell>
          <cell r="T237">
            <v>6.64</v>
          </cell>
          <cell r="U237">
            <v>6.53</v>
          </cell>
          <cell r="V237">
            <v>6.43</v>
          </cell>
          <cell r="W237">
            <v>6.33</v>
          </cell>
          <cell r="X237">
            <v>6.23</v>
          </cell>
          <cell r="Y237">
            <v>6.1</v>
          </cell>
          <cell r="Z237">
            <v>5.93</v>
          </cell>
          <cell r="AA237">
            <v>5.7450000000000001</v>
          </cell>
          <cell r="AB237">
            <v>5.54</v>
          </cell>
          <cell r="AC237">
            <v>5.35</v>
          </cell>
          <cell r="AE237">
            <v>36475</v>
          </cell>
          <cell r="AF237">
            <v>1392354.9209348615</v>
          </cell>
          <cell r="AG237">
            <v>1626983.4939647203</v>
          </cell>
          <cell r="AH237">
            <v>-234628.57302985876</v>
          </cell>
          <cell r="AI237">
            <v>478560341.55081767</v>
          </cell>
          <cell r="AJ237">
            <v>509345860.44305831</v>
          </cell>
          <cell r="AK237">
            <v>-30785519.606786996</v>
          </cell>
          <cell r="AM237">
            <v>1704877.9188240618</v>
          </cell>
          <cell r="AN237">
            <v>1639436.05693123</v>
          </cell>
          <cell r="AO237">
            <v>65441.861892831745</v>
          </cell>
          <cell r="AP237">
            <v>475970837.41751027</v>
          </cell>
          <cell r="AQ237">
            <v>510012109.65528131</v>
          </cell>
          <cell r="AR237">
            <v>-34041272.237771086</v>
          </cell>
          <cell r="AT237">
            <v>-312522.99788920023</v>
          </cell>
          <cell r="AU237">
            <v>-12452.562966509722</v>
          </cell>
          <cell r="AV237">
            <v>-300070.4349226905</v>
          </cell>
          <cell r="AW237">
            <v>2589504.1333071524</v>
          </cell>
          <cell r="AX237">
            <v>-666249.21222314774</v>
          </cell>
          <cell r="AY237">
            <v>3255752.6309841261</v>
          </cell>
        </row>
        <row r="238">
          <cell r="B238">
            <v>36378</v>
          </cell>
          <cell r="C238">
            <v>5.125</v>
          </cell>
          <cell r="D238">
            <v>5.0949999999999998</v>
          </cell>
          <cell r="E238">
            <v>5.1550000000000002</v>
          </cell>
          <cell r="F238">
            <v>5.1849999999999996</v>
          </cell>
          <cell r="G238">
            <v>5.28</v>
          </cell>
          <cell r="H238">
            <v>5.3079999999999998</v>
          </cell>
          <cell r="I238">
            <v>5.399</v>
          </cell>
          <cell r="J238">
            <v>5.4989999999999997</v>
          </cell>
          <cell r="K238">
            <v>5.7480000000000002</v>
          </cell>
          <cell r="L238">
            <v>5.9969999999999999</v>
          </cell>
          <cell r="M238">
            <v>6.0540000000000003</v>
          </cell>
          <cell r="N238">
            <v>6.2510000000000003</v>
          </cell>
          <cell r="O238">
            <v>6.43</v>
          </cell>
          <cell r="P238">
            <v>6.67</v>
          </cell>
          <cell r="Q238">
            <v>7.01</v>
          </cell>
          <cell r="R238">
            <v>7.0750000000000002</v>
          </cell>
          <cell r="S238">
            <v>6.9850000000000003</v>
          </cell>
          <cell r="T238">
            <v>6.8849999999999998</v>
          </cell>
          <cell r="U238">
            <v>6.7850000000000001</v>
          </cell>
          <cell r="V238">
            <v>6.6749999999999998</v>
          </cell>
          <cell r="W238">
            <v>6.585</v>
          </cell>
          <cell r="X238">
            <v>6.5049999999999999</v>
          </cell>
          <cell r="Y238">
            <v>6.3650000000000002</v>
          </cell>
          <cell r="Z238">
            <v>6.1550000000000002</v>
          </cell>
          <cell r="AA238">
            <v>5.93</v>
          </cell>
          <cell r="AB238">
            <v>5.7050000000000001</v>
          </cell>
          <cell r="AC238">
            <v>5.5250000000000004</v>
          </cell>
          <cell r="AE238">
            <v>36476</v>
          </cell>
          <cell r="AF238">
            <v>6869560.7450041929</v>
          </cell>
          <cell r="AG238">
            <v>4904812.4744519619</v>
          </cell>
          <cell r="AH238">
            <v>1964748.270552231</v>
          </cell>
          <cell r="AI238">
            <v>485429902.29582185</v>
          </cell>
          <cell r="AJ238">
            <v>514250672.91751027</v>
          </cell>
          <cell r="AK238">
            <v>-28820771.336234763</v>
          </cell>
          <cell r="AM238">
            <v>6622906.2808738798</v>
          </cell>
          <cell r="AN238">
            <v>4929834.4526502369</v>
          </cell>
          <cell r="AO238">
            <v>1693071.8282236429</v>
          </cell>
          <cell r="AP238">
            <v>482593743.69838417</v>
          </cell>
          <cell r="AQ238">
            <v>514941944.10793155</v>
          </cell>
          <cell r="AR238">
            <v>-32348200.409547444</v>
          </cell>
          <cell r="AT238">
            <v>246654.46413031314</v>
          </cell>
          <cell r="AU238">
            <v>-25021.97819827497</v>
          </cell>
          <cell r="AV238">
            <v>271676.44232858811</v>
          </cell>
          <cell r="AW238">
            <v>2836158.5974374656</v>
          </cell>
          <cell r="AX238">
            <v>-691271.19042142271</v>
          </cell>
          <cell r="AY238">
            <v>3527429.0733127142</v>
          </cell>
        </row>
        <row r="239">
          <cell r="B239">
            <v>36379</v>
          </cell>
          <cell r="C239">
            <v>5.125</v>
          </cell>
          <cell r="D239">
            <v>5.0949999999999998</v>
          </cell>
          <cell r="E239">
            <v>5.1550000000000002</v>
          </cell>
          <cell r="F239">
            <v>5.1849999999999996</v>
          </cell>
          <cell r="G239">
            <v>5.28</v>
          </cell>
          <cell r="H239">
            <v>5.3079999999999998</v>
          </cell>
          <cell r="I239">
            <v>5.399</v>
          </cell>
          <cell r="J239">
            <v>5.4989999999999997</v>
          </cell>
          <cell r="K239">
            <v>5.7480000000000002</v>
          </cell>
          <cell r="L239">
            <v>5.9969999999999999</v>
          </cell>
          <cell r="M239">
            <v>6.0540000000000003</v>
          </cell>
          <cell r="N239">
            <v>6.2510000000000003</v>
          </cell>
          <cell r="O239">
            <v>6.43</v>
          </cell>
          <cell r="P239">
            <v>6.67</v>
          </cell>
          <cell r="Q239">
            <v>7.01</v>
          </cell>
          <cell r="R239">
            <v>7.0750000000000002</v>
          </cell>
          <cell r="S239">
            <v>6.9850000000000003</v>
          </cell>
          <cell r="T239">
            <v>6.8849999999999998</v>
          </cell>
          <cell r="U239">
            <v>6.7850000000000001</v>
          </cell>
          <cell r="V239">
            <v>6.6749999999999998</v>
          </cell>
          <cell r="W239">
            <v>6.585</v>
          </cell>
          <cell r="X239">
            <v>6.5049999999999999</v>
          </cell>
          <cell r="Y239">
            <v>6.3650000000000002</v>
          </cell>
          <cell r="Z239">
            <v>6.1550000000000002</v>
          </cell>
          <cell r="AA239">
            <v>5.93</v>
          </cell>
          <cell r="AB239">
            <v>5.7050000000000001</v>
          </cell>
          <cell r="AC239">
            <v>5.5250000000000004</v>
          </cell>
          <cell r="AE239">
            <v>36479</v>
          </cell>
          <cell r="AF239">
            <v>2458931.0377277592</v>
          </cell>
          <cell r="AG239">
            <v>1628961.8777628685</v>
          </cell>
          <cell r="AH239">
            <v>829969.15996489068</v>
          </cell>
          <cell r="AI239">
            <v>487888833.33354962</v>
          </cell>
          <cell r="AJ239">
            <v>515879634.79527313</v>
          </cell>
          <cell r="AK239">
            <v>-27990802.176269874</v>
          </cell>
          <cell r="AM239">
            <v>2371179.3982822523</v>
          </cell>
          <cell r="AN239">
            <v>1603362.0325052743</v>
          </cell>
          <cell r="AO239">
            <v>767817.36577697797</v>
          </cell>
          <cell r="AP239">
            <v>484964923.0966664</v>
          </cell>
          <cell r="AQ239">
            <v>516545306.14043683</v>
          </cell>
          <cell r="AR239">
            <v>-31580383.043770466</v>
          </cell>
          <cell r="AT239">
            <v>87751.639445506968</v>
          </cell>
          <cell r="AU239">
            <v>25599.84525759425</v>
          </cell>
          <cell r="AV239">
            <v>62151.794187912717</v>
          </cell>
          <cell r="AW239">
            <v>2923910.2368829725</v>
          </cell>
          <cell r="AX239">
            <v>-665671.34516382846</v>
          </cell>
          <cell r="AY239">
            <v>3589580.8675006269</v>
          </cell>
        </row>
        <row r="240">
          <cell r="B240">
            <v>36380</v>
          </cell>
          <cell r="C240">
            <v>5.125</v>
          </cell>
          <cell r="D240">
            <v>5.0949999999999998</v>
          </cell>
          <cell r="E240">
            <v>5.1550000000000002</v>
          </cell>
          <cell r="F240">
            <v>5.1849999999999996</v>
          </cell>
          <cell r="G240">
            <v>5.28</v>
          </cell>
          <cell r="H240">
            <v>5.3079999999999998</v>
          </cell>
          <cell r="I240">
            <v>5.399</v>
          </cell>
          <cell r="J240">
            <v>5.4989999999999997</v>
          </cell>
          <cell r="K240">
            <v>5.7480000000000002</v>
          </cell>
          <cell r="L240">
            <v>5.9969999999999999</v>
          </cell>
          <cell r="M240">
            <v>6.0540000000000003</v>
          </cell>
          <cell r="N240">
            <v>6.2510000000000003</v>
          </cell>
          <cell r="O240">
            <v>6.43</v>
          </cell>
          <cell r="P240">
            <v>6.67</v>
          </cell>
          <cell r="Q240">
            <v>7.01</v>
          </cell>
          <cell r="R240">
            <v>7.0750000000000002</v>
          </cell>
          <cell r="S240">
            <v>6.9850000000000003</v>
          </cell>
          <cell r="T240">
            <v>6.8849999999999998</v>
          </cell>
          <cell r="U240">
            <v>6.7850000000000001</v>
          </cell>
          <cell r="V240">
            <v>6.6749999999999998</v>
          </cell>
          <cell r="W240">
            <v>6.585</v>
          </cell>
          <cell r="X240">
            <v>6.5049999999999999</v>
          </cell>
          <cell r="Y240">
            <v>6.3650000000000002</v>
          </cell>
          <cell r="Z240">
            <v>6.1550000000000002</v>
          </cell>
          <cell r="AA240">
            <v>5.93</v>
          </cell>
          <cell r="AB240">
            <v>5.7050000000000001</v>
          </cell>
          <cell r="AC240">
            <v>5.5250000000000004</v>
          </cell>
          <cell r="AE240">
            <v>36480</v>
          </cell>
          <cell r="AF240">
            <v>1193539.6624445878</v>
          </cell>
          <cell r="AG240">
            <v>1597940.452151088</v>
          </cell>
          <cell r="AH240">
            <v>-404400.78970650025</v>
          </cell>
          <cell r="AI240">
            <v>489082372.99599421</v>
          </cell>
          <cell r="AJ240">
            <v>517477575.24742419</v>
          </cell>
          <cell r="AK240">
            <v>-28395202.965976372</v>
          </cell>
          <cell r="AM240">
            <v>969822.86417715251</v>
          </cell>
          <cell r="AN240">
            <v>1600003.7361719655</v>
          </cell>
          <cell r="AO240">
            <v>-630180.87199481297</v>
          </cell>
          <cell r="AP240">
            <v>485934745.96084356</v>
          </cell>
          <cell r="AQ240">
            <v>518145309.87660879</v>
          </cell>
          <cell r="AR240">
            <v>-32210563.915765278</v>
          </cell>
          <cell r="AT240">
            <v>223716.79826743528</v>
          </cell>
          <cell r="AU240">
            <v>-2063.2840208774433</v>
          </cell>
          <cell r="AV240">
            <v>225780.08228831273</v>
          </cell>
          <cell r="AW240">
            <v>3147627.0351504078</v>
          </cell>
          <cell r="AX240">
            <v>-667734.6291847059</v>
          </cell>
          <cell r="AY240">
            <v>3815360.9497889397</v>
          </cell>
        </row>
        <row r="241">
          <cell r="B241">
            <v>36381</v>
          </cell>
          <cell r="C241">
            <v>5.05</v>
          </cell>
          <cell r="D241">
            <v>5.0999999999999996</v>
          </cell>
          <cell r="E241">
            <v>5.1100000000000003</v>
          </cell>
          <cell r="F241">
            <v>5.14</v>
          </cell>
          <cell r="G241">
            <v>5.25</v>
          </cell>
          <cell r="H241">
            <v>5.3300299999999998</v>
          </cell>
          <cell r="I241">
            <v>5.4293899999999997</v>
          </cell>
          <cell r="J241">
            <v>5.5087799999999998</v>
          </cell>
          <cell r="K241">
            <v>5.7414800000000001</v>
          </cell>
          <cell r="L241">
            <v>5.9863499999999998</v>
          </cell>
          <cell r="M241">
            <v>6.0438000000000001</v>
          </cell>
          <cell r="N241">
            <v>6.23895</v>
          </cell>
          <cell r="O241">
            <v>6.4094199999999999</v>
          </cell>
          <cell r="P241">
            <v>6.64</v>
          </cell>
          <cell r="Q241">
            <v>6.97</v>
          </cell>
          <cell r="R241">
            <v>6.9950000000000001</v>
          </cell>
          <cell r="S241">
            <v>6.8949999999999996</v>
          </cell>
          <cell r="T241">
            <v>6.7750000000000004</v>
          </cell>
          <cell r="U241">
            <v>6.6749999999999998</v>
          </cell>
          <cell r="V241">
            <v>6.5750000000000002</v>
          </cell>
          <cell r="W241">
            <v>6.4850000000000003</v>
          </cell>
          <cell r="X241">
            <v>6.4050000000000002</v>
          </cell>
          <cell r="Y241">
            <v>6.2649999999999997</v>
          </cell>
          <cell r="Z241">
            <v>6.0449999999999999</v>
          </cell>
          <cell r="AA241">
            <v>5.8</v>
          </cell>
          <cell r="AB241">
            <v>5.5449999999999999</v>
          </cell>
          <cell r="AC241">
            <v>5.3449999999999998</v>
          </cell>
          <cell r="AE241">
            <v>36481</v>
          </cell>
          <cell r="AF241">
            <v>-2033931.6824216035</v>
          </cell>
          <cell r="AG241">
            <v>1625682.1641134324</v>
          </cell>
          <cell r="AH241">
            <v>-3659613.8465350359</v>
          </cell>
          <cell r="AI241">
            <v>487048441.31357259</v>
          </cell>
          <cell r="AJ241">
            <v>519103257.41153765</v>
          </cell>
          <cell r="AK241">
            <v>-32054816.812511407</v>
          </cell>
          <cell r="AM241">
            <v>-1405938.7024475038</v>
          </cell>
          <cell r="AN241">
            <v>1633614.6200701795</v>
          </cell>
          <cell r="AO241">
            <v>-3039553.3225176833</v>
          </cell>
          <cell r="AP241">
            <v>484528807.25839603</v>
          </cell>
          <cell r="AQ241">
            <v>519778924.49667895</v>
          </cell>
          <cell r="AR241">
            <v>-35250117.238282964</v>
          </cell>
          <cell r="AT241">
            <v>-627992.97997409967</v>
          </cell>
          <cell r="AU241">
            <v>-7932.4559567470569</v>
          </cell>
          <cell r="AV241">
            <v>-620060.52401735261</v>
          </cell>
          <cell r="AW241">
            <v>2519634.0551763084</v>
          </cell>
          <cell r="AX241">
            <v>-675667.08514145296</v>
          </cell>
          <cell r="AY241">
            <v>3195300.4257715871</v>
          </cell>
        </row>
        <row r="242">
          <cell r="B242">
            <v>36382</v>
          </cell>
          <cell r="C242">
            <v>4.9950000000000001</v>
          </cell>
          <cell r="D242">
            <v>4.9800000000000004</v>
          </cell>
          <cell r="E242">
            <v>5.14</v>
          </cell>
          <cell r="F242">
            <v>5.21</v>
          </cell>
          <cell r="G242">
            <v>5.27</v>
          </cell>
          <cell r="H242">
            <v>5.3109099999999998</v>
          </cell>
          <cell r="I242">
            <v>5.4156899999999997</v>
          </cell>
          <cell r="J242">
            <v>5.5166500000000003</v>
          </cell>
          <cell r="K242">
            <v>5.7404999999999999</v>
          </cell>
          <cell r="L242">
            <v>5.9744799999999998</v>
          </cell>
          <cell r="M242">
            <v>6.02095</v>
          </cell>
          <cell r="N242">
            <v>6.2085400000000002</v>
          </cell>
          <cell r="O242">
            <v>6.36686</v>
          </cell>
          <cell r="P242">
            <v>6.58</v>
          </cell>
          <cell r="Q242">
            <v>6.9</v>
          </cell>
          <cell r="R242">
            <v>6.9249999999999998</v>
          </cell>
          <cell r="S242">
            <v>6.835</v>
          </cell>
          <cell r="T242">
            <v>6.7549999999999999</v>
          </cell>
          <cell r="U242">
            <v>6.6749999999999998</v>
          </cell>
          <cell r="V242">
            <v>6.5949999999999998</v>
          </cell>
          <cell r="W242">
            <v>6.5250000000000004</v>
          </cell>
          <cell r="X242">
            <v>6.4649999999999999</v>
          </cell>
          <cell r="Y242">
            <v>6.3150000000000004</v>
          </cell>
          <cell r="Z242">
            <v>6.1050000000000004</v>
          </cell>
          <cell r="AA242">
            <v>5.85</v>
          </cell>
          <cell r="AB242">
            <v>5.5949999999999998</v>
          </cell>
          <cell r="AC242">
            <v>5.3949999999999996</v>
          </cell>
          <cell r="AE242">
            <v>36482</v>
          </cell>
          <cell r="AF242">
            <v>-1600608.3291547855</v>
          </cell>
          <cell r="AG242">
            <v>1602057.7168128702</v>
          </cell>
          <cell r="AH242">
            <v>-3202666.0459676557</v>
          </cell>
          <cell r="AI242">
            <v>485447832.9844178</v>
          </cell>
          <cell r="AJ242">
            <v>520705315.1283505</v>
          </cell>
          <cell r="AK242">
            <v>-35257482.85847906</v>
          </cell>
          <cell r="AM242">
            <v>-2044191.2402432114</v>
          </cell>
          <cell r="AN242">
            <v>1608836.378584038</v>
          </cell>
          <cell r="AO242">
            <v>-3653027.6188272494</v>
          </cell>
          <cell r="AP242">
            <v>482484616.01815283</v>
          </cell>
          <cell r="AQ242">
            <v>521387760.87526298</v>
          </cell>
          <cell r="AR242">
            <v>-38903144.85711021</v>
          </cell>
          <cell r="AT242">
            <v>443582.9110884259</v>
          </cell>
          <cell r="AU242">
            <v>-6778.6617711677682</v>
          </cell>
          <cell r="AV242">
            <v>450361.57285959367</v>
          </cell>
          <cell r="AW242">
            <v>2963216.966264734</v>
          </cell>
          <cell r="AX242">
            <v>-682445.74691262073</v>
          </cell>
          <cell r="AY242">
            <v>3645661.9986311807</v>
          </cell>
        </row>
        <row r="243">
          <cell r="B243">
            <v>36383</v>
          </cell>
          <cell r="C243">
            <v>4.9400000000000004</v>
          </cell>
          <cell r="D243">
            <v>4.95</v>
          </cell>
          <cell r="E243">
            <v>5.08</v>
          </cell>
          <cell r="F243">
            <v>5.18</v>
          </cell>
          <cell r="G243">
            <v>5.19</v>
          </cell>
          <cell r="H243">
            <v>5.2810499999999996</v>
          </cell>
          <cell r="I243">
            <v>5.3860200000000003</v>
          </cell>
          <cell r="J243">
            <v>5.4528600000000003</v>
          </cell>
          <cell r="K243">
            <v>5.6715099999999996</v>
          </cell>
          <cell r="L243">
            <v>5.8965100000000001</v>
          </cell>
          <cell r="M243">
            <v>5.9434500000000003</v>
          </cell>
          <cell r="N243">
            <v>6.1206300000000002</v>
          </cell>
          <cell r="O243">
            <v>6.2769500000000003</v>
          </cell>
          <cell r="P243">
            <v>6.51</v>
          </cell>
          <cell r="Q243">
            <v>6.83</v>
          </cell>
          <cell r="R243">
            <v>6.8650000000000002</v>
          </cell>
          <cell r="S243">
            <v>6.7750000000000004</v>
          </cell>
          <cell r="T243">
            <v>6.7050000000000001</v>
          </cell>
          <cell r="U243">
            <v>6.6349999999999998</v>
          </cell>
          <cell r="V243">
            <v>6.5650000000000004</v>
          </cell>
          <cell r="W243">
            <v>6.5049999999999999</v>
          </cell>
          <cell r="X243">
            <v>6.4450000000000003</v>
          </cell>
          <cell r="Y243">
            <v>6.335</v>
          </cell>
          <cell r="Z243">
            <v>6.1349999999999998</v>
          </cell>
          <cell r="AA243">
            <v>5.91</v>
          </cell>
          <cell r="AB243">
            <v>5.7149999999999999</v>
          </cell>
          <cell r="AC243">
            <v>5.5549999999999997</v>
          </cell>
          <cell r="AE243">
            <v>36483</v>
          </cell>
          <cell r="AF243">
            <v>4142232.6877782969</v>
          </cell>
          <cell r="AG243">
            <v>4827188.2170520825</v>
          </cell>
          <cell r="AH243">
            <v>-684955.52927378565</v>
          </cell>
          <cell r="AI243">
            <v>489590065.67219609</v>
          </cell>
          <cell r="AJ243">
            <v>525532503.3454026</v>
          </cell>
          <cell r="AK243">
            <v>-35942438.387752846</v>
          </cell>
          <cell r="AM243">
            <v>4320099.1339983344</v>
          </cell>
          <cell r="AN243">
            <v>4860847.3710608045</v>
          </cell>
          <cell r="AO243">
            <v>-540748.23706247006</v>
          </cell>
          <cell r="AP243">
            <v>486804715.15215117</v>
          </cell>
          <cell r="AQ243">
            <v>526248608.24632376</v>
          </cell>
          <cell r="AR243">
            <v>-39443893.094172679</v>
          </cell>
          <cell r="AT243">
            <v>-177866.44622003753</v>
          </cell>
          <cell r="AU243">
            <v>-33659.154008721933</v>
          </cell>
          <cell r="AV243">
            <v>-144207.29221131559</v>
          </cell>
          <cell r="AW243">
            <v>2785350.5200446965</v>
          </cell>
          <cell r="AX243">
            <v>-716104.90092134266</v>
          </cell>
          <cell r="AY243">
            <v>3501454.7064198651</v>
          </cell>
        </row>
        <row r="244">
          <cell r="B244">
            <v>36384</v>
          </cell>
          <cell r="C244">
            <v>4.8550000000000004</v>
          </cell>
          <cell r="D244">
            <v>4.9050000000000002</v>
          </cell>
          <cell r="E244">
            <v>5.05</v>
          </cell>
          <cell r="F244">
            <v>5.1100000000000003</v>
          </cell>
          <cell r="G244">
            <v>5.14</v>
          </cell>
          <cell r="H244">
            <v>5.2716200000000004</v>
          </cell>
          <cell r="I244">
            <v>5.3986799999999997</v>
          </cell>
          <cell r="J244">
            <v>5.48428</v>
          </cell>
          <cell r="K244">
            <v>5.6908899999999996</v>
          </cell>
          <cell r="L244">
            <v>5.9116900000000001</v>
          </cell>
          <cell r="M244">
            <v>5.9479899999999999</v>
          </cell>
          <cell r="N244">
            <v>6.1216200000000001</v>
          </cell>
          <cell r="O244">
            <v>6.2783199999999999</v>
          </cell>
          <cell r="P244">
            <v>6.49</v>
          </cell>
          <cell r="Q244">
            <v>6.8</v>
          </cell>
          <cell r="R244">
            <v>6.8250000000000002</v>
          </cell>
          <cell r="S244">
            <v>6.7450000000000001</v>
          </cell>
          <cell r="T244">
            <v>6.6749999999999998</v>
          </cell>
          <cell r="U244">
            <v>6.6150000000000002</v>
          </cell>
          <cell r="V244">
            <v>6.5549999999999997</v>
          </cell>
          <cell r="W244">
            <v>6.5049999999999999</v>
          </cell>
          <cell r="X244">
            <v>6.4450000000000003</v>
          </cell>
          <cell r="Y244">
            <v>6.3449999999999998</v>
          </cell>
          <cell r="Z244">
            <v>6.165</v>
          </cell>
          <cell r="AA244">
            <v>5.97</v>
          </cell>
          <cell r="AB244">
            <v>5.7949999999999999</v>
          </cell>
          <cell r="AC244">
            <v>5.665</v>
          </cell>
          <cell r="AE244">
            <v>36486</v>
          </cell>
          <cell r="AF244">
            <v>-1248401.7460674234</v>
          </cell>
          <cell r="AG244">
            <v>1607310.2150644278</v>
          </cell>
          <cell r="AH244">
            <v>-2855711.9611318512</v>
          </cell>
          <cell r="AI244">
            <v>488341663.92612869</v>
          </cell>
          <cell r="AJ244">
            <v>527139813.560467</v>
          </cell>
          <cell r="AK244">
            <v>-38798150.348884694</v>
          </cell>
          <cell r="AM244">
            <v>-1186316.7696956173</v>
          </cell>
          <cell r="AN244">
            <v>1590056.8309428182</v>
          </cell>
          <cell r="AO244">
            <v>-2776373.6006384352</v>
          </cell>
          <cell r="AP244">
            <v>485618398.38245553</v>
          </cell>
          <cell r="AQ244">
            <v>527838665.07726657</v>
          </cell>
          <cell r="AR244">
            <v>-42220266.694811113</v>
          </cell>
          <cell r="AT244">
            <v>-62084.976371806115</v>
          </cell>
          <cell r="AU244">
            <v>17253.384121609619</v>
          </cell>
          <cell r="AV244">
            <v>-79338.360493415967</v>
          </cell>
          <cell r="AW244">
            <v>2723265.5436728904</v>
          </cell>
          <cell r="AX244">
            <v>-698851.51679973304</v>
          </cell>
          <cell r="AY244">
            <v>3422116.3459264492</v>
          </cell>
        </row>
        <row r="245">
          <cell r="B245">
            <v>36385</v>
          </cell>
          <cell r="C245">
            <v>4.625</v>
          </cell>
          <cell r="D245">
            <v>4.92</v>
          </cell>
          <cell r="E245">
            <v>5.0250000000000004</v>
          </cell>
          <cell r="F245">
            <v>5.17</v>
          </cell>
          <cell r="G245">
            <v>5.22</v>
          </cell>
          <cell r="H245">
            <v>5.2694000000000001</v>
          </cell>
          <cell r="I245">
            <v>5.3915499999999996</v>
          </cell>
          <cell r="J245">
            <v>5.4855400000000003</v>
          </cell>
          <cell r="K245">
            <v>5.7003399999999997</v>
          </cell>
          <cell r="L245">
            <v>5.9202899999999996</v>
          </cell>
          <cell r="M245">
            <v>5.9576799999999999</v>
          </cell>
          <cell r="N245">
            <v>6.1322900000000002</v>
          </cell>
          <cell r="O245">
            <v>6.2862900000000002</v>
          </cell>
          <cell r="P245">
            <v>6.51</v>
          </cell>
          <cell r="Q245">
            <v>6.83</v>
          </cell>
          <cell r="R245">
            <v>6.8550000000000004</v>
          </cell>
          <cell r="S245">
            <v>6.7750000000000004</v>
          </cell>
          <cell r="T245">
            <v>6.7050000000000001</v>
          </cell>
          <cell r="U245">
            <v>6.6449999999999996</v>
          </cell>
          <cell r="V245">
            <v>6.585</v>
          </cell>
          <cell r="W245">
            <v>6.5250000000000004</v>
          </cell>
          <cell r="X245">
            <v>6.4649999999999999</v>
          </cell>
          <cell r="Y245">
            <v>6.3650000000000002</v>
          </cell>
          <cell r="Z245">
            <v>6.1849999999999996</v>
          </cell>
          <cell r="AA245">
            <v>5.99</v>
          </cell>
          <cell r="AB245">
            <v>5.8150000000000004</v>
          </cell>
          <cell r="AC245">
            <v>5.6849999999999996</v>
          </cell>
          <cell r="AE245">
            <v>36487</v>
          </cell>
          <cell r="AF245">
            <v>2976038.922904877</v>
          </cell>
          <cell r="AG245">
            <v>1618707.6482005799</v>
          </cell>
          <cell r="AH245">
            <v>1357331.2747042971</v>
          </cell>
          <cell r="AI245">
            <v>491317702.84903353</v>
          </cell>
          <cell r="AJ245">
            <v>528758521.20866758</v>
          </cell>
          <cell r="AK245">
            <v>-37440819.074180394</v>
          </cell>
          <cell r="AM245">
            <v>3177601.2793091834</v>
          </cell>
          <cell r="AN245">
            <v>1625559.7309519318</v>
          </cell>
          <cell r="AO245">
            <v>1552041.5483572516</v>
          </cell>
          <cell r="AP245">
            <v>488795999.66176474</v>
          </cell>
          <cell r="AQ245">
            <v>529464224.80821848</v>
          </cell>
          <cell r="AR245">
            <v>-40668225.146453865</v>
          </cell>
          <cell r="AT245">
            <v>-201562.35640430637</v>
          </cell>
          <cell r="AU245">
            <v>-6852.0827513518743</v>
          </cell>
          <cell r="AV245">
            <v>-194710.27365295449</v>
          </cell>
          <cell r="AW245">
            <v>2521703.187268584</v>
          </cell>
          <cell r="AX245">
            <v>-705703.59955108492</v>
          </cell>
          <cell r="AY245">
            <v>3227406.0722734947</v>
          </cell>
        </row>
        <row r="246">
          <cell r="B246">
            <v>36386</v>
          </cell>
          <cell r="C246">
            <v>4.625</v>
          </cell>
          <cell r="D246">
            <v>4.92</v>
          </cell>
          <cell r="E246">
            <v>5.0250000000000004</v>
          </cell>
          <cell r="F246">
            <v>5.17</v>
          </cell>
          <cell r="G246">
            <v>5.22</v>
          </cell>
          <cell r="H246">
            <v>5.2694000000000001</v>
          </cell>
          <cell r="I246">
            <v>5.3915499999999996</v>
          </cell>
          <cell r="J246">
            <v>5.4855400000000003</v>
          </cell>
          <cell r="K246">
            <v>5.7003399999999997</v>
          </cell>
          <cell r="L246">
            <v>5.9202899999999996</v>
          </cell>
          <cell r="M246">
            <v>5.9576799999999999</v>
          </cell>
          <cell r="N246">
            <v>6.1322900000000002</v>
          </cell>
          <cell r="O246">
            <v>6.2862900000000002</v>
          </cell>
          <cell r="P246">
            <v>6.51</v>
          </cell>
          <cell r="Q246">
            <v>6.83</v>
          </cell>
          <cell r="R246">
            <v>6.8550000000000004</v>
          </cell>
          <cell r="S246">
            <v>6.7750000000000004</v>
          </cell>
          <cell r="T246">
            <v>6.7050000000000001</v>
          </cell>
          <cell r="U246">
            <v>6.6449999999999996</v>
          </cell>
          <cell r="V246">
            <v>6.585</v>
          </cell>
          <cell r="W246">
            <v>6.5250000000000004</v>
          </cell>
          <cell r="X246">
            <v>6.4649999999999999</v>
          </cell>
          <cell r="Y246">
            <v>6.3650000000000002</v>
          </cell>
          <cell r="Z246">
            <v>6.1849999999999996</v>
          </cell>
          <cell r="AA246">
            <v>5.99</v>
          </cell>
          <cell r="AB246">
            <v>5.8150000000000004</v>
          </cell>
          <cell r="AC246">
            <v>5.6849999999999996</v>
          </cell>
          <cell r="AE246">
            <v>36488</v>
          </cell>
          <cell r="AF246">
            <v>222023.66373095242</v>
          </cell>
          <cell r="AG246">
            <v>1628977.8287207521</v>
          </cell>
          <cell r="AH246">
            <v>-1406954.1649897997</v>
          </cell>
          <cell r="AI246">
            <v>491539726.51276451</v>
          </cell>
          <cell r="AJ246">
            <v>530387499.03738832</v>
          </cell>
          <cell r="AK246">
            <v>-38847773.239170194</v>
          </cell>
          <cell r="AM246">
            <v>6904.8555579185486</v>
          </cell>
          <cell r="AN246">
            <v>1636935.7084586145</v>
          </cell>
          <cell r="AO246">
            <v>-1630030.852900696</v>
          </cell>
          <cell r="AP246">
            <v>488802904.51732266</v>
          </cell>
          <cell r="AQ246">
            <v>531101160.51667708</v>
          </cell>
          <cell r="AR246">
            <v>-42298255.999354564</v>
          </cell>
          <cell r="AT246">
            <v>215118.80817303387</v>
          </cell>
          <cell r="AU246">
            <v>-7957.8797378623858</v>
          </cell>
          <cell r="AV246">
            <v>223076.68791089626</v>
          </cell>
          <cell r="AW246">
            <v>2736821.9954416179</v>
          </cell>
          <cell r="AX246">
            <v>-713661.4792889473</v>
          </cell>
          <cell r="AY246">
            <v>3450482.7601843909</v>
          </cell>
        </row>
        <row r="247">
          <cell r="B247">
            <v>36387</v>
          </cell>
          <cell r="C247">
            <v>4.625</v>
          </cell>
          <cell r="D247">
            <v>4.92</v>
          </cell>
          <cell r="E247">
            <v>5.0250000000000004</v>
          </cell>
          <cell r="F247">
            <v>5.17</v>
          </cell>
          <cell r="G247">
            <v>5.22</v>
          </cell>
          <cell r="H247">
            <v>5.2694000000000001</v>
          </cell>
          <cell r="I247">
            <v>5.3915499999999996</v>
          </cell>
          <cell r="J247">
            <v>5.4855400000000003</v>
          </cell>
          <cell r="K247">
            <v>5.7003399999999997</v>
          </cell>
          <cell r="L247">
            <v>5.9202899999999996</v>
          </cell>
          <cell r="M247">
            <v>5.9576799999999999</v>
          </cell>
          <cell r="N247">
            <v>6.1322900000000002</v>
          </cell>
          <cell r="O247">
            <v>6.2862900000000002</v>
          </cell>
          <cell r="P247">
            <v>6.51</v>
          </cell>
          <cell r="Q247">
            <v>6.83</v>
          </cell>
          <cell r="R247">
            <v>6.8550000000000004</v>
          </cell>
          <cell r="S247">
            <v>6.7750000000000004</v>
          </cell>
          <cell r="T247">
            <v>6.7050000000000001</v>
          </cell>
          <cell r="U247">
            <v>6.6449999999999996</v>
          </cell>
          <cell r="V247">
            <v>6.585</v>
          </cell>
          <cell r="W247">
            <v>6.5250000000000004</v>
          </cell>
          <cell r="X247">
            <v>6.4649999999999999</v>
          </cell>
          <cell r="Y247">
            <v>6.3650000000000002</v>
          </cell>
          <cell r="Z247">
            <v>6.1849999999999996</v>
          </cell>
          <cell r="AA247">
            <v>5.99</v>
          </cell>
          <cell r="AB247">
            <v>5.8150000000000004</v>
          </cell>
          <cell r="AC247">
            <v>5.6849999999999996</v>
          </cell>
          <cell r="AE247">
            <v>36489</v>
          </cell>
          <cell r="AF247">
            <v>492082.88443218265</v>
          </cell>
          <cell r="AG247">
            <v>1639363.1675256393</v>
          </cell>
          <cell r="AH247">
            <v>-1147280.2830934566</v>
          </cell>
          <cell r="AI247">
            <v>492031809.39719671</v>
          </cell>
          <cell r="AJ247">
            <v>532026862.20491397</v>
          </cell>
          <cell r="AK247">
            <v>-39995053.522263654</v>
          </cell>
          <cell r="AM247">
            <v>741984.15385575593</v>
          </cell>
          <cell r="AN247">
            <v>1648066.7732552001</v>
          </cell>
          <cell r="AO247">
            <v>-906082.6193994442</v>
          </cell>
          <cell r="AP247">
            <v>489544888.6711784</v>
          </cell>
          <cell r="AQ247">
            <v>532749227.28993231</v>
          </cell>
          <cell r="AR247">
            <v>-43204338.618754007</v>
          </cell>
          <cell r="AT247">
            <v>-249901.26942357328</v>
          </cell>
          <cell r="AU247">
            <v>-8703.6057295608334</v>
          </cell>
          <cell r="AV247">
            <v>-241197.66369401244</v>
          </cell>
          <cell r="AW247">
            <v>2486920.7260180446</v>
          </cell>
          <cell r="AX247">
            <v>-722365.08501850814</v>
          </cell>
          <cell r="AY247">
            <v>3209285.0964903785</v>
          </cell>
        </row>
        <row r="248">
          <cell r="B248">
            <v>36388</v>
          </cell>
          <cell r="C248">
            <v>4.9000000000000004</v>
          </cell>
          <cell r="D248">
            <v>4.9349999999999996</v>
          </cell>
          <cell r="E248">
            <v>5.09</v>
          </cell>
          <cell r="F248">
            <v>5.17</v>
          </cell>
          <cell r="G248">
            <v>5.22</v>
          </cell>
          <cell r="H248">
            <v>5.2728200000000003</v>
          </cell>
          <cell r="I248">
            <v>5.3868200000000002</v>
          </cell>
          <cell r="J248">
            <v>5.4704699999999997</v>
          </cell>
          <cell r="K248">
            <v>5.6670800000000003</v>
          </cell>
          <cell r="L248">
            <v>5.8743400000000001</v>
          </cell>
          <cell r="M248">
            <v>5.9035399999999996</v>
          </cell>
          <cell r="N248">
            <v>6.0660800000000004</v>
          </cell>
          <cell r="O248">
            <v>6.2082600000000001</v>
          </cell>
          <cell r="P248">
            <v>6.41</v>
          </cell>
          <cell r="Q248">
            <v>6.71</v>
          </cell>
          <cell r="R248">
            <v>6.7450000000000001</v>
          </cell>
          <cell r="S248">
            <v>6.7050000000000001</v>
          </cell>
          <cell r="T248">
            <v>6.6349999999999998</v>
          </cell>
          <cell r="U248">
            <v>6.5650000000000004</v>
          </cell>
          <cell r="V248">
            <v>6.5149999999999997</v>
          </cell>
          <cell r="W248">
            <v>6.4550000000000001</v>
          </cell>
          <cell r="X248">
            <v>6.3949999999999996</v>
          </cell>
          <cell r="Y248">
            <v>6.3049999999999997</v>
          </cell>
          <cell r="Z248">
            <v>6.125</v>
          </cell>
          <cell r="AA248">
            <v>5.93</v>
          </cell>
          <cell r="AB248">
            <v>5.7549999999999999</v>
          </cell>
          <cell r="AC248">
            <v>5.625</v>
          </cell>
          <cell r="AE248">
            <v>36490</v>
          </cell>
          <cell r="AF248">
            <v>3387034.938651931</v>
          </cell>
          <cell r="AG248">
            <v>4880758.901739412</v>
          </cell>
          <cell r="AH248">
            <v>-1493723.963087481</v>
          </cell>
          <cell r="AI248">
            <v>495418844.33584863</v>
          </cell>
          <cell r="AJ248">
            <v>536907621.10665333</v>
          </cell>
          <cell r="AK248">
            <v>-41488777.485351138</v>
          </cell>
          <cell r="AM248">
            <v>3235292.8488857299</v>
          </cell>
          <cell r="AN248">
            <v>4935685.0247698529</v>
          </cell>
          <cell r="AO248">
            <v>-1700392.175884123</v>
          </cell>
          <cell r="AP248">
            <v>492780181.52006412</v>
          </cell>
          <cell r="AQ248">
            <v>537684912.31470215</v>
          </cell>
          <cell r="AR248">
            <v>-44904730.794638127</v>
          </cell>
          <cell r="AT248">
            <v>151742.0897662011</v>
          </cell>
          <cell r="AU248">
            <v>-54926.123030440882</v>
          </cell>
          <cell r="AV248">
            <v>206668.21279664198</v>
          </cell>
          <cell r="AW248">
            <v>2638662.8157842457</v>
          </cell>
          <cell r="AX248">
            <v>-777291.20804894902</v>
          </cell>
          <cell r="AY248">
            <v>3415953.3092870205</v>
          </cell>
        </row>
        <row r="249">
          <cell r="B249">
            <v>36389</v>
          </cell>
          <cell r="C249">
            <v>4.9000000000000004</v>
          </cell>
          <cell r="D249">
            <v>4.9000000000000004</v>
          </cell>
          <cell r="E249">
            <v>5.09</v>
          </cell>
          <cell r="F249">
            <v>5.12</v>
          </cell>
          <cell r="G249">
            <v>5.15</v>
          </cell>
          <cell r="H249">
            <v>5.2491300000000001</v>
          </cell>
          <cell r="I249">
            <v>5.3470199999999997</v>
          </cell>
          <cell r="J249">
            <v>5.4222900000000003</v>
          </cell>
          <cell r="K249">
            <v>5.6240100000000002</v>
          </cell>
          <cell r="L249">
            <v>5.8297299999999996</v>
          </cell>
          <cell r="M249">
            <v>5.8593400000000004</v>
          </cell>
          <cell r="N249">
            <v>6.0213999999999999</v>
          </cell>
          <cell r="O249">
            <v>6.1547400000000003</v>
          </cell>
          <cell r="P249">
            <v>6.36</v>
          </cell>
          <cell r="Q249">
            <v>6.63</v>
          </cell>
          <cell r="R249">
            <v>6.6449999999999996</v>
          </cell>
          <cell r="S249">
            <v>6.585</v>
          </cell>
          <cell r="T249">
            <v>6.5350000000000001</v>
          </cell>
          <cell r="U249">
            <v>6.4950000000000001</v>
          </cell>
          <cell r="V249">
            <v>6.4450000000000003</v>
          </cell>
          <cell r="W249">
            <v>6.3849999999999998</v>
          </cell>
          <cell r="X249">
            <v>6.3250000000000002</v>
          </cell>
          <cell r="Y249">
            <v>6.2450000000000001</v>
          </cell>
          <cell r="Z249">
            <v>6.0949999999999998</v>
          </cell>
          <cell r="AA249">
            <v>5.91</v>
          </cell>
          <cell r="AB249">
            <v>5.7549999999999999</v>
          </cell>
          <cell r="AC249">
            <v>5.665</v>
          </cell>
          <cell r="AE249">
            <v>36493</v>
          </cell>
          <cell r="AF249">
            <v>-184466.80952961743</v>
          </cell>
          <cell r="AG249">
            <v>1642984.5545644281</v>
          </cell>
          <cell r="AH249">
            <v>-1827451.3640940455</v>
          </cell>
          <cell r="AI249">
            <v>495234377.52631903</v>
          </cell>
          <cell r="AJ249">
            <v>538550605.66121781</v>
          </cell>
          <cell r="AK249">
            <v>-43316228.849445187</v>
          </cell>
          <cell r="AM249">
            <v>158689.52533370256</v>
          </cell>
          <cell r="AN249">
            <v>1633414.624706557</v>
          </cell>
          <cell r="AO249">
            <v>-1474725.0993728545</v>
          </cell>
          <cell r="AP249">
            <v>492938871.04539782</v>
          </cell>
          <cell r="AQ249">
            <v>539318326.93940866</v>
          </cell>
          <cell r="AR249">
            <v>-46379455.894010983</v>
          </cell>
          <cell r="AT249">
            <v>-343156.33486331999</v>
          </cell>
          <cell r="AU249">
            <v>9569.9298578710295</v>
          </cell>
          <cell r="AV249">
            <v>-352726.26472119102</v>
          </cell>
          <cell r="AW249">
            <v>2295506.4809209257</v>
          </cell>
          <cell r="AX249">
            <v>-767721.27819107799</v>
          </cell>
          <cell r="AY249">
            <v>3063227.0445658294</v>
          </cell>
        </row>
        <row r="250">
          <cell r="B250">
            <v>36390</v>
          </cell>
          <cell r="C250">
            <v>4.8499999999999996</v>
          </cell>
          <cell r="D250">
            <v>4.8499999999999996</v>
          </cell>
          <cell r="E250">
            <v>4.9800000000000004</v>
          </cell>
          <cell r="F250">
            <v>5.05</v>
          </cell>
          <cell r="G250">
            <v>5.0999999999999996</v>
          </cell>
          <cell r="H250">
            <v>5.21861</v>
          </cell>
          <cell r="I250">
            <v>5.3033999999999999</v>
          </cell>
          <cell r="J250">
            <v>5.3786199999999997</v>
          </cell>
          <cell r="K250">
            <v>5.56724</v>
          </cell>
          <cell r="L250">
            <v>5.7630499999999998</v>
          </cell>
          <cell r="M250">
            <v>5.79528</v>
          </cell>
          <cell r="N250">
            <v>5.9538799999999998</v>
          </cell>
          <cell r="O250">
            <v>6.0889199999999999</v>
          </cell>
          <cell r="P250">
            <v>6.29</v>
          </cell>
          <cell r="Q250">
            <v>6.5549999999999997</v>
          </cell>
          <cell r="R250">
            <v>6.5650000000000004</v>
          </cell>
          <cell r="S250">
            <v>6.5049999999999999</v>
          </cell>
          <cell r="T250">
            <v>6.4550000000000001</v>
          </cell>
          <cell r="U250">
            <v>6.3849999999999998</v>
          </cell>
          <cell r="V250">
            <v>6.3550000000000004</v>
          </cell>
          <cell r="W250">
            <v>6.3049999999999997</v>
          </cell>
          <cell r="X250">
            <v>6.2549999999999999</v>
          </cell>
          <cell r="Y250">
            <v>6.165</v>
          </cell>
          <cell r="Z250">
            <v>6.0250000000000004</v>
          </cell>
          <cell r="AA250">
            <v>5.85</v>
          </cell>
          <cell r="AB250">
            <v>5.6950000000000003</v>
          </cell>
          <cell r="AC250">
            <v>5.6150000000000002</v>
          </cell>
          <cell r="AE250">
            <v>36494</v>
          </cell>
          <cell r="AF250">
            <v>1767072.1953092655</v>
          </cell>
          <cell r="AG250">
            <v>1698619.2087956811</v>
          </cell>
          <cell r="AH250">
            <v>68452.986513584387</v>
          </cell>
          <cell r="AI250">
            <v>497001449.72162831</v>
          </cell>
          <cell r="AJ250">
            <v>540249224.87001348</v>
          </cell>
          <cell r="AK250">
            <v>-43247775.862931602</v>
          </cell>
          <cell r="AM250">
            <v>1475780.1623848826</v>
          </cell>
          <cell r="AN250">
            <v>1698852.3012297722</v>
          </cell>
          <cell r="AO250">
            <v>-223072.13884488959</v>
          </cell>
          <cell r="AP250">
            <v>494414651.20778269</v>
          </cell>
          <cell r="AQ250">
            <v>541017179.24063838</v>
          </cell>
          <cell r="AR250">
            <v>-46602528.032855876</v>
          </cell>
          <cell r="AT250">
            <v>291292.03292438295</v>
          </cell>
          <cell r="AU250">
            <v>-233.09243409102783</v>
          </cell>
          <cell r="AV250">
            <v>291525.12535847398</v>
          </cell>
          <cell r="AW250">
            <v>2586798.5138453087</v>
          </cell>
          <cell r="AX250">
            <v>-767954.37062516902</v>
          </cell>
          <cell r="AY250">
            <v>3354752.1699243034</v>
          </cell>
        </row>
        <row r="251">
          <cell r="B251">
            <v>36391</v>
          </cell>
          <cell r="C251">
            <v>4.7450000000000001</v>
          </cell>
          <cell r="D251">
            <v>4.875</v>
          </cell>
          <cell r="E251">
            <v>5.0350000000000001</v>
          </cell>
          <cell r="F251">
            <v>5.0949999999999998</v>
          </cell>
          <cell r="G251">
            <v>5.1550000000000002</v>
          </cell>
          <cell r="H251">
            <v>5.2236099999999999</v>
          </cell>
          <cell r="I251">
            <v>5.3205900000000002</v>
          </cell>
          <cell r="J251">
            <v>5.4119799999999998</v>
          </cell>
          <cell r="K251">
            <v>5.5791599999999999</v>
          </cell>
          <cell r="L251">
            <v>5.7642699999999998</v>
          </cell>
          <cell r="M251">
            <v>5.7840100000000003</v>
          </cell>
          <cell r="N251">
            <v>5.9351799999999999</v>
          </cell>
          <cell r="O251">
            <v>6.0686099999999996</v>
          </cell>
          <cell r="P251">
            <v>6.26</v>
          </cell>
          <cell r="Q251">
            <v>6.5</v>
          </cell>
          <cell r="R251">
            <v>6.4950000000000001</v>
          </cell>
          <cell r="S251">
            <v>6.4349999999999996</v>
          </cell>
          <cell r="T251">
            <v>6.375</v>
          </cell>
          <cell r="U251">
            <v>6.3250000000000002</v>
          </cell>
          <cell r="V251">
            <v>6.2750000000000004</v>
          </cell>
          <cell r="W251">
            <v>6.2350000000000003</v>
          </cell>
          <cell r="X251">
            <v>6.1849999999999996</v>
          </cell>
          <cell r="Y251">
            <v>6.1050000000000004</v>
          </cell>
          <cell r="Z251">
            <v>5.9850000000000003</v>
          </cell>
          <cell r="AA251">
            <v>5.8</v>
          </cell>
          <cell r="AB251">
            <v>5.6749999999999998</v>
          </cell>
          <cell r="AC251">
            <v>5.6150000000000002</v>
          </cell>
          <cell r="AE251">
            <v>36495</v>
          </cell>
          <cell r="AF251">
            <v>1540782.0754823564</v>
          </cell>
          <cell r="AG251">
            <v>1721947.3425889371</v>
          </cell>
          <cell r="AH251">
            <v>-181165.26710658078</v>
          </cell>
          <cell r="AI251">
            <v>498542231.79711068</v>
          </cell>
          <cell r="AJ251">
            <v>541971172.21260238</v>
          </cell>
          <cell r="AK251">
            <v>-43428941.130038179</v>
          </cell>
          <cell r="AM251">
            <v>1172196.03554786</v>
          </cell>
          <cell r="AN251">
            <v>1724338.6050947518</v>
          </cell>
          <cell r="AO251">
            <v>-552142.56954689184</v>
          </cell>
          <cell r="AP251">
            <v>495586847.24333054</v>
          </cell>
          <cell r="AQ251">
            <v>542741517.84573317</v>
          </cell>
          <cell r="AR251">
            <v>-47154670.602402769</v>
          </cell>
          <cell r="AT251">
            <v>368586.0399344964</v>
          </cell>
          <cell r="AU251">
            <v>-2391.2625058146659</v>
          </cell>
          <cell r="AV251">
            <v>370977.30244031106</v>
          </cell>
          <cell r="AW251">
            <v>2955384.5537798051</v>
          </cell>
          <cell r="AX251">
            <v>-770345.63313098368</v>
          </cell>
          <cell r="AY251">
            <v>3725729.4723646147</v>
          </cell>
        </row>
        <row r="252">
          <cell r="B252">
            <v>36392</v>
          </cell>
          <cell r="C252">
            <v>4.875</v>
          </cell>
          <cell r="D252">
            <v>4.8</v>
          </cell>
          <cell r="E252">
            <v>5.05</v>
          </cell>
          <cell r="F252">
            <v>5.08</v>
          </cell>
          <cell r="G252">
            <v>5.14</v>
          </cell>
          <cell r="H252">
            <v>5.2394699999999998</v>
          </cell>
          <cell r="I252">
            <v>5.3257899999999996</v>
          </cell>
          <cell r="J252">
            <v>5.4129399999999999</v>
          </cell>
          <cell r="K252">
            <v>5.5979299999999999</v>
          </cell>
          <cell r="L252">
            <v>5.7925700000000004</v>
          </cell>
          <cell r="M252">
            <v>5.8181900000000004</v>
          </cell>
          <cell r="N252">
            <v>5.9767299999999999</v>
          </cell>
          <cell r="O252">
            <v>6.1130399999999998</v>
          </cell>
          <cell r="P252">
            <v>6.3</v>
          </cell>
          <cell r="Q252">
            <v>6.55</v>
          </cell>
          <cell r="R252">
            <v>6.5350000000000001</v>
          </cell>
          <cell r="S252">
            <v>6.4749999999999996</v>
          </cell>
          <cell r="T252">
            <v>6.415</v>
          </cell>
          <cell r="U252">
            <v>6.3550000000000004</v>
          </cell>
          <cell r="V252">
            <v>6.3049999999999997</v>
          </cell>
          <cell r="W252">
            <v>6.2549999999999999</v>
          </cell>
          <cell r="X252">
            <v>6.2050000000000001</v>
          </cell>
          <cell r="Y252">
            <v>6.1449999999999996</v>
          </cell>
          <cell r="Z252">
            <v>6.0250000000000004</v>
          </cell>
          <cell r="AA252">
            <v>5.84</v>
          </cell>
          <cell r="AB252">
            <v>5.7249999999999996</v>
          </cell>
          <cell r="AC252">
            <v>5.6550000000000002</v>
          </cell>
          <cell r="AE252">
            <v>36496</v>
          </cell>
          <cell r="AF252">
            <v>3048773.0807705354</v>
          </cell>
          <cell r="AG252">
            <v>1731486.5842689716</v>
          </cell>
          <cell r="AH252">
            <v>1317286.4965015638</v>
          </cell>
          <cell r="AI252">
            <v>501591004.87788123</v>
          </cell>
          <cell r="AJ252">
            <v>543702658.7968713</v>
          </cell>
          <cell r="AK252">
            <v>-42111654.633536614</v>
          </cell>
          <cell r="AM252">
            <v>3449827.6059013158</v>
          </cell>
          <cell r="AN252">
            <v>1736922.1071960737</v>
          </cell>
          <cell r="AO252">
            <v>1712905.4987052421</v>
          </cell>
          <cell r="AP252">
            <v>499036674.84923184</v>
          </cell>
          <cell r="AQ252">
            <v>544478439.95292926</v>
          </cell>
          <cell r="AR252">
            <v>-45441765.103697523</v>
          </cell>
          <cell r="AT252">
            <v>-401054.52513078041</v>
          </cell>
          <cell r="AU252">
            <v>-5435.5229271021672</v>
          </cell>
          <cell r="AV252">
            <v>-395619.00220367825</v>
          </cell>
          <cell r="AW252">
            <v>2554330.0286490247</v>
          </cell>
          <cell r="AX252">
            <v>-775781.15605808585</v>
          </cell>
          <cell r="AY252">
            <v>3330110.4701609365</v>
          </cell>
        </row>
        <row r="253">
          <cell r="B253">
            <v>36393</v>
          </cell>
          <cell r="C253">
            <v>4.875</v>
          </cell>
          <cell r="D253">
            <v>4.8</v>
          </cell>
          <cell r="E253">
            <v>5.05</v>
          </cell>
          <cell r="F253">
            <v>5.08</v>
          </cell>
          <cell r="G253">
            <v>5.14</v>
          </cell>
          <cell r="H253">
            <v>5.2394699999999998</v>
          </cell>
          <cell r="I253">
            <v>5.3257899999999996</v>
          </cell>
          <cell r="J253">
            <v>5.4129399999999999</v>
          </cell>
          <cell r="K253">
            <v>5.5979299999999999</v>
          </cell>
          <cell r="L253">
            <v>5.7925700000000004</v>
          </cell>
          <cell r="M253">
            <v>5.8181900000000004</v>
          </cell>
          <cell r="N253">
            <v>5.9767299999999999</v>
          </cell>
          <cell r="O253">
            <v>6.1130399999999998</v>
          </cell>
          <cell r="P253">
            <v>6.3</v>
          </cell>
          <cell r="Q253">
            <v>6.55</v>
          </cell>
          <cell r="R253">
            <v>6.5350000000000001</v>
          </cell>
          <cell r="S253">
            <v>6.4749999999999996</v>
          </cell>
          <cell r="T253">
            <v>6.415</v>
          </cell>
          <cell r="U253">
            <v>6.3550000000000004</v>
          </cell>
          <cell r="V253">
            <v>6.3049999999999997</v>
          </cell>
          <cell r="W253">
            <v>6.2549999999999999</v>
          </cell>
          <cell r="X253">
            <v>6.2050000000000001</v>
          </cell>
          <cell r="Y253">
            <v>6.1449999999999996</v>
          </cell>
          <cell r="Z253">
            <v>6.0250000000000004</v>
          </cell>
          <cell r="AA253">
            <v>5.84</v>
          </cell>
          <cell r="AB253">
            <v>5.7249999999999996</v>
          </cell>
          <cell r="AC253">
            <v>5.6550000000000002</v>
          </cell>
          <cell r="AE253">
            <v>36497</v>
          </cell>
          <cell r="AF253">
            <v>4994374.2916032262</v>
          </cell>
          <cell r="AG253">
            <v>5123879.2590277679</v>
          </cell>
          <cell r="AH253">
            <v>-129504.96742454171</v>
          </cell>
          <cell r="AI253">
            <v>506585379.16948444</v>
          </cell>
          <cell r="AJ253">
            <v>548826538.05589902</v>
          </cell>
          <cell r="AK253">
            <v>-42241159.600961156</v>
          </cell>
          <cell r="AM253">
            <v>4704980.9007165134</v>
          </cell>
          <cell r="AN253">
            <v>5117068.0786580257</v>
          </cell>
          <cell r="AO253">
            <v>-412087.17794151232</v>
          </cell>
          <cell r="AP253">
            <v>503741655.74994838</v>
          </cell>
          <cell r="AQ253">
            <v>549595508.03158724</v>
          </cell>
          <cell r="AR253">
            <v>-45853852.28163904</v>
          </cell>
          <cell r="AT253">
            <v>289393.39088671282</v>
          </cell>
          <cell r="AU253">
            <v>6811.1803697422147</v>
          </cell>
          <cell r="AV253">
            <v>282582.2105169706</v>
          </cell>
          <cell r="AW253">
            <v>2843723.4195357375</v>
          </cell>
          <cell r="AX253">
            <v>-768969.97568834363</v>
          </cell>
          <cell r="AY253">
            <v>3612692.6806779071</v>
          </cell>
        </row>
        <row r="254">
          <cell r="B254">
            <v>36394</v>
          </cell>
          <cell r="C254">
            <v>4.875</v>
          </cell>
          <cell r="D254">
            <v>4.8</v>
          </cell>
          <cell r="E254">
            <v>5.05</v>
          </cell>
          <cell r="F254">
            <v>5.08</v>
          </cell>
          <cell r="G254">
            <v>5.14</v>
          </cell>
          <cell r="H254">
            <v>5.2394699999999998</v>
          </cell>
          <cell r="I254">
            <v>5.3257899999999996</v>
          </cell>
          <cell r="J254">
            <v>5.4129399999999999</v>
          </cell>
          <cell r="K254">
            <v>5.5979299999999999</v>
          </cell>
          <cell r="L254">
            <v>5.7925700000000004</v>
          </cell>
          <cell r="M254">
            <v>5.8181900000000004</v>
          </cell>
          <cell r="N254">
            <v>5.9767299999999999</v>
          </cell>
          <cell r="O254">
            <v>6.1130399999999998</v>
          </cell>
          <cell r="P254">
            <v>6.3</v>
          </cell>
          <cell r="Q254">
            <v>6.55</v>
          </cell>
          <cell r="R254">
            <v>6.5350000000000001</v>
          </cell>
          <cell r="S254">
            <v>6.4749999999999996</v>
          </cell>
          <cell r="T254">
            <v>6.415</v>
          </cell>
          <cell r="U254">
            <v>6.3550000000000004</v>
          </cell>
          <cell r="V254">
            <v>6.3049999999999997</v>
          </cell>
          <cell r="W254">
            <v>6.2549999999999999</v>
          </cell>
          <cell r="X254">
            <v>6.2050000000000001</v>
          </cell>
          <cell r="Y254">
            <v>6.1449999999999996</v>
          </cell>
          <cell r="Z254">
            <v>6.0250000000000004</v>
          </cell>
          <cell r="AA254">
            <v>5.84</v>
          </cell>
          <cell r="AB254">
            <v>5.7249999999999996</v>
          </cell>
          <cell r="AC254">
            <v>5.6550000000000002</v>
          </cell>
          <cell r="AE254">
            <v>36500</v>
          </cell>
          <cell r="AF254">
            <v>2580026.3531876286</v>
          </cell>
          <cell r="AG254">
            <v>1720975.9744265904</v>
          </cell>
          <cell r="AH254">
            <v>859050.37876103818</v>
          </cell>
          <cell r="AI254">
            <v>509165405.52267206</v>
          </cell>
          <cell r="AJ254">
            <v>550547514.03032565</v>
          </cell>
          <cell r="AK254">
            <v>-41382109.222200118</v>
          </cell>
          <cell r="AM254">
            <v>2338188.3352415711</v>
          </cell>
          <cell r="AN254">
            <v>1694275.4084941808</v>
          </cell>
          <cell r="AO254">
            <v>643912.9267473903</v>
          </cell>
          <cell r="AP254">
            <v>506079844.08518994</v>
          </cell>
          <cell r="AQ254">
            <v>551289783.44008148</v>
          </cell>
          <cell r="AR254">
            <v>-45209939.35489165</v>
          </cell>
          <cell r="AT254">
            <v>241838.01794605749</v>
          </cell>
          <cell r="AU254">
            <v>26700.565932409605</v>
          </cell>
          <cell r="AV254">
            <v>215137.45201364788</v>
          </cell>
          <cell r="AW254">
            <v>3085561.437481795</v>
          </cell>
          <cell r="AX254">
            <v>-742269.40975593403</v>
          </cell>
          <cell r="AY254">
            <v>3827830.1326915547</v>
          </cell>
        </row>
        <row r="255">
          <cell r="B255">
            <v>36395</v>
          </cell>
          <cell r="C255">
            <v>4.875</v>
          </cell>
          <cell r="D255">
            <v>4.92</v>
          </cell>
          <cell r="E255">
            <v>5.05</v>
          </cell>
          <cell r="F255">
            <v>5.05</v>
          </cell>
          <cell r="G255">
            <v>5.13</v>
          </cell>
          <cell r="H255">
            <v>5.26729</v>
          </cell>
          <cell r="I255">
            <v>5.3492100000000002</v>
          </cell>
          <cell r="J255">
            <v>5.43485</v>
          </cell>
          <cell r="K255">
            <v>5.6430699999999998</v>
          </cell>
          <cell r="L255">
            <v>5.8599899999999998</v>
          </cell>
          <cell r="M255">
            <v>5.8948900000000002</v>
          </cell>
          <cell r="N255">
            <v>6.0571299999999999</v>
          </cell>
          <cell r="O255">
            <v>6.1934199999999997</v>
          </cell>
          <cell r="P255">
            <v>6.38</v>
          </cell>
          <cell r="Q255">
            <v>6.62</v>
          </cell>
          <cell r="R255">
            <v>6.585</v>
          </cell>
          <cell r="S255">
            <v>6.5149999999999997</v>
          </cell>
          <cell r="T255">
            <v>6.4550000000000001</v>
          </cell>
          <cell r="U255">
            <v>6.3949999999999996</v>
          </cell>
          <cell r="V255">
            <v>6.335</v>
          </cell>
          <cell r="W255">
            <v>6.2850000000000001</v>
          </cell>
          <cell r="X255">
            <v>6.2350000000000003</v>
          </cell>
          <cell r="Y255">
            <v>6.1849999999999996</v>
          </cell>
          <cell r="Z255">
            <v>6.0650000000000004</v>
          </cell>
          <cell r="AA255">
            <v>5.89</v>
          </cell>
          <cell r="AB255">
            <v>5.7750000000000004</v>
          </cell>
          <cell r="AC255">
            <v>5.6950000000000003</v>
          </cell>
          <cell r="AE255">
            <v>36501</v>
          </cell>
          <cell r="AF255">
            <v>3923708.1145881489</v>
          </cell>
          <cell r="AG255">
            <v>1721039.395197419</v>
          </cell>
          <cell r="AH255">
            <v>2202668.7193907299</v>
          </cell>
          <cell r="AI255">
            <v>513089113.6372602</v>
          </cell>
          <cell r="AJ255">
            <v>552268553.42552304</v>
          </cell>
          <cell r="AK255">
            <v>-39179440.50280939</v>
          </cell>
          <cell r="AM255">
            <v>3504392.058975108</v>
          </cell>
          <cell r="AN255">
            <v>1727460.1130409699</v>
          </cell>
          <cell r="AO255">
            <v>1776931.945934138</v>
          </cell>
          <cell r="AP255">
            <v>509584236.14416504</v>
          </cell>
          <cell r="AQ255">
            <v>553017243.5531224</v>
          </cell>
          <cell r="AR255">
            <v>-43433007.408957511</v>
          </cell>
          <cell r="AT255">
            <v>419316.05561304092</v>
          </cell>
          <cell r="AU255">
            <v>-6420.7178435509559</v>
          </cell>
          <cell r="AV255">
            <v>425736.77345659188</v>
          </cell>
          <cell r="AW255">
            <v>3504877.4930948359</v>
          </cell>
          <cell r="AX255">
            <v>-748690.12759948499</v>
          </cell>
          <cell r="AY255">
            <v>4253566.9061481468</v>
          </cell>
        </row>
        <row r="256">
          <cell r="B256">
            <v>36396</v>
          </cell>
          <cell r="C256">
            <v>4.8150000000000004</v>
          </cell>
          <cell r="D256">
            <v>4.875</v>
          </cell>
          <cell r="E256">
            <v>5.09</v>
          </cell>
          <cell r="F256">
            <v>5.05</v>
          </cell>
          <cell r="G256">
            <v>5.12</v>
          </cell>
          <cell r="H256">
            <v>5.2852800000000002</v>
          </cell>
          <cell r="I256">
            <v>5.39445</v>
          </cell>
          <cell r="J256">
            <v>5.4503300000000001</v>
          </cell>
          <cell r="K256">
            <v>5.6645899999999996</v>
          </cell>
          <cell r="L256">
            <v>5.8852900000000004</v>
          </cell>
          <cell r="M256">
            <v>5.9248200000000004</v>
          </cell>
          <cell r="N256">
            <v>6.0930799999999996</v>
          </cell>
          <cell r="O256">
            <v>6.2263299999999999</v>
          </cell>
          <cell r="P256">
            <v>6.43</v>
          </cell>
          <cell r="Q256">
            <v>6.67</v>
          </cell>
          <cell r="R256">
            <v>6.6349999999999998</v>
          </cell>
          <cell r="S256">
            <v>6.5549999999999997</v>
          </cell>
          <cell r="T256">
            <v>6.4850000000000003</v>
          </cell>
          <cell r="U256">
            <v>6.415</v>
          </cell>
          <cell r="V256">
            <v>6.3550000000000004</v>
          </cell>
          <cell r="W256">
            <v>6.2949999999999999</v>
          </cell>
          <cell r="X256">
            <v>6.2450000000000001</v>
          </cell>
          <cell r="Y256">
            <v>6.1950000000000003</v>
          </cell>
          <cell r="Z256">
            <v>6.0750000000000002</v>
          </cell>
          <cell r="AA256">
            <v>5.9</v>
          </cell>
          <cell r="AB256">
            <v>5.7949999999999999</v>
          </cell>
          <cell r="AC256">
            <v>5.7149999999999999</v>
          </cell>
          <cell r="AE256">
            <v>36502</v>
          </cell>
          <cell r="AF256">
            <v>984636.38396703382</v>
          </cell>
          <cell r="AG256">
            <v>1682635.8586176815</v>
          </cell>
          <cell r="AH256">
            <v>-697999.47465064772</v>
          </cell>
          <cell r="AI256">
            <v>514073750.02122724</v>
          </cell>
          <cell r="AJ256">
            <v>553951189.28414071</v>
          </cell>
          <cell r="AK256">
            <v>-39877439.977460042</v>
          </cell>
          <cell r="AM256">
            <v>1217561.7810593098</v>
          </cell>
          <cell r="AN256">
            <v>1703842.2693728146</v>
          </cell>
          <cell r="AO256">
            <v>-486280.48831350473</v>
          </cell>
          <cell r="AP256">
            <v>510801797.92522436</v>
          </cell>
          <cell r="AQ256">
            <v>554721085.82249522</v>
          </cell>
          <cell r="AR256">
            <v>-43919287.897271015</v>
          </cell>
          <cell r="AT256">
            <v>-232925.39709227602</v>
          </cell>
          <cell r="AU256">
            <v>-21206.410755133023</v>
          </cell>
          <cell r="AV256">
            <v>-211718.986337143</v>
          </cell>
          <cell r="AW256">
            <v>3271952.0960025601</v>
          </cell>
          <cell r="AX256">
            <v>-769896.53835461801</v>
          </cell>
          <cell r="AY256">
            <v>4041847.9198110038</v>
          </cell>
        </row>
        <row r="257">
          <cell r="B257">
            <v>36397</v>
          </cell>
          <cell r="C257">
            <v>4.8150000000000004</v>
          </cell>
          <cell r="D257">
            <v>4.875</v>
          </cell>
          <cell r="E257">
            <v>5.09</v>
          </cell>
          <cell r="F257">
            <v>5.05</v>
          </cell>
          <cell r="G257">
            <v>5.12</v>
          </cell>
          <cell r="H257">
            <v>5.2966300000000004</v>
          </cell>
          <cell r="I257">
            <v>5.3962300000000001</v>
          </cell>
          <cell r="J257">
            <v>5.4530500000000002</v>
          </cell>
          <cell r="K257">
            <v>5.6673</v>
          </cell>
          <cell r="L257">
            <v>5.88842</v>
          </cell>
          <cell r="M257">
            <v>5.9309200000000004</v>
          </cell>
          <cell r="N257">
            <v>6.0947199999999997</v>
          </cell>
          <cell r="O257">
            <v>6.2292800000000002</v>
          </cell>
          <cell r="P257">
            <v>6.43</v>
          </cell>
          <cell r="Q257">
            <v>6.67</v>
          </cell>
          <cell r="R257">
            <v>6.6349999999999998</v>
          </cell>
          <cell r="S257">
            <v>6.5549999999999997</v>
          </cell>
          <cell r="T257">
            <v>6.4850000000000003</v>
          </cell>
          <cell r="U257">
            <v>6.415</v>
          </cell>
          <cell r="V257">
            <v>6.3550000000000004</v>
          </cell>
          <cell r="W257">
            <v>6.2949999999999999</v>
          </cell>
          <cell r="X257">
            <v>6.2450000000000001</v>
          </cell>
          <cell r="Y257">
            <v>6.1950000000000003</v>
          </cell>
          <cell r="Z257">
            <v>6.0750000000000002</v>
          </cell>
          <cell r="AA257">
            <v>5.9</v>
          </cell>
          <cell r="AB257">
            <v>5.7949999999999999</v>
          </cell>
          <cell r="AC257">
            <v>5.7149999999999999</v>
          </cell>
          <cell r="AE257">
            <v>36503</v>
          </cell>
          <cell r="AF257">
            <v>3993086.2626509764</v>
          </cell>
          <cell r="AG257">
            <v>1709668.2747306081</v>
          </cell>
          <cell r="AH257">
            <v>2283417.9879203681</v>
          </cell>
          <cell r="AI257">
            <v>518066836.28387821</v>
          </cell>
          <cell r="AJ257">
            <v>555660857.55887127</v>
          </cell>
          <cell r="AK257">
            <v>-37594021.989539675</v>
          </cell>
          <cell r="AM257">
            <v>4125834.5804446787</v>
          </cell>
          <cell r="AN257">
            <v>1723973.2448366408</v>
          </cell>
          <cell r="AO257">
            <v>2401861.3356080381</v>
          </cell>
          <cell r="AP257">
            <v>514927632.50566906</v>
          </cell>
          <cell r="AQ257">
            <v>556445059.06733191</v>
          </cell>
          <cell r="AR257">
            <v>-41517426.561662979</v>
          </cell>
          <cell r="AT257">
            <v>-132748.31779370224</v>
          </cell>
          <cell r="AU257">
            <v>-14304.970106032677</v>
          </cell>
          <cell r="AV257">
            <v>-118443.34768767003</v>
          </cell>
          <cell r="AW257">
            <v>3139203.7782088579</v>
          </cell>
          <cell r="AX257">
            <v>-784201.50846065069</v>
          </cell>
          <cell r="AY257">
            <v>3923404.5721233338</v>
          </cell>
        </row>
        <row r="258">
          <cell r="B258">
            <v>36398</v>
          </cell>
          <cell r="C258">
            <v>4.6500000000000004</v>
          </cell>
          <cell r="D258">
            <v>4.9000000000000004</v>
          </cell>
          <cell r="E258">
            <v>4.99</v>
          </cell>
          <cell r="F258">
            <v>5.03</v>
          </cell>
          <cell r="G258">
            <v>5.22</v>
          </cell>
          <cell r="H258">
            <v>5.2738199999999997</v>
          </cell>
          <cell r="I258">
            <v>5.3584699999999996</v>
          </cell>
          <cell r="J258">
            <v>5.4968599999999999</v>
          </cell>
          <cell r="K258">
            <v>5.6800300000000004</v>
          </cell>
          <cell r="L258">
            <v>5.8863899999999996</v>
          </cell>
          <cell r="M258">
            <v>5.9088200000000004</v>
          </cell>
          <cell r="N258">
            <v>6.0633900000000001</v>
          </cell>
          <cell r="O258">
            <v>6.1947799999999997</v>
          </cell>
          <cell r="P258">
            <v>6.36</v>
          </cell>
          <cell r="Q258">
            <v>6.59</v>
          </cell>
          <cell r="R258">
            <v>6.5750000000000002</v>
          </cell>
          <cell r="S258">
            <v>6.4850000000000003</v>
          </cell>
          <cell r="T258">
            <v>6.4249999999999998</v>
          </cell>
          <cell r="U258">
            <v>6.3650000000000002</v>
          </cell>
          <cell r="V258">
            <v>6.3049999999999997</v>
          </cell>
          <cell r="W258">
            <v>6.2450000000000001</v>
          </cell>
          <cell r="X258">
            <v>6.1849999999999996</v>
          </cell>
          <cell r="Y258">
            <v>6.085</v>
          </cell>
          <cell r="Z258">
            <v>5.9450000000000003</v>
          </cell>
          <cell r="AA258">
            <v>5.71</v>
          </cell>
          <cell r="AB258">
            <v>5.5750000000000002</v>
          </cell>
          <cell r="AC258">
            <v>5.5</v>
          </cell>
          <cell r="AE258">
            <v>36504</v>
          </cell>
          <cell r="AF258">
            <v>5262780.381001859</v>
          </cell>
          <cell r="AG258">
            <v>5068098.0400574198</v>
          </cell>
          <cell r="AH258">
            <v>194682.34094443917</v>
          </cell>
          <cell r="AI258">
            <v>523329616.66488004</v>
          </cell>
          <cell r="AJ258">
            <v>560728955.59892869</v>
          </cell>
          <cell r="AK258">
            <v>-37399339.648595236</v>
          </cell>
          <cell r="AM258">
            <v>4688008.5035245195</v>
          </cell>
          <cell r="AN258">
            <v>5101501.9669948993</v>
          </cell>
          <cell r="AO258">
            <v>-413493.46347037982</v>
          </cell>
          <cell r="AP258">
            <v>519615641.0091936</v>
          </cell>
          <cell r="AQ258">
            <v>561546561.03432679</v>
          </cell>
          <cell r="AR258">
            <v>-41930920.025133356</v>
          </cell>
          <cell r="AT258">
            <v>574771.87747733947</v>
          </cell>
          <cell r="AU258">
            <v>-33403.926937479526</v>
          </cell>
          <cell r="AV258">
            <v>608175.80441481899</v>
          </cell>
          <cell r="AW258">
            <v>3713975.6556861973</v>
          </cell>
          <cell r="AX258">
            <v>-817605.43539813021</v>
          </cell>
          <cell r="AY258">
            <v>4531580.3765381528</v>
          </cell>
        </row>
        <row r="259">
          <cell r="B259">
            <v>36399</v>
          </cell>
          <cell r="C259">
            <v>4.9349999999999996</v>
          </cell>
          <cell r="D259">
            <v>4.875</v>
          </cell>
          <cell r="E259">
            <v>5.0049999999999999</v>
          </cell>
          <cell r="F259">
            <v>5.14</v>
          </cell>
          <cell r="G259">
            <v>5.19</v>
          </cell>
          <cell r="H259">
            <v>5.2736000000000001</v>
          </cell>
          <cell r="I259">
            <v>5.3909399999999996</v>
          </cell>
          <cell r="J259">
            <v>5.4831200000000004</v>
          </cell>
          <cell r="K259">
            <v>5.6822999999999997</v>
          </cell>
          <cell r="L259">
            <v>5.8899600000000003</v>
          </cell>
          <cell r="M259">
            <v>5.9157400000000004</v>
          </cell>
          <cell r="N259">
            <v>6.07409</v>
          </cell>
          <cell r="O259">
            <v>6.2076799999999999</v>
          </cell>
          <cell r="P259">
            <v>6.38</v>
          </cell>
          <cell r="Q259">
            <v>6.61</v>
          </cell>
          <cell r="R259">
            <v>6.6150000000000002</v>
          </cell>
          <cell r="S259">
            <v>6.5350000000000001</v>
          </cell>
          <cell r="T259">
            <v>6.4749999999999996</v>
          </cell>
          <cell r="U259">
            <v>6.415</v>
          </cell>
          <cell r="V259">
            <v>6.3550000000000004</v>
          </cell>
          <cell r="W259">
            <v>6.2949999999999999</v>
          </cell>
          <cell r="X259">
            <v>6.2350000000000003</v>
          </cell>
          <cell r="Y259">
            <v>6.125</v>
          </cell>
          <cell r="Z259">
            <v>5.9649999999999999</v>
          </cell>
          <cell r="AA259">
            <v>5.72</v>
          </cell>
          <cell r="AB259">
            <v>5.625</v>
          </cell>
          <cell r="AC259">
            <v>5.54</v>
          </cell>
          <cell r="AE259">
            <v>36507</v>
          </cell>
          <cell r="AF259">
            <v>2589857.1087882561</v>
          </cell>
          <cell r="AG259">
            <v>1708596.9441938361</v>
          </cell>
          <cell r="AH259">
            <v>881260.16459442</v>
          </cell>
          <cell r="AI259">
            <v>525919473.77366829</v>
          </cell>
          <cell r="AJ259">
            <v>562437552.54312253</v>
          </cell>
          <cell r="AK259">
            <v>-36518079.484000817</v>
          </cell>
          <cell r="AM259">
            <v>2733395.889206931</v>
          </cell>
          <cell r="AN259">
            <v>1685275.8099036941</v>
          </cell>
          <cell r="AO259">
            <v>1048120.0793032369</v>
          </cell>
          <cell r="AP259">
            <v>522349036.89840055</v>
          </cell>
          <cell r="AQ259">
            <v>563231836.84423053</v>
          </cell>
          <cell r="AR259">
            <v>-40882799.945830122</v>
          </cell>
          <cell r="AT259">
            <v>-143538.78041867493</v>
          </cell>
          <cell r="AU259">
            <v>23321.134290141985</v>
          </cell>
          <cell r="AV259">
            <v>-166859.91470881691</v>
          </cell>
          <cell r="AW259">
            <v>3570436.8752675224</v>
          </cell>
          <cell r="AX259">
            <v>-794284.30110798823</v>
          </cell>
          <cell r="AY259">
            <v>4364720.4618293364</v>
          </cell>
        </row>
        <row r="260">
          <cell r="B260">
            <v>36400</v>
          </cell>
          <cell r="C260">
            <v>4.9349999999999996</v>
          </cell>
          <cell r="D260">
            <v>4.875</v>
          </cell>
          <cell r="E260">
            <v>5.0049999999999999</v>
          </cell>
          <cell r="F260">
            <v>5.14</v>
          </cell>
          <cell r="G260">
            <v>5.19</v>
          </cell>
          <cell r="H260">
            <v>5.2736000000000001</v>
          </cell>
          <cell r="I260">
            <v>5.3909399999999996</v>
          </cell>
          <cell r="J260">
            <v>5.4831200000000004</v>
          </cell>
          <cell r="K260">
            <v>5.6822999999999997</v>
          </cell>
          <cell r="L260">
            <v>5.8899600000000003</v>
          </cell>
          <cell r="M260">
            <v>5.9157400000000004</v>
          </cell>
          <cell r="N260">
            <v>6.07409</v>
          </cell>
          <cell r="O260">
            <v>6.2076799999999999</v>
          </cell>
          <cell r="P260">
            <v>6.38</v>
          </cell>
          <cell r="Q260">
            <v>6.61</v>
          </cell>
          <cell r="R260">
            <v>6.6150000000000002</v>
          </cell>
          <cell r="S260">
            <v>6.5350000000000001</v>
          </cell>
          <cell r="T260">
            <v>6.4749999999999996</v>
          </cell>
          <cell r="U260">
            <v>6.415</v>
          </cell>
          <cell r="V260">
            <v>6.3550000000000004</v>
          </cell>
          <cell r="W260">
            <v>6.2949999999999999</v>
          </cell>
          <cell r="X260">
            <v>6.2350000000000003</v>
          </cell>
          <cell r="Y260">
            <v>6.125</v>
          </cell>
          <cell r="Z260">
            <v>5.9649999999999999</v>
          </cell>
          <cell r="AA260">
            <v>5.72</v>
          </cell>
          <cell r="AB260">
            <v>5.625</v>
          </cell>
          <cell r="AC260">
            <v>5.54</v>
          </cell>
          <cell r="AE260">
            <v>36508</v>
          </cell>
          <cell r="AF260">
            <v>-294220.21475643804</v>
          </cell>
          <cell r="AG260">
            <v>1629094.2166236846</v>
          </cell>
          <cell r="AH260">
            <v>-1923314.4313801227</v>
          </cell>
          <cell r="AI260">
            <v>525625253.55891186</v>
          </cell>
          <cell r="AJ260">
            <v>564066646.75974619</v>
          </cell>
          <cell r="AK260">
            <v>-38441393.91538094</v>
          </cell>
          <cell r="AM260">
            <v>-151547.53713794053</v>
          </cell>
          <cell r="AN260">
            <v>1641540.2729283043</v>
          </cell>
          <cell r="AO260">
            <v>-1793087.8100662448</v>
          </cell>
          <cell r="AP260">
            <v>522197489.36126262</v>
          </cell>
          <cell r="AQ260">
            <v>564873377.11715889</v>
          </cell>
          <cell r="AR260">
            <v>-42675887.755896367</v>
          </cell>
          <cell r="AT260">
            <v>-142672.67761849752</v>
          </cell>
          <cell r="AU260">
            <v>-12446.056304619648</v>
          </cell>
          <cell r="AV260">
            <v>-130226.62131387787</v>
          </cell>
          <cell r="AW260">
            <v>3427764.1976490249</v>
          </cell>
          <cell r="AX260">
            <v>-806730.35741260787</v>
          </cell>
          <cell r="AY260">
            <v>4234493.840515459</v>
          </cell>
        </row>
        <row r="261">
          <cell r="B261">
            <v>36401</v>
          </cell>
          <cell r="C261">
            <v>4.9349999999999996</v>
          </cell>
          <cell r="D261">
            <v>4.875</v>
          </cell>
          <cell r="E261">
            <v>5.0049999999999999</v>
          </cell>
          <cell r="F261">
            <v>5.14</v>
          </cell>
          <cell r="G261">
            <v>5.19</v>
          </cell>
          <cell r="H261">
            <v>5.2736000000000001</v>
          </cell>
          <cell r="I261">
            <v>5.3909399999999996</v>
          </cell>
          <cell r="J261">
            <v>5.4831200000000004</v>
          </cell>
          <cell r="K261">
            <v>5.6822999999999997</v>
          </cell>
          <cell r="L261">
            <v>5.8899600000000003</v>
          </cell>
          <cell r="M261">
            <v>5.9157400000000004</v>
          </cell>
          <cell r="N261">
            <v>6.07409</v>
          </cell>
          <cell r="O261">
            <v>6.2076799999999999</v>
          </cell>
          <cell r="P261">
            <v>6.38</v>
          </cell>
          <cell r="Q261">
            <v>6.61</v>
          </cell>
          <cell r="R261">
            <v>6.6150000000000002</v>
          </cell>
          <cell r="S261">
            <v>6.5350000000000001</v>
          </cell>
          <cell r="T261">
            <v>6.4749999999999996</v>
          </cell>
          <cell r="U261">
            <v>6.415</v>
          </cell>
          <cell r="V261">
            <v>6.3550000000000004</v>
          </cell>
          <cell r="W261">
            <v>6.2949999999999999</v>
          </cell>
          <cell r="X261">
            <v>6.2350000000000003</v>
          </cell>
          <cell r="Y261">
            <v>6.125</v>
          </cell>
          <cell r="Z261">
            <v>5.9649999999999999</v>
          </cell>
          <cell r="AA261">
            <v>5.72</v>
          </cell>
          <cell r="AB261">
            <v>5.625</v>
          </cell>
          <cell r="AC261">
            <v>5.54</v>
          </cell>
          <cell r="AE261">
            <v>36509</v>
          </cell>
          <cell r="AF261">
            <v>1327282.2014416065</v>
          </cell>
          <cell r="AG261">
            <v>1620171.0603143272</v>
          </cell>
          <cell r="AH261">
            <v>-292888.85887272074</v>
          </cell>
          <cell r="AI261">
            <v>526952535.76035345</v>
          </cell>
          <cell r="AJ261">
            <v>565686817.82006049</v>
          </cell>
          <cell r="AK261">
            <v>-38734282.774253659</v>
          </cell>
          <cell r="AM261">
            <v>1221990.684348546</v>
          </cell>
          <cell r="AN261">
            <v>1627670.1657182705</v>
          </cell>
          <cell r="AO261">
            <v>-405679.4813697245</v>
          </cell>
          <cell r="AP261">
            <v>523419480.04561114</v>
          </cell>
          <cell r="AQ261">
            <v>566501047.28287721</v>
          </cell>
          <cell r="AR261">
            <v>-43081567.237266093</v>
          </cell>
          <cell r="AT261">
            <v>105291.51709306054</v>
          </cell>
          <cell r="AU261">
            <v>-7499.1054039432202</v>
          </cell>
          <cell r="AV261">
            <v>112790.62249700376</v>
          </cell>
          <cell r="AW261">
            <v>3533055.7147420854</v>
          </cell>
          <cell r="AX261">
            <v>-814229.46281655109</v>
          </cell>
          <cell r="AY261">
            <v>4347284.4630124625</v>
          </cell>
        </row>
        <row r="262">
          <cell r="B262">
            <v>36402</v>
          </cell>
          <cell r="C262">
            <v>4.9349999999999996</v>
          </cell>
          <cell r="D262">
            <v>4.875</v>
          </cell>
          <cell r="E262">
            <v>5.0049999999999999</v>
          </cell>
          <cell r="F262">
            <v>5.14</v>
          </cell>
          <cell r="G262">
            <v>5.19</v>
          </cell>
          <cell r="H262">
            <v>5.2736000000000001</v>
          </cell>
          <cell r="I262">
            <v>5.3909399999999996</v>
          </cell>
          <cell r="J262">
            <v>5.4831200000000004</v>
          </cell>
          <cell r="K262">
            <v>5.6822999999999997</v>
          </cell>
          <cell r="L262">
            <v>5.8899600000000003</v>
          </cell>
          <cell r="M262">
            <v>5.9157400000000004</v>
          </cell>
          <cell r="N262">
            <v>6.07409</v>
          </cell>
          <cell r="O262">
            <v>6.2076799999999999</v>
          </cell>
          <cell r="P262">
            <v>6.38</v>
          </cell>
          <cell r="Q262">
            <v>6.61</v>
          </cell>
          <cell r="R262">
            <v>6.6150000000000002</v>
          </cell>
          <cell r="S262">
            <v>6.5350000000000001</v>
          </cell>
          <cell r="T262">
            <v>6.4749999999999996</v>
          </cell>
          <cell r="U262">
            <v>6.415</v>
          </cell>
          <cell r="V262">
            <v>6.3550000000000004</v>
          </cell>
          <cell r="W262">
            <v>6.2949999999999999</v>
          </cell>
          <cell r="X262">
            <v>6.2350000000000003</v>
          </cell>
          <cell r="Y262">
            <v>6.125</v>
          </cell>
          <cell r="Z262">
            <v>5.9649999999999999</v>
          </cell>
          <cell r="AA262">
            <v>5.72</v>
          </cell>
          <cell r="AB262">
            <v>5.625</v>
          </cell>
          <cell r="AC262">
            <v>5.54</v>
          </cell>
          <cell r="AE262">
            <v>36510</v>
          </cell>
          <cell r="AF262">
            <v>-1252986.8523722724</v>
          </cell>
          <cell r="AG262">
            <v>1637593.7454606816</v>
          </cell>
          <cell r="AH262">
            <v>-2890580.597832954</v>
          </cell>
          <cell r="AI262">
            <v>525699548.90798116</v>
          </cell>
          <cell r="AJ262">
            <v>567324411.56552112</v>
          </cell>
          <cell r="AK262">
            <v>-41624863.372086614</v>
          </cell>
          <cell r="AM262">
            <v>-553186.58409389853</v>
          </cell>
          <cell r="AN262">
            <v>1641304.4940546183</v>
          </cell>
          <cell r="AO262">
            <v>-2194491.0781485168</v>
          </cell>
          <cell r="AP262">
            <v>522866293.46151721</v>
          </cell>
          <cell r="AQ262">
            <v>568142351.77693188</v>
          </cell>
          <cell r="AR262">
            <v>-45276058.315414608</v>
          </cell>
          <cell r="AT262">
            <v>-699800.26827837387</v>
          </cell>
          <cell r="AU262">
            <v>-3710.7485939366743</v>
          </cell>
          <cell r="AV262">
            <v>-696089.5196844372</v>
          </cell>
          <cell r="AW262">
            <v>2833255.4464637116</v>
          </cell>
          <cell r="AX262">
            <v>-817940.21141048777</v>
          </cell>
          <cell r="AY262">
            <v>3651194.9433280253</v>
          </cell>
        </row>
        <row r="263">
          <cell r="B263">
            <v>36403</v>
          </cell>
          <cell r="C263">
            <v>4.9349999999999996</v>
          </cell>
          <cell r="D263">
            <v>4.9000000000000004</v>
          </cell>
          <cell r="E263">
            <v>5.08</v>
          </cell>
          <cell r="F263">
            <v>5.21</v>
          </cell>
          <cell r="G263">
            <v>5.27</v>
          </cell>
          <cell r="H263">
            <v>5.3096699999999997</v>
          </cell>
          <cell r="I263">
            <v>5.4432600000000004</v>
          </cell>
          <cell r="J263">
            <v>5.5449099999999998</v>
          </cell>
          <cell r="K263">
            <v>5.7351400000000003</v>
          </cell>
          <cell r="L263">
            <v>5.9417499999999999</v>
          </cell>
          <cell r="M263">
            <v>5.9659199999999997</v>
          </cell>
          <cell r="N263">
            <v>6.1226500000000001</v>
          </cell>
          <cell r="O263">
            <v>6.2583799999999998</v>
          </cell>
          <cell r="P263">
            <v>6.43</v>
          </cell>
          <cell r="Q263">
            <v>6.67</v>
          </cell>
          <cell r="R263">
            <v>6.6550000000000002</v>
          </cell>
          <cell r="S263">
            <v>6.5750000000000002</v>
          </cell>
          <cell r="T263">
            <v>6.5049999999999999</v>
          </cell>
          <cell r="U263">
            <v>6.4349999999999996</v>
          </cell>
          <cell r="V263">
            <v>6.3650000000000002</v>
          </cell>
          <cell r="W263">
            <v>6.3049999999999997</v>
          </cell>
          <cell r="X263">
            <v>6.2450000000000001</v>
          </cell>
          <cell r="Y263">
            <v>6.125</v>
          </cell>
          <cell r="Z263">
            <v>5.9450000000000003</v>
          </cell>
          <cell r="AA263">
            <v>5.69</v>
          </cell>
          <cell r="AB263">
            <v>5.5650000000000004</v>
          </cell>
          <cell r="AC263">
            <v>5.49</v>
          </cell>
          <cell r="AE263">
            <v>36511</v>
          </cell>
          <cell r="AF263">
            <v>5573205.5645641889</v>
          </cell>
          <cell r="AG263">
            <v>4795099.3147777384</v>
          </cell>
          <cell r="AH263">
            <v>778106.24978645053</v>
          </cell>
          <cell r="AI263">
            <v>531272754.47254533</v>
          </cell>
          <cell r="AJ263">
            <v>572119510.88029885</v>
          </cell>
          <cell r="AK263">
            <v>-40846757.122300163</v>
          </cell>
          <cell r="AM263">
            <v>5399807.7089796513</v>
          </cell>
          <cell r="AN263">
            <v>4806837.4671395281</v>
          </cell>
          <cell r="AO263">
            <v>592970.2418401232</v>
          </cell>
          <cell r="AP263">
            <v>528266101.17049688</v>
          </cell>
          <cell r="AQ263">
            <v>572949189.24407136</v>
          </cell>
          <cell r="AR263">
            <v>-44683088.073574483</v>
          </cell>
          <cell r="AT263">
            <v>173397.85558453761</v>
          </cell>
          <cell r="AU263">
            <v>-11738.152361789718</v>
          </cell>
          <cell r="AV263">
            <v>185136.00794632733</v>
          </cell>
          <cell r="AW263">
            <v>3006653.3020482492</v>
          </cell>
          <cell r="AX263">
            <v>-829678.36377227749</v>
          </cell>
          <cell r="AY263">
            <v>3836330.9512743526</v>
          </cell>
        </row>
        <row r="264">
          <cell r="B264">
            <v>36404</v>
          </cell>
          <cell r="C264">
            <v>4.875</v>
          </cell>
          <cell r="D264">
            <v>4.875</v>
          </cell>
          <cell r="E264">
            <v>5.0350000000000001</v>
          </cell>
          <cell r="F264">
            <v>5.0949999999999998</v>
          </cell>
          <cell r="G264">
            <v>5.1550000000000002</v>
          </cell>
          <cell r="H264">
            <v>5.3197900000000002</v>
          </cell>
          <cell r="I264">
            <v>5.4257499999999999</v>
          </cell>
          <cell r="J264">
            <v>5.5150100000000002</v>
          </cell>
          <cell r="K264">
            <v>5.7353800000000001</v>
          </cell>
          <cell r="L264">
            <v>5.9587000000000003</v>
          </cell>
          <cell r="M264">
            <v>5.9935200000000002</v>
          </cell>
          <cell r="N264">
            <v>6.1601800000000004</v>
          </cell>
          <cell r="O264">
            <v>6.3043300000000002</v>
          </cell>
          <cell r="P264">
            <v>6.5</v>
          </cell>
          <cell r="Q264">
            <v>6.76</v>
          </cell>
          <cell r="R264">
            <v>6.7649999999999997</v>
          </cell>
          <cell r="S264">
            <v>6.6849999999999996</v>
          </cell>
          <cell r="T264">
            <v>6.6050000000000004</v>
          </cell>
          <cell r="U264">
            <v>6.5250000000000004</v>
          </cell>
          <cell r="V264">
            <v>6.4550000000000001</v>
          </cell>
          <cell r="W264">
            <v>6.375</v>
          </cell>
          <cell r="X264">
            <v>6.2949999999999999</v>
          </cell>
          <cell r="Y264">
            <v>6.165</v>
          </cell>
          <cell r="Z264">
            <v>5.9649999999999999</v>
          </cell>
          <cell r="AA264">
            <v>5.71</v>
          </cell>
          <cell r="AB264">
            <v>5.5750000000000002</v>
          </cell>
          <cell r="AC264">
            <v>5.5</v>
          </cell>
          <cell r="AE264">
            <v>36514</v>
          </cell>
          <cell r="AF264">
            <v>659995.40744371293</v>
          </cell>
          <cell r="AG264">
            <v>1620100.6960278212</v>
          </cell>
          <cell r="AH264">
            <v>-960105.28858410823</v>
          </cell>
          <cell r="AI264">
            <v>531932749.87998903</v>
          </cell>
          <cell r="AJ264">
            <v>573739611.57632673</v>
          </cell>
          <cell r="AK264">
            <v>-41806862.410884269</v>
          </cell>
          <cell r="AM264">
            <v>455142.88739613444</v>
          </cell>
          <cell r="AN264">
            <v>1598392.2361037403</v>
          </cell>
          <cell r="AO264">
            <v>-1143249.3487076059</v>
          </cell>
          <cell r="AP264">
            <v>528721244.05789304</v>
          </cell>
          <cell r="AQ264">
            <v>574547581.48017514</v>
          </cell>
          <cell r="AR264">
            <v>-45826337.422282092</v>
          </cell>
          <cell r="AT264">
            <v>204852.52004757849</v>
          </cell>
          <cell r="AU264">
            <v>21708.459924080875</v>
          </cell>
          <cell r="AV264">
            <v>183144.06012349762</v>
          </cell>
          <cell r="AW264">
            <v>3211505.8220958277</v>
          </cell>
          <cell r="AX264">
            <v>-807969.90384819661</v>
          </cell>
          <cell r="AY264">
            <v>4019475.0113978502</v>
          </cell>
        </row>
        <row r="265">
          <cell r="B265">
            <v>36405</v>
          </cell>
          <cell r="C265">
            <v>4.7450000000000001</v>
          </cell>
          <cell r="D265">
            <v>4.7450000000000001</v>
          </cell>
          <cell r="E265">
            <v>4.9800000000000004</v>
          </cell>
          <cell r="F265">
            <v>5.1100000000000003</v>
          </cell>
          <cell r="G265">
            <v>5.13</v>
          </cell>
          <cell r="H265">
            <v>5.3131700000000004</v>
          </cell>
          <cell r="I265">
            <v>5.4194899999999997</v>
          </cell>
          <cell r="J265">
            <v>5.4811500000000004</v>
          </cell>
          <cell r="K265">
            <v>5.7143600000000001</v>
          </cell>
          <cell r="L265">
            <v>5.9587300000000001</v>
          </cell>
          <cell r="M265">
            <v>6.0051899999999998</v>
          </cell>
          <cell r="N265">
            <v>6.1773300000000004</v>
          </cell>
          <cell r="O265">
            <v>6.3313300000000003</v>
          </cell>
          <cell r="P265">
            <v>6.54</v>
          </cell>
          <cell r="Q265">
            <v>6.81</v>
          </cell>
          <cell r="R265">
            <v>6.8150000000000004</v>
          </cell>
          <cell r="S265">
            <v>6.7249999999999996</v>
          </cell>
          <cell r="T265">
            <v>6.6449999999999996</v>
          </cell>
          <cell r="U265">
            <v>6.5650000000000004</v>
          </cell>
          <cell r="V265">
            <v>6.5049999999999999</v>
          </cell>
          <cell r="W265">
            <v>6.4249999999999998</v>
          </cell>
          <cell r="X265">
            <v>6.3449999999999998</v>
          </cell>
          <cell r="Y265">
            <v>6.2249999999999996</v>
          </cell>
          <cell r="Z265">
            <v>6.0250000000000004</v>
          </cell>
          <cell r="AA265">
            <v>5.79</v>
          </cell>
          <cell r="AB265">
            <v>5.6550000000000002</v>
          </cell>
          <cell r="AC265">
            <v>5.55</v>
          </cell>
          <cell r="AE265">
            <v>36515</v>
          </cell>
          <cell r="AF265">
            <v>1565645.9224381829</v>
          </cell>
          <cell r="AG265">
            <v>1620136.5271842806</v>
          </cell>
          <cell r="AH265">
            <v>-54490.604746097699</v>
          </cell>
          <cell r="AI265">
            <v>533498395.80242723</v>
          </cell>
          <cell r="AJ265">
            <v>575359748.10351098</v>
          </cell>
          <cell r="AK265">
            <v>-41861353.015630364</v>
          </cell>
          <cell r="AM265">
            <v>1680525.0784544796</v>
          </cell>
          <cell r="AN265">
            <v>1647434.5310972738</v>
          </cell>
          <cell r="AO265">
            <v>33090.547357205767</v>
          </cell>
          <cell r="AP265">
            <v>530401769.13634753</v>
          </cell>
          <cell r="AQ265">
            <v>576195016.01127243</v>
          </cell>
          <cell r="AR265">
            <v>-45793246.874924883</v>
          </cell>
          <cell r="AT265">
            <v>-114879.15601629671</v>
          </cell>
          <cell r="AU265">
            <v>-27298.003912993241</v>
          </cell>
          <cell r="AV265">
            <v>-87581.152103303466</v>
          </cell>
          <cell r="AW265">
            <v>3096626.666079531</v>
          </cell>
          <cell r="AX265">
            <v>-835267.90776118985</v>
          </cell>
          <cell r="AY265">
            <v>3931893.8592945468</v>
          </cell>
        </row>
        <row r="266">
          <cell r="B266">
            <v>36406</v>
          </cell>
          <cell r="C266">
            <v>4.8150000000000004</v>
          </cell>
          <cell r="D266">
            <v>4.875</v>
          </cell>
          <cell r="E266">
            <v>4.97</v>
          </cell>
          <cell r="F266">
            <v>4.99</v>
          </cell>
          <cell r="G266">
            <v>5.0599999999999996</v>
          </cell>
          <cell r="H266">
            <v>5.2728200000000003</v>
          </cell>
          <cell r="I266">
            <v>5.3345099999999999</v>
          </cell>
          <cell r="J266">
            <v>5.4068699999999996</v>
          </cell>
          <cell r="K266">
            <v>5.6279599999999999</v>
          </cell>
          <cell r="L266">
            <v>5.8541100000000004</v>
          </cell>
          <cell r="M266">
            <v>5.8986599999999996</v>
          </cell>
          <cell r="N266">
            <v>6.0734300000000001</v>
          </cell>
          <cell r="O266">
            <v>6.2213399999999996</v>
          </cell>
          <cell r="P266">
            <v>6.46</v>
          </cell>
          <cell r="Q266">
            <v>6.73</v>
          </cell>
          <cell r="R266">
            <v>6.7350000000000003</v>
          </cell>
          <cell r="S266">
            <v>6.6550000000000002</v>
          </cell>
          <cell r="T266">
            <v>6.585</v>
          </cell>
          <cell r="U266">
            <v>6.5149999999999997</v>
          </cell>
          <cell r="V266">
            <v>6.4550000000000001</v>
          </cell>
          <cell r="W266">
            <v>6.3849999999999998</v>
          </cell>
          <cell r="X266">
            <v>6.3150000000000004</v>
          </cell>
          <cell r="Y266">
            <v>6.1849999999999996</v>
          </cell>
          <cell r="Z266">
            <v>6.0049999999999999</v>
          </cell>
          <cell r="AA266">
            <v>5.76</v>
          </cell>
          <cell r="AB266">
            <v>5.625</v>
          </cell>
          <cell r="AC266">
            <v>5.52</v>
          </cell>
          <cell r="AE266">
            <v>36516</v>
          </cell>
          <cell r="AF266">
            <v>-1182859.0618234165</v>
          </cell>
          <cell r="AG266">
            <v>1605386.973752016</v>
          </cell>
          <cell r="AH266">
            <v>-2788246.0355754327</v>
          </cell>
          <cell r="AI266">
            <v>532315536.7406038</v>
          </cell>
          <cell r="AJ266">
            <v>576965135.077263</v>
          </cell>
          <cell r="AK266">
            <v>-44649599.051205799</v>
          </cell>
          <cell r="AM266">
            <v>-199192.71777690202</v>
          </cell>
          <cell r="AN266">
            <v>1639170.8145649212</v>
          </cell>
          <cell r="AO266">
            <v>-1838363.5323418232</v>
          </cell>
          <cell r="AP266">
            <v>530202576.41857064</v>
          </cell>
          <cell r="AQ266">
            <v>577834186.82583737</v>
          </cell>
          <cell r="AR266">
            <v>-47631610.407266706</v>
          </cell>
          <cell r="AT266">
            <v>-983666.34404651448</v>
          </cell>
          <cell r="AU266">
            <v>-33783.840812905226</v>
          </cell>
          <cell r="AV266">
            <v>-949882.50323360949</v>
          </cell>
          <cell r="AW266">
            <v>2112960.3220330165</v>
          </cell>
          <cell r="AX266">
            <v>-869051.74857409508</v>
          </cell>
          <cell r="AY266">
            <v>2982011.356060937</v>
          </cell>
        </row>
        <row r="267">
          <cell r="B267">
            <v>36407</v>
          </cell>
          <cell r="C267">
            <v>4.8150000000000004</v>
          </cell>
          <cell r="D267">
            <v>4.875</v>
          </cell>
          <cell r="E267">
            <v>4.97</v>
          </cell>
          <cell r="F267">
            <v>4.99</v>
          </cell>
          <cell r="G267">
            <v>5.0599999999999996</v>
          </cell>
          <cell r="H267">
            <v>5.2728200000000003</v>
          </cell>
          <cell r="I267">
            <v>5.3345099999999999</v>
          </cell>
          <cell r="J267">
            <v>5.4068699999999996</v>
          </cell>
          <cell r="K267">
            <v>5.6279599999999999</v>
          </cell>
          <cell r="L267">
            <v>5.8541100000000004</v>
          </cell>
          <cell r="M267">
            <v>5.8986599999999996</v>
          </cell>
          <cell r="N267">
            <v>6.0734300000000001</v>
          </cell>
          <cell r="O267">
            <v>6.2213399999999996</v>
          </cell>
          <cell r="P267">
            <v>6.46</v>
          </cell>
          <cell r="Q267">
            <v>6.73</v>
          </cell>
          <cell r="R267">
            <v>6.7350000000000003</v>
          </cell>
          <cell r="S267">
            <v>6.6550000000000002</v>
          </cell>
          <cell r="T267">
            <v>6.585</v>
          </cell>
          <cell r="U267">
            <v>6.5149999999999997</v>
          </cell>
          <cell r="V267">
            <v>6.4550000000000001</v>
          </cell>
          <cell r="W267">
            <v>6.3849999999999998</v>
          </cell>
          <cell r="X267">
            <v>6.3150000000000004</v>
          </cell>
          <cell r="Y267">
            <v>6.1849999999999996</v>
          </cell>
          <cell r="Z267">
            <v>6.0049999999999999</v>
          </cell>
          <cell r="AA267">
            <v>5.76</v>
          </cell>
          <cell r="AB267">
            <v>5.625</v>
          </cell>
          <cell r="AC267">
            <v>5.52</v>
          </cell>
          <cell r="AE267">
            <v>36517</v>
          </cell>
          <cell r="AF267">
            <v>554218.31886359304</v>
          </cell>
          <cell r="AG267">
            <v>1653906.8157432086</v>
          </cell>
          <cell r="AH267">
            <v>-1099688.4968796156</v>
          </cell>
          <cell r="AI267">
            <v>532869755.05946738</v>
          </cell>
          <cell r="AJ267">
            <v>578619041.89300621</v>
          </cell>
          <cell r="AK267">
            <v>-45749287.548085414</v>
          </cell>
          <cell r="AM267">
            <v>582695.70051001012</v>
          </cell>
          <cell r="AN267">
            <v>1668609.5070743645</v>
          </cell>
          <cell r="AO267">
            <v>-1085913.8065643543</v>
          </cell>
          <cell r="AP267">
            <v>530785272.11908066</v>
          </cell>
          <cell r="AQ267">
            <v>579502796.33291173</v>
          </cell>
          <cell r="AR267">
            <v>-48717524.21383106</v>
          </cell>
          <cell r="AT267">
            <v>-28477.381646417081</v>
          </cell>
          <cell r="AU267">
            <v>-14702.691331155831</v>
          </cell>
          <cell r="AV267">
            <v>-13774.69031526125</v>
          </cell>
          <cell r="AW267">
            <v>2084482.9403865994</v>
          </cell>
          <cell r="AX267">
            <v>-883754.43990525091</v>
          </cell>
          <cell r="AY267">
            <v>2968236.6657456756</v>
          </cell>
        </row>
        <row r="268">
          <cell r="B268">
            <v>36408</v>
          </cell>
          <cell r="C268">
            <v>4.8150000000000004</v>
          </cell>
          <cell r="D268">
            <v>4.875</v>
          </cell>
          <cell r="E268">
            <v>4.97</v>
          </cell>
          <cell r="F268">
            <v>4.99</v>
          </cell>
          <cell r="G268">
            <v>5.0599999999999996</v>
          </cell>
          <cell r="H268">
            <v>5.2728200000000003</v>
          </cell>
          <cell r="I268">
            <v>5.3345099999999999</v>
          </cell>
          <cell r="J268">
            <v>5.4068699999999996</v>
          </cell>
          <cell r="K268">
            <v>5.6279599999999999</v>
          </cell>
          <cell r="L268">
            <v>5.8541100000000004</v>
          </cell>
          <cell r="M268">
            <v>5.8986599999999996</v>
          </cell>
          <cell r="N268">
            <v>6.0734300000000001</v>
          </cell>
          <cell r="O268">
            <v>6.2213399999999996</v>
          </cell>
          <cell r="P268">
            <v>6.46</v>
          </cell>
          <cell r="Q268">
            <v>6.73</v>
          </cell>
          <cell r="R268">
            <v>6.7350000000000003</v>
          </cell>
          <cell r="S268">
            <v>6.6550000000000002</v>
          </cell>
          <cell r="T268">
            <v>6.585</v>
          </cell>
          <cell r="U268">
            <v>6.5149999999999997</v>
          </cell>
          <cell r="V268">
            <v>6.4550000000000001</v>
          </cell>
          <cell r="W268">
            <v>6.3849999999999998</v>
          </cell>
          <cell r="X268">
            <v>6.3150000000000004</v>
          </cell>
          <cell r="Y268">
            <v>6.1849999999999996</v>
          </cell>
          <cell r="Z268">
            <v>6.0049999999999999</v>
          </cell>
          <cell r="AA268">
            <v>5.76</v>
          </cell>
          <cell r="AB268">
            <v>5.625</v>
          </cell>
          <cell r="AC268">
            <v>5.52</v>
          </cell>
          <cell r="AE268">
            <v>36518</v>
          </cell>
          <cell r="AF268">
            <v>10121118.202604804</v>
          </cell>
          <cell r="AG268">
            <v>8578174.9177007489</v>
          </cell>
          <cell r="AH268">
            <v>1542943.2849040553</v>
          </cell>
          <cell r="AI268">
            <v>542990873.26207221</v>
          </cell>
          <cell r="AJ268">
            <v>587197216.81070697</v>
          </cell>
          <cell r="AK268">
            <v>-44206344.263181359</v>
          </cell>
          <cell r="AM268">
            <v>10403086.281494141</v>
          </cell>
          <cell r="AN268">
            <v>8606707.549400527</v>
          </cell>
          <cell r="AO268">
            <v>1796378.7320936136</v>
          </cell>
          <cell r="AP268">
            <v>541188358.4005748</v>
          </cell>
          <cell r="AQ268">
            <v>588109503.8823123</v>
          </cell>
          <cell r="AR268">
            <v>-46921145.48173745</v>
          </cell>
          <cell r="AT268">
            <v>-281968.07888933644</v>
          </cell>
          <cell r="AU268">
            <v>-28532.63169977814</v>
          </cell>
          <cell r="AV268">
            <v>-253435.4471895583</v>
          </cell>
          <cell r="AW268">
            <v>1802514.861497263</v>
          </cell>
          <cell r="AX268">
            <v>-912287.07160502905</v>
          </cell>
          <cell r="AY268">
            <v>2714801.2185561173</v>
          </cell>
        </row>
        <row r="269">
          <cell r="B269">
            <v>36409</v>
          </cell>
          <cell r="C269">
            <v>4.8150000000000004</v>
          </cell>
          <cell r="D269">
            <v>4.7450000000000001</v>
          </cell>
          <cell r="E269">
            <v>5.0199999999999996</v>
          </cell>
          <cell r="F269">
            <v>5.0650000000000004</v>
          </cell>
          <cell r="G269">
            <v>5.1550000000000002</v>
          </cell>
          <cell r="H269">
            <v>5.3026200000000001</v>
          </cell>
          <cell r="I269">
            <v>5.3910999999999998</v>
          </cell>
          <cell r="J269">
            <v>5.4791100000000004</v>
          </cell>
          <cell r="K269">
            <v>5.6742900000000001</v>
          </cell>
          <cell r="L269">
            <v>5.8882199999999996</v>
          </cell>
          <cell r="M269">
            <v>5.9286399999999997</v>
          </cell>
          <cell r="N269">
            <v>6.0988499999999997</v>
          </cell>
          <cell r="O269">
            <v>6.2430099999999999</v>
          </cell>
          <cell r="P269">
            <v>6.45</v>
          </cell>
          <cell r="Q269">
            <v>6.71</v>
          </cell>
          <cell r="R269">
            <v>6.7249999999999996</v>
          </cell>
          <cell r="S269">
            <v>6.6449999999999996</v>
          </cell>
          <cell r="T269">
            <v>6.5750000000000002</v>
          </cell>
          <cell r="U269">
            <v>6.5049999999999999</v>
          </cell>
          <cell r="V269">
            <v>6.4349999999999996</v>
          </cell>
          <cell r="W269">
            <v>6.375</v>
          </cell>
          <cell r="X269">
            <v>6.3150000000000004</v>
          </cell>
          <cell r="Y269">
            <v>6.1849999999999996</v>
          </cell>
          <cell r="Z269">
            <v>6.0049999999999999</v>
          </cell>
          <cell r="AA269">
            <v>5.76</v>
          </cell>
          <cell r="AB269">
            <v>5.625</v>
          </cell>
          <cell r="AC269">
            <v>5.52</v>
          </cell>
          <cell r="AE269">
            <v>36523</v>
          </cell>
          <cell r="AF269">
            <v>3611919.0962696988</v>
          </cell>
          <cell r="AG269">
            <v>7619008.2328414368</v>
          </cell>
          <cell r="AH269">
            <v>-4007089.1365717379</v>
          </cell>
          <cell r="AI269">
            <v>546602792.35834193</v>
          </cell>
          <cell r="AJ269">
            <v>594816225.04354846</v>
          </cell>
          <cell r="AK269">
            <v>-48213433.399753094</v>
          </cell>
          <cell r="AM269">
            <v>3318006.3668420985</v>
          </cell>
          <cell r="AN269">
            <v>7912875.6428093016</v>
          </cell>
          <cell r="AO269">
            <v>-4594869.2759672031</v>
          </cell>
          <cell r="AP269">
            <v>544506364.76741695</v>
          </cell>
          <cell r="AQ269">
            <v>596022379.52512157</v>
          </cell>
          <cell r="AR269">
            <v>-51516014.757704653</v>
          </cell>
          <cell r="AT269">
            <v>293912.72942760028</v>
          </cell>
          <cell r="AU269">
            <v>-293867.40996786486</v>
          </cell>
          <cell r="AV269">
            <v>587780.13939546514</v>
          </cell>
          <cell r="AW269">
            <v>2096427.5909248632</v>
          </cell>
          <cell r="AX269">
            <v>-1206154.4815728939</v>
          </cell>
          <cell r="AY269">
            <v>3302581.3579515824</v>
          </cell>
        </row>
        <row r="270">
          <cell r="B270">
            <v>36410</v>
          </cell>
          <cell r="C270">
            <v>4.875</v>
          </cell>
          <cell r="D270">
            <v>4.87</v>
          </cell>
          <cell r="E270">
            <v>5.0199999999999996</v>
          </cell>
          <cell r="F270">
            <v>5.1100000000000003</v>
          </cell>
          <cell r="G270">
            <v>5.17</v>
          </cell>
          <cell r="H270">
            <v>5.3215899999999996</v>
          </cell>
          <cell r="I270">
            <v>5.4166699999999999</v>
          </cell>
          <cell r="J270">
            <v>5.4917999999999996</v>
          </cell>
          <cell r="K270">
            <v>5.6968300000000003</v>
          </cell>
          <cell r="L270">
            <v>5.9169200000000002</v>
          </cell>
          <cell r="M270">
            <v>5.9541500000000003</v>
          </cell>
          <cell r="N270">
            <v>6.1265400000000003</v>
          </cell>
          <cell r="O270">
            <v>6.2725099999999996</v>
          </cell>
          <cell r="P270">
            <v>6.48</v>
          </cell>
          <cell r="Q270">
            <v>6.74</v>
          </cell>
          <cell r="R270">
            <v>6.7649999999999997</v>
          </cell>
          <cell r="S270">
            <v>6.6950000000000003</v>
          </cell>
          <cell r="T270">
            <v>6.6349999999999998</v>
          </cell>
          <cell r="U270">
            <v>6.585</v>
          </cell>
          <cell r="V270">
            <v>6.5250000000000004</v>
          </cell>
          <cell r="W270">
            <v>6.4649999999999999</v>
          </cell>
          <cell r="X270">
            <v>6.4050000000000002</v>
          </cell>
          <cell r="Y270">
            <v>6.2850000000000001</v>
          </cell>
          <cell r="Z270">
            <v>6.0949999999999998</v>
          </cell>
          <cell r="AA270">
            <v>5.87</v>
          </cell>
          <cell r="AB270">
            <v>5.7249999999999996</v>
          </cell>
          <cell r="AC270">
            <v>5.62</v>
          </cell>
          <cell r="AE270">
            <v>36524</v>
          </cell>
          <cell r="AF270">
            <v>1216119.7448319225</v>
          </cell>
          <cell r="AG270">
            <v>1489497.887325153</v>
          </cell>
          <cell r="AH270">
            <v>-273378.14249323052</v>
          </cell>
          <cell r="AI270">
            <v>547818912.10317385</v>
          </cell>
          <cell r="AJ270">
            <v>596305722.93087363</v>
          </cell>
          <cell r="AK270">
            <v>-48486811.542246327</v>
          </cell>
          <cell r="AM270">
            <v>1499467.4529695511</v>
          </cell>
          <cell r="AN270">
            <v>1587543.8431382321</v>
          </cell>
          <cell r="AO270">
            <v>-88076.390168681042</v>
          </cell>
          <cell r="AP270">
            <v>546005832.22038651</v>
          </cell>
          <cell r="AQ270">
            <v>597609923.36825979</v>
          </cell>
          <cell r="AR270">
            <v>-51604091.147873335</v>
          </cell>
          <cell r="AT270">
            <v>-283347.70813762862</v>
          </cell>
          <cell r="AU270">
            <v>-98045.955813079141</v>
          </cell>
          <cell r="AV270">
            <v>-185301.75232454948</v>
          </cell>
          <cell r="AW270">
            <v>1813079.8827872346</v>
          </cell>
          <cell r="AX270">
            <v>-1304200.4373859731</v>
          </cell>
          <cell r="AY270">
            <v>3117279.6056270329</v>
          </cell>
        </row>
        <row r="271">
          <cell r="B271">
            <v>36411</v>
          </cell>
          <cell r="C271">
            <v>4.875</v>
          </cell>
          <cell r="D271">
            <v>5.0999999999999996</v>
          </cell>
          <cell r="E271">
            <v>5.24</v>
          </cell>
          <cell r="F271">
            <v>5.34</v>
          </cell>
          <cell r="G271">
            <v>5.43</v>
          </cell>
          <cell r="H271">
            <v>5.5736100000000004</v>
          </cell>
          <cell r="I271">
            <v>5.6760700000000002</v>
          </cell>
          <cell r="J271">
            <v>5.7716399999999997</v>
          </cell>
          <cell r="K271">
            <v>5.9958400000000003</v>
          </cell>
          <cell r="L271">
            <v>6.2112299999999996</v>
          </cell>
          <cell r="M271">
            <v>6.2146400000000002</v>
          </cell>
          <cell r="N271">
            <v>6.3620400000000004</v>
          </cell>
          <cell r="O271">
            <v>6.4869399999999997</v>
          </cell>
          <cell r="P271">
            <v>6.6050000000000004</v>
          </cell>
          <cell r="Q271">
            <v>6.8250000000000002</v>
          </cell>
          <cell r="R271">
            <v>6.835</v>
          </cell>
          <cell r="S271">
            <v>6.7649999999999997</v>
          </cell>
          <cell r="T271">
            <v>6.7050000000000001</v>
          </cell>
          <cell r="U271">
            <v>6.6449999999999996</v>
          </cell>
          <cell r="V271">
            <v>6.5750000000000002</v>
          </cell>
          <cell r="W271">
            <v>6.5049999999999999</v>
          </cell>
          <cell r="X271">
            <v>6.4349999999999996</v>
          </cell>
          <cell r="Y271">
            <v>6.3150000000000004</v>
          </cell>
          <cell r="Z271">
            <v>6.1050000000000004</v>
          </cell>
          <cell r="AA271">
            <v>5.87</v>
          </cell>
          <cell r="AB271">
            <v>5.7249999999999996</v>
          </cell>
          <cell r="AC271">
            <v>5.63</v>
          </cell>
          <cell r="AE271">
            <v>36529</v>
          </cell>
          <cell r="AF271">
            <v>-1447812.6993503307</v>
          </cell>
          <cell r="AG271">
            <v>7635625.4571082229</v>
          </cell>
          <cell r="AH271">
            <v>-9083438.1564585529</v>
          </cell>
          <cell r="AI271">
            <v>546371099.40382349</v>
          </cell>
          <cell r="AJ271">
            <v>603941348.38798189</v>
          </cell>
          <cell r="AK271">
            <v>-57570249.698704883</v>
          </cell>
          <cell r="AM271">
            <v>-29591.348274096847</v>
          </cell>
          <cell r="AN271">
            <v>8004014.4557056995</v>
          </cell>
          <cell r="AO271">
            <v>-8033605.8039797964</v>
          </cell>
          <cell r="AP271">
            <v>545976240.87211239</v>
          </cell>
          <cell r="AQ271">
            <v>605613937.82396543</v>
          </cell>
          <cell r="AR271">
            <v>-59637696.951853134</v>
          </cell>
          <cell r="AT271">
            <v>-1418221.3510762339</v>
          </cell>
          <cell r="AU271">
            <v>-368388.99859747663</v>
          </cell>
          <cell r="AV271">
            <v>-1049832.3524787566</v>
          </cell>
          <cell r="AW271">
            <v>394858.53171100072</v>
          </cell>
          <cell r="AX271">
            <v>-1672589.4359834497</v>
          </cell>
          <cell r="AY271">
            <v>2067447.2531482764</v>
          </cell>
        </row>
        <row r="272">
          <cell r="B272">
            <v>36412</v>
          </cell>
          <cell r="C272">
            <v>5.0250000000000004</v>
          </cell>
          <cell r="D272">
            <v>5.0750000000000002</v>
          </cell>
          <cell r="E272">
            <v>5.31</v>
          </cell>
          <cell r="F272">
            <v>5.44</v>
          </cell>
          <cell r="G272">
            <v>5.53</v>
          </cell>
          <cell r="H272">
            <v>5.6849999999999996</v>
          </cell>
          <cell r="I272">
            <v>5.8010000000000002</v>
          </cell>
          <cell r="J272">
            <v>5.9029999999999996</v>
          </cell>
          <cell r="K272">
            <v>6.1319999999999997</v>
          </cell>
          <cell r="L272">
            <v>6.351</v>
          </cell>
          <cell r="M272">
            <v>6.3890000000000002</v>
          </cell>
          <cell r="N272">
            <v>6.54</v>
          </cell>
          <cell r="O272">
            <v>6.6529999999999996</v>
          </cell>
          <cell r="P272">
            <v>6.7850000000000001</v>
          </cell>
          <cell r="Q272">
            <v>6.9749999999999996</v>
          </cell>
          <cell r="R272">
            <v>6.9749999999999996</v>
          </cell>
          <cell r="S272">
            <v>6.9050000000000002</v>
          </cell>
          <cell r="T272">
            <v>6.8449999999999998</v>
          </cell>
          <cell r="U272">
            <v>6.7949999999999999</v>
          </cell>
          <cell r="V272">
            <v>6.7350000000000003</v>
          </cell>
          <cell r="W272">
            <v>6.6749999999999998</v>
          </cell>
          <cell r="X272">
            <v>6.5949999999999998</v>
          </cell>
          <cell r="Y272">
            <v>6.4950000000000001</v>
          </cell>
          <cell r="Z272">
            <v>6.3049999999999997</v>
          </cell>
          <cell r="AA272">
            <v>6.09</v>
          </cell>
          <cell r="AB272">
            <v>5.9450000000000003</v>
          </cell>
          <cell r="AC272">
            <v>5.86</v>
          </cell>
          <cell r="AE272">
            <v>36530</v>
          </cell>
          <cell r="AF272">
            <v>670133.87371872226</v>
          </cell>
          <cell r="AG272">
            <v>1732586.9123213466</v>
          </cell>
          <cell r="AH272">
            <v>-1062453.0386026243</v>
          </cell>
          <cell r="AI272">
            <v>547041233.27754223</v>
          </cell>
          <cell r="AJ272">
            <v>605673935.30030322</v>
          </cell>
          <cell r="AK272">
            <v>-58632702.737307511</v>
          </cell>
          <cell r="AM272">
            <v>858690.26676188409</v>
          </cell>
          <cell r="AN272">
            <v>1687743.1388875856</v>
          </cell>
          <cell r="AO272">
            <v>-829052.87212570151</v>
          </cell>
          <cell r="AP272">
            <v>546834931.13887429</v>
          </cell>
          <cell r="AQ272">
            <v>607301680.96285307</v>
          </cell>
          <cell r="AR272">
            <v>-60466749.823978834</v>
          </cell>
          <cell r="AT272">
            <v>-188556.39304316184</v>
          </cell>
          <cell r="AU272">
            <v>44843.773433760973</v>
          </cell>
          <cell r="AV272">
            <v>-233400.16647692281</v>
          </cell>
          <cell r="AW272">
            <v>206302.13866783888</v>
          </cell>
          <cell r="AX272">
            <v>-1627745.6625496887</v>
          </cell>
          <cell r="AY272">
            <v>1834047.0866713536</v>
          </cell>
        </row>
        <row r="273">
          <cell r="B273">
            <v>36413</v>
          </cell>
          <cell r="C273">
            <v>5.0949999999999998</v>
          </cell>
          <cell r="D273">
            <v>5.35</v>
          </cell>
          <cell r="E273">
            <v>5.28</v>
          </cell>
          <cell r="F273">
            <v>5.335</v>
          </cell>
          <cell r="G273">
            <v>5.46</v>
          </cell>
          <cell r="H273">
            <v>5.681</v>
          </cell>
          <cell r="I273">
            <v>5.806</v>
          </cell>
          <cell r="J273">
            <v>5.9249999999999998</v>
          </cell>
          <cell r="K273">
            <v>6.165</v>
          </cell>
          <cell r="L273">
            <v>6.3810000000000002</v>
          </cell>
          <cell r="M273">
            <v>6.415</v>
          </cell>
          <cell r="N273">
            <v>6.5670000000000002</v>
          </cell>
          <cell r="O273">
            <v>6.6740000000000004</v>
          </cell>
          <cell r="P273">
            <v>6.8150000000000004</v>
          </cell>
          <cell r="Q273">
            <v>7.0049999999999999</v>
          </cell>
          <cell r="R273">
            <v>7.0049999999999999</v>
          </cell>
          <cell r="S273">
            <v>6.9349999999999996</v>
          </cell>
          <cell r="T273">
            <v>6.875</v>
          </cell>
          <cell r="U273">
            <v>6.8150000000000004</v>
          </cell>
          <cell r="V273">
            <v>6.7549999999999999</v>
          </cell>
          <cell r="W273">
            <v>6.6950000000000003</v>
          </cell>
          <cell r="X273">
            <v>6.6150000000000002</v>
          </cell>
          <cell r="Y273">
            <v>6.5149999999999997</v>
          </cell>
          <cell r="Z273">
            <v>6.3250000000000002</v>
          </cell>
          <cell r="AA273">
            <v>6.11</v>
          </cell>
          <cell r="AB273">
            <v>5.9649999999999999</v>
          </cell>
          <cell r="AC273">
            <v>5.88</v>
          </cell>
          <cell r="AE273">
            <v>36531</v>
          </cell>
          <cell r="AF273">
            <v>2647196.1011100714</v>
          </cell>
          <cell r="AG273">
            <v>1718281.9571118376</v>
          </cell>
          <cell r="AH273">
            <v>928914.14399823383</v>
          </cell>
          <cell r="AI273">
            <v>549688429.37865233</v>
          </cell>
          <cell r="AJ273">
            <v>607392217.25741506</v>
          </cell>
          <cell r="AK273">
            <v>-57703788.593309276</v>
          </cell>
          <cell r="AM273">
            <v>2436461.1804173216</v>
          </cell>
          <cell r="AN273">
            <v>1693490.0746084298</v>
          </cell>
          <cell r="AO273">
            <v>742971.10580889182</v>
          </cell>
          <cell r="AP273">
            <v>549271392.31929159</v>
          </cell>
          <cell r="AQ273">
            <v>608995171.03746152</v>
          </cell>
          <cell r="AR273">
            <v>-59723778.718169942</v>
          </cell>
          <cell r="AT273">
            <v>210734.92069274979</v>
          </cell>
          <cell r="AU273">
            <v>24791.882503407774</v>
          </cell>
          <cell r="AV273">
            <v>185943.03818934201</v>
          </cell>
          <cell r="AW273">
            <v>417037.05936058867</v>
          </cell>
          <cell r="AX273">
            <v>-1602953.7800462809</v>
          </cell>
          <cell r="AY273">
            <v>2019990.1248606956</v>
          </cell>
        </row>
        <row r="274">
          <cell r="B274">
            <v>36414</v>
          </cell>
          <cell r="C274">
            <v>5.0949999999999998</v>
          </cell>
          <cell r="D274">
            <v>5.35</v>
          </cell>
          <cell r="E274">
            <v>5.28</v>
          </cell>
          <cell r="F274">
            <v>5.335</v>
          </cell>
          <cell r="G274">
            <v>5.46</v>
          </cell>
          <cell r="H274">
            <v>5.681</v>
          </cell>
          <cell r="I274">
            <v>5.806</v>
          </cell>
          <cell r="J274">
            <v>5.9249999999999998</v>
          </cell>
          <cell r="K274">
            <v>6.165</v>
          </cell>
          <cell r="L274">
            <v>6.3810000000000002</v>
          </cell>
          <cell r="M274">
            <v>6.415</v>
          </cell>
          <cell r="N274">
            <v>6.5670000000000002</v>
          </cell>
          <cell r="O274">
            <v>6.6740000000000004</v>
          </cell>
          <cell r="P274">
            <v>6.8150000000000004</v>
          </cell>
          <cell r="Q274">
            <v>7.0049999999999999</v>
          </cell>
          <cell r="R274">
            <v>7.0049999999999999</v>
          </cell>
          <cell r="S274">
            <v>6.9349999999999996</v>
          </cell>
          <cell r="T274">
            <v>6.875</v>
          </cell>
          <cell r="U274">
            <v>6.8150000000000004</v>
          </cell>
          <cell r="V274">
            <v>6.7549999999999999</v>
          </cell>
          <cell r="W274">
            <v>6.6950000000000003</v>
          </cell>
          <cell r="X274">
            <v>6.6150000000000002</v>
          </cell>
          <cell r="Y274">
            <v>6.5149999999999997</v>
          </cell>
          <cell r="Z274">
            <v>6.3250000000000002</v>
          </cell>
          <cell r="AA274">
            <v>6.11</v>
          </cell>
          <cell r="AB274">
            <v>5.9649999999999999</v>
          </cell>
          <cell r="AC274">
            <v>5.88</v>
          </cell>
          <cell r="AE274">
            <v>36532</v>
          </cell>
          <cell r="AF274">
            <v>6880327.2444594447</v>
          </cell>
          <cell r="AG274">
            <v>5134062.3685427867</v>
          </cell>
          <cell r="AH274">
            <v>1746264.875916658</v>
          </cell>
          <cell r="AI274">
            <v>556568756.62311172</v>
          </cell>
          <cell r="AJ274">
            <v>612526279.62595785</v>
          </cell>
          <cell r="AK274">
            <v>-55957523.717392616</v>
          </cell>
          <cell r="AM274">
            <v>6343032.272695899</v>
          </cell>
          <cell r="AN274">
            <v>5072753.5032364801</v>
          </cell>
          <cell r="AO274">
            <v>1270278.769459419</v>
          </cell>
          <cell r="AP274">
            <v>555614424.59198749</v>
          </cell>
          <cell r="AQ274">
            <v>614067924.54069805</v>
          </cell>
          <cell r="AR274">
            <v>-58453499.948710524</v>
          </cell>
          <cell r="AT274">
            <v>537294.97176354565</v>
          </cell>
          <cell r="AU274">
            <v>61308.86530630663</v>
          </cell>
          <cell r="AV274">
            <v>475986.10645723902</v>
          </cell>
          <cell r="AW274">
            <v>954332.03112413432</v>
          </cell>
          <cell r="AX274">
            <v>-1541644.9147399743</v>
          </cell>
          <cell r="AY274">
            <v>2495976.2313179346</v>
          </cell>
        </row>
        <row r="275">
          <cell r="B275">
            <v>36415</v>
          </cell>
          <cell r="C275">
            <v>5.0949999999999998</v>
          </cell>
          <cell r="D275">
            <v>5.35</v>
          </cell>
          <cell r="E275">
            <v>5.28</v>
          </cell>
          <cell r="F275">
            <v>5.335</v>
          </cell>
          <cell r="G275">
            <v>5.46</v>
          </cell>
          <cell r="H275">
            <v>5.681</v>
          </cell>
          <cell r="I275">
            <v>5.806</v>
          </cell>
          <cell r="J275">
            <v>5.9249999999999998</v>
          </cell>
          <cell r="K275">
            <v>6.165</v>
          </cell>
          <cell r="L275">
            <v>6.3810000000000002</v>
          </cell>
          <cell r="M275">
            <v>6.415</v>
          </cell>
          <cell r="N275">
            <v>6.5670000000000002</v>
          </cell>
          <cell r="O275">
            <v>6.6740000000000004</v>
          </cell>
          <cell r="P275">
            <v>6.8150000000000004</v>
          </cell>
          <cell r="Q275">
            <v>7.0049999999999999</v>
          </cell>
          <cell r="R275">
            <v>7.0049999999999999</v>
          </cell>
          <cell r="S275">
            <v>6.9349999999999996</v>
          </cell>
          <cell r="T275">
            <v>6.875</v>
          </cell>
          <cell r="U275">
            <v>6.8150000000000004</v>
          </cell>
          <cell r="V275">
            <v>6.7549999999999999</v>
          </cell>
          <cell r="W275">
            <v>6.6950000000000003</v>
          </cell>
          <cell r="X275">
            <v>6.6150000000000002</v>
          </cell>
          <cell r="Y275">
            <v>6.5149999999999997</v>
          </cell>
          <cell r="Z275">
            <v>6.3250000000000002</v>
          </cell>
          <cell r="AA275">
            <v>6.11</v>
          </cell>
          <cell r="AB275">
            <v>5.9649999999999999</v>
          </cell>
          <cell r="AC275">
            <v>5.88</v>
          </cell>
          <cell r="AE275">
            <v>36535</v>
          </cell>
          <cell r="AF275">
            <v>3468403.0213212278</v>
          </cell>
          <cell r="AG275">
            <v>1669253.9888598993</v>
          </cell>
          <cell r="AH275">
            <v>1799149.0324613284</v>
          </cell>
          <cell r="AI275">
            <v>560037159.6444329</v>
          </cell>
          <cell r="AJ275">
            <v>614195533.61481774</v>
          </cell>
          <cell r="AK275">
            <v>-54158374.684931286</v>
          </cell>
          <cell r="AM275">
            <v>3112882.4921140298</v>
          </cell>
          <cell r="AN275">
            <v>1666147.1040491106</v>
          </cell>
          <cell r="AO275">
            <v>1446735.3880649193</v>
          </cell>
          <cell r="AP275">
            <v>558727307.08410156</v>
          </cell>
          <cell r="AQ275">
            <v>615734071.64474714</v>
          </cell>
          <cell r="AR275">
            <v>-57006764.560645603</v>
          </cell>
          <cell r="AT275">
            <v>355520.52920719795</v>
          </cell>
          <cell r="AU275">
            <v>3106.8848107887898</v>
          </cell>
          <cell r="AV275">
            <v>352413.64439640916</v>
          </cell>
          <cell r="AW275">
            <v>1309852.5603313323</v>
          </cell>
          <cell r="AX275">
            <v>-1538538.0299291855</v>
          </cell>
          <cell r="AY275">
            <v>2848389.875714344</v>
          </cell>
        </row>
        <row r="276">
          <cell r="B276">
            <v>36416</v>
          </cell>
          <cell r="C276">
            <v>5.0999999999999996</v>
          </cell>
          <cell r="D276">
            <v>5.0999999999999996</v>
          </cell>
          <cell r="E276">
            <v>5.3250000000000002</v>
          </cell>
          <cell r="F276">
            <v>5.3849999999999998</v>
          </cell>
          <cell r="G276">
            <v>5.5049999999999999</v>
          </cell>
          <cell r="H276">
            <v>5.7249999999999996</v>
          </cell>
          <cell r="I276">
            <v>5.8339999999999996</v>
          </cell>
          <cell r="J276">
            <v>5.95</v>
          </cell>
          <cell r="K276">
            <v>6.2060000000000004</v>
          </cell>
          <cell r="L276">
            <v>6.4359999999999999</v>
          </cell>
          <cell r="M276">
            <v>6.4749999999999996</v>
          </cell>
          <cell r="N276">
            <v>6.625</v>
          </cell>
          <cell r="O276">
            <v>6.7279999999999998</v>
          </cell>
          <cell r="P276">
            <v>6.8449999999999998</v>
          </cell>
          <cell r="Q276">
            <v>7.0250000000000004</v>
          </cell>
          <cell r="R276">
            <v>7.0250000000000004</v>
          </cell>
          <cell r="S276">
            <v>6.9649999999999999</v>
          </cell>
          <cell r="T276">
            <v>6.915</v>
          </cell>
          <cell r="U276">
            <v>6.8550000000000004</v>
          </cell>
          <cell r="V276">
            <v>6.7949999999999999</v>
          </cell>
          <cell r="W276">
            <v>6.7450000000000001</v>
          </cell>
          <cell r="X276">
            <v>6.6749999999999998</v>
          </cell>
          <cell r="Y276">
            <v>6.5949999999999998</v>
          </cell>
          <cell r="Z276">
            <v>6.4249999999999998</v>
          </cell>
          <cell r="AA276">
            <v>6.23</v>
          </cell>
          <cell r="AB276">
            <v>6.0650000000000004</v>
          </cell>
          <cell r="AC276">
            <v>5.97</v>
          </cell>
          <cell r="AE276">
            <v>36536</v>
          </cell>
          <cell r="AF276">
            <v>-156010.26707295934</v>
          </cell>
          <cell r="AG276">
            <v>1698973.1971605201</v>
          </cell>
          <cell r="AH276">
            <v>-1854983.4642334795</v>
          </cell>
          <cell r="AI276">
            <v>559881149.37735999</v>
          </cell>
          <cell r="AJ276">
            <v>615894506.81197822</v>
          </cell>
          <cell r="AK276">
            <v>-56013358.149164766</v>
          </cell>
          <cell r="AM276">
            <v>56869.933275073767</v>
          </cell>
          <cell r="AN276">
            <v>1713055.2862452231</v>
          </cell>
          <cell r="AO276">
            <v>-1656185.3529701494</v>
          </cell>
          <cell r="AP276">
            <v>558784177.01737666</v>
          </cell>
          <cell r="AQ276">
            <v>617447126.93099236</v>
          </cell>
          <cell r="AR276">
            <v>-58662949.913615748</v>
          </cell>
          <cell r="AT276">
            <v>-212880.2003480331</v>
          </cell>
          <cell r="AU276">
            <v>-14082.08908470301</v>
          </cell>
          <cell r="AV276">
            <v>-198798.11126333009</v>
          </cell>
          <cell r="AW276">
            <v>1096972.3599832992</v>
          </cell>
          <cell r="AX276">
            <v>-1552620.1190138885</v>
          </cell>
          <cell r="AY276">
            <v>2649591.7644510139</v>
          </cell>
        </row>
        <row r="277">
          <cell r="B277">
            <v>36417</v>
          </cell>
          <cell r="C277">
            <v>4.9349999999999996</v>
          </cell>
          <cell r="D277">
            <v>5</v>
          </cell>
          <cell r="E277">
            <v>5.1550000000000002</v>
          </cell>
          <cell r="F277">
            <v>5.2450000000000001</v>
          </cell>
          <cell r="G277">
            <v>5.375</v>
          </cell>
          <cell r="H277">
            <v>5.58826</v>
          </cell>
          <cell r="I277">
            <v>5.6979800000000003</v>
          </cell>
          <cell r="J277">
            <v>5.8179400000000001</v>
          </cell>
          <cell r="K277">
            <v>6.0609799999999998</v>
          </cell>
          <cell r="L277">
            <v>6.2918599999999998</v>
          </cell>
          <cell r="M277">
            <v>6.2952000000000004</v>
          </cell>
          <cell r="N277">
            <v>6.43682</v>
          </cell>
          <cell r="O277">
            <v>6.5500299999999996</v>
          </cell>
          <cell r="P277">
            <v>6.7149999999999999</v>
          </cell>
          <cell r="Q277">
            <v>6.9050000000000002</v>
          </cell>
          <cell r="R277">
            <v>6.9050000000000002</v>
          </cell>
          <cell r="S277">
            <v>6.8550000000000004</v>
          </cell>
          <cell r="T277">
            <v>6.8049999999999997</v>
          </cell>
          <cell r="U277">
            <v>6.7450000000000001</v>
          </cell>
          <cell r="V277">
            <v>6.7050000000000001</v>
          </cell>
          <cell r="W277">
            <v>6.6449999999999996</v>
          </cell>
          <cell r="X277">
            <v>6.5750000000000002</v>
          </cell>
          <cell r="Y277">
            <v>6.4950000000000001</v>
          </cell>
          <cell r="Z277">
            <v>6.335</v>
          </cell>
          <cell r="AA277">
            <v>6.12</v>
          </cell>
          <cell r="AB277">
            <v>5.9450000000000003</v>
          </cell>
          <cell r="AC277">
            <v>5.83</v>
          </cell>
          <cell r="AE277">
            <v>36537</v>
          </cell>
          <cell r="AF277">
            <v>1553952.3876620126</v>
          </cell>
          <cell r="AG277">
            <v>1706985.4974578617</v>
          </cell>
          <cell r="AH277">
            <v>-153033.10979584907</v>
          </cell>
          <cell r="AI277">
            <v>561435101.76502204</v>
          </cell>
          <cell r="AJ277">
            <v>617601492.30943608</v>
          </cell>
          <cell r="AK277">
            <v>-56166391.258960612</v>
          </cell>
          <cell r="AM277">
            <v>1658334.8759187236</v>
          </cell>
          <cell r="AN277">
            <v>1712412.2650130552</v>
          </cell>
          <cell r="AO277">
            <v>-54077.389094331535</v>
          </cell>
          <cell r="AP277">
            <v>560442511.89329541</v>
          </cell>
          <cell r="AQ277">
            <v>619159539.19600546</v>
          </cell>
          <cell r="AR277">
            <v>-58717027.302710079</v>
          </cell>
          <cell r="AT277">
            <v>-104382.48825671105</v>
          </cell>
          <cell r="AU277">
            <v>-5426.7675551935099</v>
          </cell>
          <cell r="AV277">
            <v>-98955.720701517537</v>
          </cell>
          <cell r="AW277">
            <v>992589.87172658811</v>
          </cell>
          <cell r="AX277">
            <v>-1558046.886569082</v>
          </cell>
          <cell r="AY277">
            <v>2550636.0437494963</v>
          </cell>
        </row>
        <row r="278">
          <cell r="B278">
            <v>36418</v>
          </cell>
          <cell r="C278">
            <v>5</v>
          </cell>
          <cell r="D278">
            <v>4.9349999999999996</v>
          </cell>
          <cell r="E278">
            <v>5.12</v>
          </cell>
          <cell r="F278">
            <v>5.27</v>
          </cell>
          <cell r="G278">
            <v>5.32</v>
          </cell>
          <cell r="H278">
            <v>5.57803</v>
          </cell>
          <cell r="I278">
            <v>5.7098800000000001</v>
          </cell>
          <cell r="J278">
            <v>5.7910300000000001</v>
          </cell>
          <cell r="K278">
            <v>6.0402800000000001</v>
          </cell>
          <cell r="L278">
            <v>6.2719100000000001</v>
          </cell>
          <cell r="M278">
            <v>6.2781500000000001</v>
          </cell>
          <cell r="N278">
            <v>6.4213199999999997</v>
          </cell>
          <cell r="O278">
            <v>6.53538</v>
          </cell>
          <cell r="P278">
            <v>6.71</v>
          </cell>
          <cell r="Q278">
            <v>6.8949999999999996</v>
          </cell>
          <cell r="R278">
            <v>6.9050000000000002</v>
          </cell>
          <cell r="S278">
            <v>6.8650000000000002</v>
          </cell>
          <cell r="T278">
            <v>6.8250000000000002</v>
          </cell>
          <cell r="U278">
            <v>6.7750000000000004</v>
          </cell>
          <cell r="V278">
            <v>6.7249999999999996</v>
          </cell>
          <cell r="W278">
            <v>6.665</v>
          </cell>
          <cell r="X278">
            <v>6.5949999999999998</v>
          </cell>
          <cell r="Y278">
            <v>6.5149999999999997</v>
          </cell>
          <cell r="Z278">
            <v>6.3650000000000002</v>
          </cell>
          <cell r="AA278">
            <v>6.14</v>
          </cell>
          <cell r="AB278">
            <v>5.9450000000000003</v>
          </cell>
          <cell r="AC278">
            <v>5.84</v>
          </cell>
          <cell r="AE278">
            <v>36538</v>
          </cell>
          <cell r="AF278">
            <v>3717121.7966920063</v>
          </cell>
          <cell r="AG278">
            <v>1667626.1853703351</v>
          </cell>
          <cell r="AH278">
            <v>2049495.6113216712</v>
          </cell>
          <cell r="AI278">
            <v>565152223.56171405</v>
          </cell>
          <cell r="AJ278">
            <v>619269118.49480641</v>
          </cell>
          <cell r="AK278">
            <v>-54116895.647638939</v>
          </cell>
          <cell r="AM278">
            <v>3366647.6850383729</v>
          </cell>
          <cell r="AN278">
            <v>1658586.264580312</v>
          </cell>
          <cell r="AO278">
            <v>1708061.4204580609</v>
          </cell>
          <cell r="AP278">
            <v>563809159.57833374</v>
          </cell>
          <cell r="AQ278">
            <v>620818125.46058583</v>
          </cell>
          <cell r="AR278">
            <v>-57008965.882252015</v>
          </cell>
          <cell r="AT278">
            <v>350474.11165363342</v>
          </cell>
          <cell r="AU278">
            <v>9039.9207900231704</v>
          </cell>
          <cell r="AV278">
            <v>341434.19086361025</v>
          </cell>
          <cell r="AW278">
            <v>1343063.9833802215</v>
          </cell>
          <cell r="AX278">
            <v>-1549006.9657790589</v>
          </cell>
          <cell r="AY278">
            <v>2892070.2346131066</v>
          </cell>
        </row>
        <row r="279">
          <cell r="B279">
            <v>36419</v>
          </cell>
          <cell r="C279">
            <v>4.8099999999999996</v>
          </cell>
          <cell r="D279">
            <v>4.8899999999999997</v>
          </cell>
          <cell r="E279">
            <v>5.0999999999999996</v>
          </cell>
          <cell r="F279">
            <v>5.2</v>
          </cell>
          <cell r="G279">
            <v>5.32</v>
          </cell>
          <cell r="H279">
            <v>5.5389499999999998</v>
          </cell>
          <cell r="I279">
            <v>5.6689499999999997</v>
          </cell>
          <cell r="J279">
            <v>5.7973400000000002</v>
          </cell>
          <cell r="K279">
            <v>6.0455899999999998</v>
          </cell>
          <cell r="L279">
            <v>6.2729799999999996</v>
          </cell>
          <cell r="M279">
            <v>6.2681399999999998</v>
          </cell>
          <cell r="N279">
            <v>6.4017099999999996</v>
          </cell>
          <cell r="O279">
            <v>6.5123699999999998</v>
          </cell>
          <cell r="P279">
            <v>6.67</v>
          </cell>
          <cell r="Q279">
            <v>6.8550000000000004</v>
          </cell>
          <cell r="R279">
            <v>6.8550000000000004</v>
          </cell>
          <cell r="S279">
            <v>6.8150000000000004</v>
          </cell>
          <cell r="T279">
            <v>6.7649999999999997</v>
          </cell>
          <cell r="U279">
            <v>6.7149999999999999</v>
          </cell>
          <cell r="V279">
            <v>6.6550000000000002</v>
          </cell>
          <cell r="W279">
            <v>6.6050000000000004</v>
          </cell>
          <cell r="X279">
            <v>6.5350000000000001</v>
          </cell>
          <cell r="Y279">
            <v>6.4550000000000001</v>
          </cell>
          <cell r="Z279">
            <v>6.3049999999999997</v>
          </cell>
          <cell r="AA279">
            <v>6.08</v>
          </cell>
          <cell r="AB279">
            <v>5.9050000000000002</v>
          </cell>
          <cell r="AC279">
            <v>5.81</v>
          </cell>
          <cell r="AE279">
            <v>36539</v>
          </cell>
          <cell r="AF279">
            <v>5913287.9648795128</v>
          </cell>
          <cell r="AG279">
            <v>5079408.5364879053</v>
          </cell>
          <cell r="AH279">
            <v>833879.42839160748</v>
          </cell>
          <cell r="AI279">
            <v>571065511.52659357</v>
          </cell>
          <cell r="AJ279">
            <v>624348527.03129435</v>
          </cell>
          <cell r="AK279">
            <v>-53283016.219247334</v>
          </cell>
          <cell r="AM279">
            <v>5703866.0421339273</v>
          </cell>
          <cell r="AN279">
            <v>5040238.0349520622</v>
          </cell>
          <cell r="AO279">
            <v>663628.00718186516</v>
          </cell>
          <cell r="AP279">
            <v>569513025.62046766</v>
          </cell>
          <cell r="AQ279">
            <v>625858363.49553788</v>
          </cell>
          <cell r="AR279">
            <v>-56345337.875070147</v>
          </cell>
          <cell r="AT279">
            <v>209421.92274558544</v>
          </cell>
          <cell r="AU279">
            <v>39170.501535843126</v>
          </cell>
          <cell r="AV279">
            <v>170251.42120974232</v>
          </cell>
          <cell r="AW279">
            <v>1552485.906125807</v>
          </cell>
          <cell r="AX279">
            <v>-1509836.4642432157</v>
          </cell>
          <cell r="AY279">
            <v>3062321.6558228489</v>
          </cell>
        </row>
        <row r="280">
          <cell r="B280">
            <v>36420</v>
          </cell>
          <cell r="C280">
            <v>4.9950000000000001</v>
          </cell>
          <cell r="D280">
            <v>4.9950000000000001</v>
          </cell>
          <cell r="E280">
            <v>5.1550000000000002</v>
          </cell>
          <cell r="F280">
            <v>5.27</v>
          </cell>
          <cell r="G280">
            <v>5.4</v>
          </cell>
          <cell r="H280">
            <v>5.5840899999999998</v>
          </cell>
          <cell r="I280">
            <v>5.7035299999999998</v>
          </cell>
          <cell r="J280">
            <v>5.8237500000000004</v>
          </cell>
          <cell r="K280">
            <v>6.0503999999999998</v>
          </cell>
          <cell r="L280">
            <v>6.2599600000000004</v>
          </cell>
          <cell r="M280">
            <v>6.2460199999999997</v>
          </cell>
          <cell r="N280">
            <v>6.3729699999999996</v>
          </cell>
          <cell r="O280">
            <v>6.4723300000000004</v>
          </cell>
          <cell r="P280">
            <v>6.64</v>
          </cell>
          <cell r="Q280">
            <v>6.8049999999999997</v>
          </cell>
          <cell r="R280">
            <v>6.8049999999999997</v>
          </cell>
          <cell r="S280">
            <v>6.7649999999999997</v>
          </cell>
          <cell r="T280">
            <v>6.7050000000000001</v>
          </cell>
          <cell r="U280">
            <v>6.6449999999999996</v>
          </cell>
          <cell r="V280">
            <v>6.585</v>
          </cell>
          <cell r="W280">
            <v>6.5250000000000004</v>
          </cell>
          <cell r="X280">
            <v>6.4450000000000003</v>
          </cell>
          <cell r="Y280">
            <v>6.3650000000000002</v>
          </cell>
          <cell r="Z280">
            <v>6.2050000000000001</v>
          </cell>
          <cell r="AA280">
            <v>5.99</v>
          </cell>
          <cell r="AB280">
            <v>5.8049999999999997</v>
          </cell>
          <cell r="AC280">
            <v>5.71</v>
          </cell>
          <cell r="AE280">
            <v>36542</v>
          </cell>
          <cell r="AF280">
            <v>-1209789.4773844643</v>
          </cell>
          <cell r="AG280">
            <v>1683029.644174824</v>
          </cell>
          <cell r="AH280">
            <v>-2892819.1215592884</v>
          </cell>
          <cell r="AI280">
            <v>569855722.04920912</v>
          </cell>
          <cell r="AJ280">
            <v>626031556.67546916</v>
          </cell>
          <cell r="AK280">
            <v>-56175835.340806618</v>
          </cell>
          <cell r="AM280">
            <v>-714958.85631251335</v>
          </cell>
          <cell r="AN280">
            <v>1645101.8455818826</v>
          </cell>
          <cell r="AO280">
            <v>-2360060.701894396</v>
          </cell>
          <cell r="AP280">
            <v>568798066.76415515</v>
          </cell>
          <cell r="AQ280">
            <v>627503465.34111977</v>
          </cell>
          <cell r="AR280">
            <v>-58705398.576964542</v>
          </cell>
          <cell r="AT280">
            <v>-494830.621071951</v>
          </cell>
          <cell r="AU280">
            <v>37927.79859294137</v>
          </cell>
          <cell r="AV280">
            <v>-532758.41966489237</v>
          </cell>
          <cell r="AW280">
            <v>1057655.285053856</v>
          </cell>
          <cell r="AX280">
            <v>-1471908.6656502744</v>
          </cell>
          <cell r="AY280">
            <v>2529563.2361579565</v>
          </cell>
        </row>
        <row r="281">
          <cell r="B281">
            <v>36421</v>
          </cell>
          <cell r="C281">
            <v>4.9950000000000001</v>
          </cell>
          <cell r="D281">
            <v>4.9950000000000001</v>
          </cell>
          <cell r="E281">
            <v>5.1550000000000002</v>
          </cell>
          <cell r="F281">
            <v>5.27</v>
          </cell>
          <cell r="G281">
            <v>5.4</v>
          </cell>
          <cell r="H281">
            <v>5.5840899999999998</v>
          </cell>
          <cell r="I281">
            <v>5.7035299999999998</v>
          </cell>
          <cell r="J281">
            <v>5.8237500000000004</v>
          </cell>
          <cell r="K281">
            <v>6.0503999999999998</v>
          </cell>
          <cell r="L281">
            <v>6.2599600000000004</v>
          </cell>
          <cell r="M281">
            <v>6.2460199999999997</v>
          </cell>
          <cell r="N281">
            <v>6.3729699999999996</v>
          </cell>
          <cell r="O281">
            <v>6.4723300000000004</v>
          </cell>
          <cell r="P281">
            <v>6.64</v>
          </cell>
          <cell r="Q281">
            <v>6.8049999999999997</v>
          </cell>
          <cell r="R281">
            <v>6.8049999999999997</v>
          </cell>
          <cell r="S281">
            <v>6.7649999999999997</v>
          </cell>
          <cell r="T281">
            <v>6.7050000000000001</v>
          </cell>
          <cell r="U281">
            <v>6.6449999999999996</v>
          </cell>
          <cell r="V281">
            <v>6.585</v>
          </cell>
          <cell r="W281">
            <v>6.5250000000000004</v>
          </cell>
          <cell r="X281">
            <v>6.4450000000000003</v>
          </cell>
          <cell r="Y281">
            <v>6.3650000000000002</v>
          </cell>
          <cell r="Z281">
            <v>6.2050000000000001</v>
          </cell>
          <cell r="AA281">
            <v>5.99</v>
          </cell>
          <cell r="AB281">
            <v>5.8049999999999997</v>
          </cell>
          <cell r="AC281">
            <v>5.71</v>
          </cell>
          <cell r="AE281">
            <v>36543</v>
          </cell>
          <cell r="AF281">
            <v>-1325143.4397497433</v>
          </cell>
          <cell r="AG281">
            <v>1717213.4012629883</v>
          </cell>
          <cell r="AH281">
            <v>-3042356.8410127317</v>
          </cell>
          <cell r="AI281">
            <v>568530578.6094594</v>
          </cell>
          <cell r="AJ281">
            <v>627748770.07673216</v>
          </cell>
          <cell r="AK281">
            <v>-59218192.18181935</v>
          </cell>
          <cell r="AM281">
            <v>-839300.14874359965</v>
          </cell>
          <cell r="AN281">
            <v>1700985.8240366338</v>
          </cell>
          <cell r="AO281">
            <v>-2540285.9727802332</v>
          </cell>
          <cell r="AP281">
            <v>567958766.61541152</v>
          </cell>
          <cell r="AQ281">
            <v>629204451.16515636</v>
          </cell>
          <cell r="AR281">
            <v>-61245684.549744777</v>
          </cell>
          <cell r="AT281">
            <v>-485843.29100614367</v>
          </cell>
          <cell r="AU281">
            <v>16227.577226354508</v>
          </cell>
          <cell r="AV281">
            <v>-502070.86823249841</v>
          </cell>
          <cell r="AW281">
            <v>571811.9940477123</v>
          </cell>
          <cell r="AX281">
            <v>-1455681.0884239199</v>
          </cell>
          <cell r="AY281">
            <v>2027492.3679254581</v>
          </cell>
        </row>
        <row r="282">
          <cell r="B282">
            <v>36422</v>
          </cell>
          <cell r="C282">
            <v>4.9950000000000001</v>
          </cell>
          <cell r="D282">
            <v>4.9950000000000001</v>
          </cell>
          <cell r="E282">
            <v>5.1550000000000002</v>
          </cell>
          <cell r="F282">
            <v>5.27</v>
          </cell>
          <cell r="G282">
            <v>5.4</v>
          </cell>
          <cell r="H282">
            <v>5.5840899999999998</v>
          </cell>
          <cell r="I282">
            <v>5.7035299999999998</v>
          </cell>
          <cell r="J282">
            <v>5.8237500000000004</v>
          </cell>
          <cell r="K282">
            <v>6.0503999999999998</v>
          </cell>
          <cell r="L282">
            <v>6.2599600000000004</v>
          </cell>
          <cell r="M282">
            <v>6.2460199999999997</v>
          </cell>
          <cell r="N282">
            <v>6.3729699999999996</v>
          </cell>
          <cell r="O282">
            <v>6.4723300000000004</v>
          </cell>
          <cell r="P282">
            <v>6.64</v>
          </cell>
          <cell r="Q282">
            <v>6.8049999999999997</v>
          </cell>
          <cell r="R282">
            <v>6.8049999999999997</v>
          </cell>
          <cell r="S282">
            <v>6.7649999999999997</v>
          </cell>
          <cell r="T282">
            <v>6.7050000000000001</v>
          </cell>
          <cell r="U282">
            <v>6.6449999999999996</v>
          </cell>
          <cell r="V282">
            <v>6.585</v>
          </cell>
          <cell r="W282">
            <v>6.5250000000000004</v>
          </cell>
          <cell r="X282">
            <v>6.4450000000000003</v>
          </cell>
          <cell r="Y282">
            <v>6.3650000000000002</v>
          </cell>
          <cell r="Z282">
            <v>6.2050000000000001</v>
          </cell>
          <cell r="AA282">
            <v>5.99</v>
          </cell>
          <cell r="AB282">
            <v>5.8049999999999997</v>
          </cell>
          <cell r="AC282">
            <v>5.71</v>
          </cell>
          <cell r="AE282">
            <v>36544</v>
          </cell>
          <cell r="AF282">
            <v>2694339.6026847991</v>
          </cell>
          <cell r="AG282">
            <v>1734487.5746893855</v>
          </cell>
          <cell r="AH282">
            <v>959852.02799541363</v>
          </cell>
          <cell r="AI282">
            <v>571224918.21214426</v>
          </cell>
          <cell r="AJ282">
            <v>629483257.65142155</v>
          </cell>
          <cell r="AK282">
            <v>-58258340.153823934</v>
          </cell>
          <cell r="AM282">
            <v>2387822.9079739749</v>
          </cell>
          <cell r="AN282">
            <v>1717746.8544897703</v>
          </cell>
          <cell r="AO282">
            <v>670076.05348420469</v>
          </cell>
          <cell r="AP282">
            <v>570346589.52338552</v>
          </cell>
          <cell r="AQ282">
            <v>630922198.01964617</v>
          </cell>
          <cell r="AR282">
            <v>-60575608.496260576</v>
          </cell>
          <cell r="AT282">
            <v>306516.69471082417</v>
          </cell>
          <cell r="AU282">
            <v>16740.720199615229</v>
          </cell>
          <cell r="AV282">
            <v>289775.97451120894</v>
          </cell>
          <cell r="AW282">
            <v>878328.68875853647</v>
          </cell>
          <cell r="AX282">
            <v>-1438940.3682243046</v>
          </cell>
          <cell r="AY282">
            <v>2317268.3424366671</v>
          </cell>
        </row>
        <row r="283">
          <cell r="B283">
            <v>36423</v>
          </cell>
          <cell r="C283">
            <v>4.9249999999999998</v>
          </cell>
          <cell r="D283">
            <v>5.0650000000000004</v>
          </cell>
          <cell r="E283">
            <v>5.15</v>
          </cell>
          <cell r="F283">
            <v>5.27</v>
          </cell>
          <cell r="G283">
            <v>5.4</v>
          </cell>
          <cell r="H283">
            <v>5.5746700000000002</v>
          </cell>
          <cell r="I283">
            <v>5.6986100000000004</v>
          </cell>
          <cell r="J283">
            <v>5.8076499999999998</v>
          </cell>
          <cell r="K283">
            <v>6.0358799999999997</v>
          </cell>
          <cell r="L283">
            <v>6.2454799999999997</v>
          </cell>
          <cell r="M283">
            <v>6.2326100000000002</v>
          </cell>
          <cell r="N283">
            <v>6.3599899999999998</v>
          </cell>
          <cell r="O283">
            <v>6.4624699999999997</v>
          </cell>
          <cell r="P283">
            <v>6.63</v>
          </cell>
          <cell r="Q283">
            <v>6.7949999999999999</v>
          </cell>
          <cell r="R283">
            <v>6.7949999999999999</v>
          </cell>
          <cell r="S283">
            <v>6.7549999999999999</v>
          </cell>
          <cell r="T283">
            <v>6.7050000000000001</v>
          </cell>
          <cell r="U283">
            <v>6.6550000000000002</v>
          </cell>
          <cell r="V283">
            <v>6.5949999999999998</v>
          </cell>
          <cell r="W283">
            <v>6.5350000000000001</v>
          </cell>
          <cell r="X283">
            <v>6.4649999999999999</v>
          </cell>
          <cell r="Y283">
            <v>6.375</v>
          </cell>
          <cell r="Z283">
            <v>6.2350000000000003</v>
          </cell>
          <cell r="AA283">
            <v>6.01</v>
          </cell>
          <cell r="AB283">
            <v>5.835</v>
          </cell>
          <cell r="AC283">
            <v>5.74</v>
          </cell>
          <cell r="AE283">
            <v>36545</v>
          </cell>
          <cell r="AF283">
            <v>-1788153.2203385024</v>
          </cell>
          <cell r="AG283">
            <v>1745749.3517675688</v>
          </cell>
          <cell r="AH283">
            <v>-3533902.5721060713</v>
          </cell>
          <cell r="AI283">
            <v>569436764.99180579</v>
          </cell>
          <cell r="AJ283">
            <v>631229007.00318909</v>
          </cell>
          <cell r="AK283">
            <v>-61792242.725930005</v>
          </cell>
          <cell r="AM283">
            <v>-1175249.1193252057</v>
          </cell>
          <cell r="AN283">
            <v>1738448.2524116023</v>
          </cell>
          <cell r="AO283">
            <v>-2913697.3717368077</v>
          </cell>
          <cell r="AP283">
            <v>569171340.40406036</v>
          </cell>
          <cell r="AQ283">
            <v>632660646.27205777</v>
          </cell>
          <cell r="AR283">
            <v>-63489305.867997386</v>
          </cell>
          <cell r="AT283">
            <v>-612904.10101329675</v>
          </cell>
          <cell r="AU283">
            <v>7301.0993559665512</v>
          </cell>
          <cell r="AV283">
            <v>-620205.20036926353</v>
          </cell>
          <cell r="AW283">
            <v>265424.58774523973</v>
          </cell>
          <cell r="AX283">
            <v>-1431639.2688683381</v>
          </cell>
          <cell r="AY283">
            <v>1697063.1420674035</v>
          </cell>
        </row>
        <row r="284">
          <cell r="B284">
            <v>36424</v>
          </cell>
          <cell r="C284">
            <v>5.125</v>
          </cell>
          <cell r="D284">
            <v>5.0350000000000001</v>
          </cell>
          <cell r="E284">
            <v>5.21</v>
          </cell>
          <cell r="F284">
            <v>5.27</v>
          </cell>
          <cell r="G284">
            <v>5.35</v>
          </cell>
          <cell r="H284">
            <v>5.5542499999999997</v>
          </cell>
          <cell r="I284">
            <v>5.6808800000000002</v>
          </cell>
          <cell r="J284">
            <v>5.7700100000000001</v>
          </cell>
          <cell r="K284">
            <v>6.0250899999999996</v>
          </cell>
          <cell r="L284">
            <v>6.2446400000000004</v>
          </cell>
          <cell r="M284">
            <v>6.2358399999999996</v>
          </cell>
          <cell r="N284">
            <v>6.3677900000000003</v>
          </cell>
          <cell r="O284">
            <v>6.4720199999999997</v>
          </cell>
          <cell r="P284">
            <v>6.65</v>
          </cell>
          <cell r="Q284">
            <v>6.835</v>
          </cell>
          <cell r="R284">
            <v>6.8449999999999998</v>
          </cell>
          <cell r="S284">
            <v>6.7949999999999999</v>
          </cell>
          <cell r="T284">
            <v>6.7350000000000003</v>
          </cell>
          <cell r="U284">
            <v>6.6749999999999998</v>
          </cell>
          <cell r="V284">
            <v>6.6150000000000002</v>
          </cell>
          <cell r="W284">
            <v>6.5549999999999997</v>
          </cell>
          <cell r="X284">
            <v>6.4749999999999996</v>
          </cell>
          <cell r="Y284">
            <v>6.3949999999999996</v>
          </cell>
          <cell r="Z284">
            <v>6.2549999999999999</v>
          </cell>
          <cell r="AA284">
            <v>6.01</v>
          </cell>
          <cell r="AB284">
            <v>5.835</v>
          </cell>
          <cell r="AC284">
            <v>5.75</v>
          </cell>
          <cell r="AE284">
            <v>36546</v>
          </cell>
          <cell r="AF284">
            <v>6565511.7603067774</v>
          </cell>
          <cell r="AG284">
            <v>5283657.5922637237</v>
          </cell>
          <cell r="AH284">
            <v>1281854.1680430537</v>
          </cell>
          <cell r="AI284">
            <v>576002276.75211263</v>
          </cell>
          <cell r="AJ284">
            <v>636512664.59545279</v>
          </cell>
          <cell r="AK284">
            <v>-60510388.557886951</v>
          </cell>
          <cell r="AM284">
            <v>6137946.5279617012</v>
          </cell>
          <cell r="AN284">
            <v>5246892.3359612767</v>
          </cell>
          <cell r="AO284">
            <v>891054.19200042449</v>
          </cell>
          <cell r="AP284">
            <v>575309286.93202209</v>
          </cell>
          <cell r="AQ284">
            <v>637907538.60801899</v>
          </cell>
          <cell r="AR284">
            <v>-62598251.675996959</v>
          </cell>
          <cell r="AT284">
            <v>427565.23234507628</v>
          </cell>
          <cell r="AU284">
            <v>36765.256302447058</v>
          </cell>
          <cell r="AV284">
            <v>390799.97604262922</v>
          </cell>
          <cell r="AW284">
            <v>692989.820090316</v>
          </cell>
          <cell r="AX284">
            <v>-1394874.012565891</v>
          </cell>
          <cell r="AY284">
            <v>2087863.1181100328</v>
          </cell>
        </row>
        <row r="285">
          <cell r="B285">
            <v>36425</v>
          </cell>
          <cell r="C285">
            <v>5.0650000000000004</v>
          </cell>
          <cell r="D285">
            <v>5.1849999999999996</v>
          </cell>
          <cell r="E285">
            <v>5.1849999999999996</v>
          </cell>
          <cell r="F285">
            <v>5.2850000000000001</v>
          </cell>
          <cell r="G285">
            <v>5.375</v>
          </cell>
          <cell r="H285">
            <v>5.5722500000000004</v>
          </cell>
          <cell r="I285">
            <v>5.6932999999999998</v>
          </cell>
          <cell r="J285">
            <v>5.7860300000000002</v>
          </cell>
          <cell r="K285">
            <v>6.0235799999999999</v>
          </cell>
          <cell r="L285">
            <v>6.2415200000000004</v>
          </cell>
          <cell r="M285">
            <v>6.23407</v>
          </cell>
          <cell r="N285">
            <v>6.3597400000000004</v>
          </cell>
          <cell r="O285">
            <v>6.4556699999999996</v>
          </cell>
          <cell r="P285">
            <v>6.64</v>
          </cell>
          <cell r="Q285">
            <v>6.8250000000000002</v>
          </cell>
          <cell r="R285">
            <v>6.8449999999999998</v>
          </cell>
          <cell r="S285">
            <v>6.8049999999999997</v>
          </cell>
          <cell r="T285">
            <v>6.7549999999999999</v>
          </cell>
          <cell r="U285">
            <v>6.7050000000000001</v>
          </cell>
          <cell r="V285">
            <v>6.6449999999999996</v>
          </cell>
          <cell r="W285">
            <v>6.585</v>
          </cell>
          <cell r="X285">
            <v>6.5049999999999999</v>
          </cell>
          <cell r="Y285">
            <v>6.415</v>
          </cell>
          <cell r="Z285">
            <v>6.3049999999999997</v>
          </cell>
          <cell r="AA285">
            <v>6.05</v>
          </cell>
          <cell r="AB285">
            <v>5.875</v>
          </cell>
          <cell r="AC285">
            <v>5.79</v>
          </cell>
          <cell r="AE285">
            <v>36549</v>
          </cell>
          <cell r="AF285">
            <v>2604453.371605129</v>
          </cell>
          <cell r="AG285">
            <v>1767218.9694684928</v>
          </cell>
          <cell r="AH285">
            <v>837234.4021366362</v>
          </cell>
          <cell r="AI285">
            <v>578606730.12371778</v>
          </cell>
          <cell r="AJ285">
            <v>638279883.56492126</v>
          </cell>
          <cell r="AK285">
            <v>-59673154.155750312</v>
          </cell>
          <cell r="AM285">
            <v>2374559.9930190668</v>
          </cell>
          <cell r="AN285">
            <v>1724789.1904269832</v>
          </cell>
          <cell r="AO285">
            <v>649770.80259208358</v>
          </cell>
          <cell r="AP285">
            <v>577683846.9250412</v>
          </cell>
          <cell r="AQ285">
            <v>639632327.79844594</v>
          </cell>
          <cell r="AR285">
            <v>-61948480.873404875</v>
          </cell>
          <cell r="AT285">
            <v>229893.37858606223</v>
          </cell>
          <cell r="AU285">
            <v>42429.77904150961</v>
          </cell>
          <cell r="AV285">
            <v>187463.59954455262</v>
          </cell>
          <cell r="AW285">
            <v>922883.19867637823</v>
          </cell>
          <cell r="AX285">
            <v>-1352444.2335243814</v>
          </cell>
          <cell r="AY285">
            <v>2275326.7176545854</v>
          </cell>
        </row>
        <row r="286">
          <cell r="B286">
            <v>36426</v>
          </cell>
          <cell r="C286">
            <v>5.1875</v>
          </cell>
          <cell r="D286">
            <v>5.19</v>
          </cell>
          <cell r="E286">
            <v>5.24</v>
          </cell>
          <cell r="F286">
            <v>5.33</v>
          </cell>
          <cell r="G286">
            <v>5.39</v>
          </cell>
          <cell r="H286">
            <v>5.5930499999999999</v>
          </cell>
          <cell r="I286">
            <v>5.7097600000000002</v>
          </cell>
          <cell r="J286">
            <v>5.7879300000000002</v>
          </cell>
          <cell r="K286">
            <v>6.0253500000000004</v>
          </cell>
          <cell r="L286">
            <v>6.2417299999999996</v>
          </cell>
          <cell r="M286">
            <v>6.2331000000000003</v>
          </cell>
          <cell r="N286">
            <v>6.3525400000000003</v>
          </cell>
          <cell r="O286">
            <v>6.4555100000000003</v>
          </cell>
          <cell r="P286">
            <v>6.64</v>
          </cell>
          <cell r="Q286">
            <v>6.8250000000000002</v>
          </cell>
          <cell r="R286">
            <v>6.8550000000000004</v>
          </cell>
          <cell r="S286">
            <v>6.8250000000000002</v>
          </cell>
          <cell r="T286">
            <v>6.7750000000000004</v>
          </cell>
          <cell r="U286">
            <v>6.7249999999999996</v>
          </cell>
          <cell r="V286">
            <v>6.6749999999999998</v>
          </cell>
          <cell r="W286">
            <v>6.6150000000000002</v>
          </cell>
          <cell r="X286">
            <v>6.5350000000000001</v>
          </cell>
          <cell r="Y286">
            <v>6.4450000000000003</v>
          </cell>
          <cell r="Z286">
            <v>6.335</v>
          </cell>
          <cell r="AA286">
            <v>6.08</v>
          </cell>
          <cell r="AB286">
            <v>5.9050000000000002</v>
          </cell>
          <cell r="AC286">
            <v>5.81</v>
          </cell>
          <cell r="AE286">
            <v>36550</v>
          </cell>
          <cell r="AF286">
            <v>4019221.5432690787</v>
          </cell>
          <cell r="AG286">
            <v>1781652.314920621</v>
          </cell>
          <cell r="AH286">
            <v>2237569.2283484577</v>
          </cell>
          <cell r="AI286">
            <v>582625951.66698682</v>
          </cell>
          <cell r="AJ286">
            <v>640061535.87984192</v>
          </cell>
          <cell r="AK286">
            <v>-57435584.927401856</v>
          </cell>
          <cell r="AM286">
            <v>3525841.5244739801</v>
          </cell>
          <cell r="AN286">
            <v>1764489.7924386223</v>
          </cell>
          <cell r="AO286">
            <v>1761351.7320353577</v>
          </cell>
          <cell r="AP286">
            <v>581209688.44951522</v>
          </cell>
          <cell r="AQ286">
            <v>641396817.59088457</v>
          </cell>
          <cell r="AR286">
            <v>-60187129.141369514</v>
          </cell>
          <cell r="AT286">
            <v>493380.01879509864</v>
          </cell>
          <cell r="AU286">
            <v>17162.522481998662</v>
          </cell>
          <cell r="AV286">
            <v>476217.49631309998</v>
          </cell>
          <cell r="AW286">
            <v>1416263.2174714769</v>
          </cell>
          <cell r="AX286">
            <v>-1335281.7110423828</v>
          </cell>
          <cell r="AY286">
            <v>2751544.2139676856</v>
          </cell>
        </row>
        <row r="287">
          <cell r="B287">
            <v>36427</v>
          </cell>
          <cell r="C287">
            <v>5.0650000000000004</v>
          </cell>
          <cell r="D287">
            <v>5.1849999999999996</v>
          </cell>
          <cell r="E287">
            <v>5.2549999999999999</v>
          </cell>
          <cell r="F287">
            <v>5.3150000000000004</v>
          </cell>
          <cell r="G287">
            <v>5.4050000000000002</v>
          </cell>
          <cell r="H287">
            <v>5.6004500000000004</v>
          </cell>
          <cell r="I287">
            <v>5.7028999999999996</v>
          </cell>
          <cell r="J287">
            <v>5.7854400000000004</v>
          </cell>
          <cell r="K287">
            <v>5.9930500000000002</v>
          </cell>
          <cell r="L287">
            <v>6.18743</v>
          </cell>
          <cell r="M287">
            <v>6.1753</v>
          </cell>
          <cell r="N287">
            <v>6.29671</v>
          </cell>
          <cell r="O287">
            <v>6.3963900000000002</v>
          </cell>
          <cell r="P287">
            <v>6.58</v>
          </cell>
          <cell r="Q287">
            <v>6.7750000000000004</v>
          </cell>
          <cell r="R287">
            <v>6.8150000000000004</v>
          </cell>
          <cell r="S287">
            <v>6.7850000000000001</v>
          </cell>
          <cell r="T287">
            <v>6.7350000000000003</v>
          </cell>
          <cell r="U287">
            <v>6.6849999999999996</v>
          </cell>
          <cell r="V287">
            <v>6.625</v>
          </cell>
          <cell r="W287">
            <v>6.5650000000000004</v>
          </cell>
          <cell r="X287">
            <v>6.4850000000000003</v>
          </cell>
          <cell r="Y287">
            <v>6.4050000000000002</v>
          </cell>
          <cell r="Z287">
            <v>6.2850000000000001</v>
          </cell>
          <cell r="AA287">
            <v>6.04</v>
          </cell>
          <cell r="AB287">
            <v>5.8949999999999996</v>
          </cell>
          <cell r="AC287">
            <v>5.79</v>
          </cell>
          <cell r="AE287">
            <v>36551</v>
          </cell>
          <cell r="AF287">
            <v>3833389.9209868284</v>
          </cell>
          <cell r="AG287">
            <v>1781358.0241178372</v>
          </cell>
          <cell r="AH287">
            <v>2052031.8968689912</v>
          </cell>
          <cell r="AI287">
            <v>586459341.58797359</v>
          </cell>
          <cell r="AJ287">
            <v>641842893.90395975</v>
          </cell>
          <cell r="AK287">
            <v>-55383553.030532867</v>
          </cell>
          <cell r="AM287">
            <v>3480767.5299139023</v>
          </cell>
          <cell r="AN287">
            <v>1775043.0605491183</v>
          </cell>
          <cell r="AO287">
            <v>1705724.469364784</v>
          </cell>
          <cell r="AP287">
            <v>584690455.97942913</v>
          </cell>
          <cell r="AQ287">
            <v>643171860.65143371</v>
          </cell>
          <cell r="AR287">
            <v>-58481404.67200473</v>
          </cell>
          <cell r="AT287">
            <v>352622.39107292611</v>
          </cell>
          <cell r="AU287">
            <v>6314.9635687188711</v>
          </cell>
          <cell r="AV287">
            <v>346307.42750420724</v>
          </cell>
          <cell r="AW287">
            <v>1768885.608544403</v>
          </cell>
          <cell r="AX287">
            <v>-1328966.7474736639</v>
          </cell>
          <cell r="AY287">
            <v>3097851.6414718926</v>
          </cell>
        </row>
        <row r="288">
          <cell r="B288">
            <v>36428</v>
          </cell>
          <cell r="C288">
            <v>5.0650000000000004</v>
          </cell>
          <cell r="D288">
            <v>5.1849999999999996</v>
          </cell>
          <cell r="E288">
            <v>5.2549999999999999</v>
          </cell>
          <cell r="F288">
            <v>5.3150000000000004</v>
          </cell>
          <cell r="G288">
            <v>5.4050000000000002</v>
          </cell>
          <cell r="H288">
            <v>5.6004500000000004</v>
          </cell>
          <cell r="I288">
            <v>5.7028999999999996</v>
          </cell>
          <cell r="J288">
            <v>5.7854400000000004</v>
          </cell>
          <cell r="K288">
            <v>5.9930500000000002</v>
          </cell>
          <cell r="L288">
            <v>6.18743</v>
          </cell>
          <cell r="M288">
            <v>6.1753</v>
          </cell>
          <cell r="N288">
            <v>6.29671</v>
          </cell>
          <cell r="O288">
            <v>6.3963900000000002</v>
          </cell>
          <cell r="P288">
            <v>6.58</v>
          </cell>
          <cell r="Q288">
            <v>6.7750000000000004</v>
          </cell>
          <cell r="R288">
            <v>6.8150000000000004</v>
          </cell>
          <cell r="S288">
            <v>6.7850000000000001</v>
          </cell>
          <cell r="T288">
            <v>6.7350000000000003</v>
          </cell>
          <cell r="U288">
            <v>6.6849999999999996</v>
          </cell>
          <cell r="V288">
            <v>6.625</v>
          </cell>
          <cell r="W288">
            <v>6.5650000000000004</v>
          </cell>
          <cell r="X288">
            <v>6.4850000000000003</v>
          </cell>
          <cell r="Y288">
            <v>6.4050000000000002</v>
          </cell>
          <cell r="Z288">
            <v>6.2850000000000001</v>
          </cell>
          <cell r="AA288">
            <v>6.04</v>
          </cell>
          <cell r="AB288">
            <v>5.8949999999999996</v>
          </cell>
          <cell r="AC288">
            <v>5.79</v>
          </cell>
          <cell r="AE288">
            <v>36552</v>
          </cell>
          <cell r="AF288">
            <v>775320.58471748</v>
          </cell>
          <cell r="AG288">
            <v>1775434.8568659883</v>
          </cell>
          <cell r="AH288">
            <v>-1000114.2721485083</v>
          </cell>
          <cell r="AI288">
            <v>587234662.17269111</v>
          </cell>
          <cell r="AJ288">
            <v>643618328.76082575</v>
          </cell>
          <cell r="AK288">
            <v>-56383667.302681372</v>
          </cell>
          <cell r="AM288">
            <v>947996.39863493294</v>
          </cell>
          <cell r="AN288">
            <v>1766802.4461721277</v>
          </cell>
          <cell r="AO288">
            <v>-818806.0475371948</v>
          </cell>
          <cell r="AP288">
            <v>585638452.37806404</v>
          </cell>
          <cell r="AQ288">
            <v>644938663.09760582</v>
          </cell>
          <cell r="AR288">
            <v>-59300210.719541922</v>
          </cell>
          <cell r="AT288">
            <v>-172675.81391745294</v>
          </cell>
          <cell r="AU288">
            <v>8632.4106938606128</v>
          </cell>
          <cell r="AV288">
            <v>-181308.22461131355</v>
          </cell>
          <cell r="AW288">
            <v>1596209.7946269501</v>
          </cell>
          <cell r="AX288">
            <v>-1320334.3367798033</v>
          </cell>
          <cell r="AY288">
            <v>2916543.416860579</v>
          </cell>
        </row>
        <row r="289">
          <cell r="B289">
            <v>36429</v>
          </cell>
          <cell r="C289">
            <v>5.0650000000000004</v>
          </cell>
          <cell r="D289">
            <v>5.1849999999999996</v>
          </cell>
          <cell r="E289">
            <v>5.2549999999999999</v>
          </cell>
          <cell r="F289">
            <v>5.3150000000000004</v>
          </cell>
          <cell r="G289">
            <v>5.4050000000000002</v>
          </cell>
          <cell r="H289">
            <v>5.6004500000000004</v>
          </cell>
          <cell r="I289">
            <v>5.7028999999999996</v>
          </cell>
          <cell r="J289">
            <v>5.7854400000000004</v>
          </cell>
          <cell r="K289">
            <v>5.9930500000000002</v>
          </cell>
          <cell r="L289">
            <v>6.18743</v>
          </cell>
          <cell r="M289">
            <v>6.1753</v>
          </cell>
          <cell r="N289">
            <v>6.29671</v>
          </cell>
          <cell r="O289">
            <v>6.3963900000000002</v>
          </cell>
          <cell r="P289">
            <v>6.58</v>
          </cell>
          <cell r="Q289">
            <v>6.7750000000000004</v>
          </cell>
          <cell r="R289">
            <v>6.8150000000000004</v>
          </cell>
          <cell r="S289">
            <v>6.7850000000000001</v>
          </cell>
          <cell r="T289">
            <v>6.7350000000000003</v>
          </cell>
          <cell r="U289">
            <v>6.6849999999999996</v>
          </cell>
          <cell r="V289">
            <v>6.625</v>
          </cell>
          <cell r="W289">
            <v>6.5650000000000004</v>
          </cell>
          <cell r="X289">
            <v>6.4850000000000003</v>
          </cell>
          <cell r="Y289">
            <v>6.4050000000000002</v>
          </cell>
          <cell r="Z289">
            <v>6.2850000000000001</v>
          </cell>
          <cell r="AA289">
            <v>6.04</v>
          </cell>
          <cell r="AB289">
            <v>5.8949999999999996</v>
          </cell>
          <cell r="AC289">
            <v>5.79</v>
          </cell>
          <cell r="AE289">
            <v>36553</v>
          </cell>
          <cell r="AF289">
            <v>3025480.6786382524</v>
          </cell>
          <cell r="AG289">
            <v>5435031.6765952455</v>
          </cell>
          <cell r="AH289">
            <v>-2409550.9979569931</v>
          </cell>
          <cell r="AI289">
            <v>590260142.85132933</v>
          </cell>
          <cell r="AJ289">
            <v>649053360.43742096</v>
          </cell>
          <cell r="AK289">
            <v>-58793218.300638363</v>
          </cell>
          <cell r="AM289">
            <v>3383219.4352711141</v>
          </cell>
          <cell r="AN289">
            <v>5465125.6822944991</v>
          </cell>
          <cell r="AO289">
            <v>-2081906.247023385</v>
          </cell>
          <cell r="AP289">
            <v>589021671.81333518</v>
          </cell>
          <cell r="AQ289">
            <v>650403788.77990031</v>
          </cell>
          <cell r="AR289">
            <v>-61382116.966565311</v>
          </cell>
          <cell r="AT289">
            <v>-357738.75663286168</v>
          </cell>
          <cell r="AU289">
            <v>-30094.005699253641</v>
          </cell>
          <cell r="AV289">
            <v>-327644.75093360804</v>
          </cell>
          <cell r="AW289">
            <v>1238471.0379940884</v>
          </cell>
          <cell r="AX289">
            <v>-1350428.3424790569</v>
          </cell>
          <cell r="AY289">
            <v>2588898.665926971</v>
          </cell>
        </row>
        <row r="290">
          <cell r="B290">
            <v>36430</v>
          </cell>
          <cell r="C290">
            <v>5.2450000000000001</v>
          </cell>
          <cell r="D290">
            <v>5.22</v>
          </cell>
          <cell r="E290">
            <v>5.3</v>
          </cell>
          <cell r="F290">
            <v>5.37</v>
          </cell>
          <cell r="G290">
            <v>5.45</v>
          </cell>
          <cell r="H290">
            <v>5.6251699999999998</v>
          </cell>
          <cell r="I290">
            <v>5.7355</v>
          </cell>
          <cell r="J290">
            <v>5.8008800000000003</v>
          </cell>
          <cell r="K290">
            <v>6.0077999999999996</v>
          </cell>
          <cell r="L290">
            <v>6.2093600000000002</v>
          </cell>
          <cell r="M290">
            <v>6.1975699999999998</v>
          </cell>
          <cell r="N290">
            <v>6.3253000000000004</v>
          </cell>
          <cell r="O290">
            <v>6.4309099999999999</v>
          </cell>
          <cell r="P290">
            <v>6.61</v>
          </cell>
          <cell r="Q290">
            <v>6.835</v>
          </cell>
          <cell r="R290">
            <v>6.8849999999999998</v>
          </cell>
          <cell r="S290">
            <v>6.8650000000000002</v>
          </cell>
          <cell r="T290">
            <v>6.8250000000000002</v>
          </cell>
          <cell r="U290">
            <v>6.7850000000000001</v>
          </cell>
          <cell r="V290">
            <v>6.7350000000000003</v>
          </cell>
          <cell r="W290">
            <v>6.6849999999999996</v>
          </cell>
          <cell r="X290">
            <v>6.625</v>
          </cell>
          <cell r="Y290">
            <v>6.5549999999999997</v>
          </cell>
          <cell r="Z290">
            <v>6.4550000000000001</v>
          </cell>
          <cell r="AA290">
            <v>6.24</v>
          </cell>
          <cell r="AB290">
            <v>6.0549999999999997</v>
          </cell>
          <cell r="AC290">
            <v>5.97</v>
          </cell>
          <cell r="AE290">
            <v>36556</v>
          </cell>
          <cell r="AF290">
            <v>-847088.90633107582</v>
          </cell>
          <cell r="AG290">
            <v>1834238.5350961969</v>
          </cell>
          <cell r="AH290">
            <v>-2681327.4414272727</v>
          </cell>
          <cell r="AI290">
            <v>589413053.94499826</v>
          </cell>
          <cell r="AJ290">
            <v>650887598.97251713</v>
          </cell>
          <cell r="AK290">
            <v>-61474545.742065638</v>
          </cell>
          <cell r="AM290">
            <v>-525925.36133360118</v>
          </cell>
          <cell r="AN290">
            <v>1793430.1589444303</v>
          </cell>
          <cell r="AO290">
            <v>-2319355.5202780315</v>
          </cell>
          <cell r="AP290">
            <v>588495746.45200157</v>
          </cell>
          <cell r="AQ290">
            <v>652197218.9388448</v>
          </cell>
          <cell r="AR290">
            <v>-63701472.48684334</v>
          </cell>
          <cell r="AT290">
            <v>-321163.54499747464</v>
          </cell>
          <cell r="AU290">
            <v>40808.376151766628</v>
          </cell>
          <cell r="AV290">
            <v>-361971.92114924127</v>
          </cell>
          <cell r="AW290">
            <v>917307.49299661373</v>
          </cell>
          <cell r="AX290">
            <v>-1309619.9663272903</v>
          </cell>
          <cell r="AY290">
            <v>2226926.7447777297</v>
          </cell>
        </row>
        <row r="291">
          <cell r="B291">
            <v>36431</v>
          </cell>
          <cell r="C291">
            <v>5.25</v>
          </cell>
          <cell r="D291">
            <v>5.2549999999999999</v>
          </cell>
          <cell r="E291">
            <v>5.27</v>
          </cell>
          <cell r="F291">
            <v>5.35</v>
          </cell>
          <cell r="G291">
            <v>5.38</v>
          </cell>
          <cell r="H291">
            <v>5.53545</v>
          </cell>
          <cell r="I291">
            <v>5.6973399999999996</v>
          </cell>
          <cell r="J291">
            <v>5.85</v>
          </cell>
          <cell r="K291">
            <v>6.03</v>
          </cell>
          <cell r="L291">
            <v>6.2</v>
          </cell>
          <cell r="M291">
            <v>6.3081100000000001</v>
          </cell>
          <cell r="N291">
            <v>6.4412000000000003</v>
          </cell>
          <cell r="O291">
            <v>6.5921200000000004</v>
          </cell>
          <cell r="P291">
            <v>6.64</v>
          </cell>
          <cell r="Q291">
            <v>6.8650000000000002</v>
          </cell>
          <cell r="R291">
            <v>6.915</v>
          </cell>
          <cell r="S291">
            <v>6.8849999999999998</v>
          </cell>
          <cell r="T291">
            <v>6.835</v>
          </cell>
          <cell r="U291">
            <v>6.7850000000000001</v>
          </cell>
          <cell r="V291">
            <v>6.7350000000000003</v>
          </cell>
          <cell r="W291">
            <v>6.6849999999999996</v>
          </cell>
          <cell r="X291">
            <v>6.6150000000000002</v>
          </cell>
          <cell r="Y291">
            <v>6.5350000000000001</v>
          </cell>
          <cell r="Z291">
            <v>6.4249999999999998</v>
          </cell>
          <cell r="AA291">
            <v>6.2</v>
          </cell>
          <cell r="AB291">
            <v>6.0149999999999997</v>
          </cell>
          <cell r="AC291">
            <v>5.92</v>
          </cell>
          <cell r="AE291">
            <v>36557</v>
          </cell>
          <cell r="AF291">
            <v>5373580.1892909864</v>
          </cell>
          <cell r="AG291">
            <v>1858750.6170803199</v>
          </cell>
          <cell r="AH291">
            <v>3514829.5722106667</v>
          </cell>
          <cell r="AI291">
            <v>594786634.13428926</v>
          </cell>
          <cell r="AJ291">
            <v>652746349.58959746</v>
          </cell>
          <cell r="AK291">
            <v>-57959716.169854969</v>
          </cell>
          <cell r="AM291">
            <v>4713646.3827250153</v>
          </cell>
          <cell r="AN291">
            <v>1864820.95049285</v>
          </cell>
          <cell r="AO291">
            <v>2848825.4322321652</v>
          </cell>
          <cell r="AP291">
            <v>593209392.83472657</v>
          </cell>
          <cell r="AQ291">
            <v>654062039.88933766</v>
          </cell>
          <cell r="AR291">
            <v>-60852647.054611176</v>
          </cell>
          <cell r="AT291">
            <v>659933.80656597111</v>
          </cell>
          <cell r="AU291">
            <v>-6070.3334125301335</v>
          </cell>
          <cell r="AV291">
            <v>666004.13997850148</v>
          </cell>
          <cell r="AW291">
            <v>1577241.2995625848</v>
          </cell>
          <cell r="AX291">
            <v>-1315690.2997398204</v>
          </cell>
          <cell r="AY291">
            <v>2892930.8847562312</v>
          </cell>
        </row>
        <row r="292">
          <cell r="B292">
            <v>36432</v>
          </cell>
          <cell r="C292">
            <v>5.38</v>
          </cell>
          <cell r="D292">
            <v>5.54</v>
          </cell>
          <cell r="E292">
            <v>5.26</v>
          </cell>
          <cell r="F292">
            <v>5.39</v>
          </cell>
          <cell r="G292">
            <v>5.7</v>
          </cell>
          <cell r="H292">
            <v>5.8</v>
          </cell>
          <cell r="I292">
            <v>5.84</v>
          </cell>
          <cell r="J292">
            <v>6</v>
          </cell>
          <cell r="K292">
            <v>6.17</v>
          </cell>
          <cell r="L292">
            <v>6.36</v>
          </cell>
          <cell r="M292">
            <v>6.33</v>
          </cell>
          <cell r="N292">
            <v>6.46</v>
          </cell>
          <cell r="O292">
            <v>6.56</v>
          </cell>
          <cell r="P292">
            <v>6.67</v>
          </cell>
          <cell r="Q292">
            <v>6.94</v>
          </cell>
          <cell r="R292">
            <v>6.99</v>
          </cell>
          <cell r="S292">
            <v>6.96</v>
          </cell>
          <cell r="T292">
            <v>6.9</v>
          </cell>
          <cell r="U292">
            <v>6.85</v>
          </cell>
          <cell r="V292">
            <v>6.79</v>
          </cell>
          <cell r="W292">
            <v>6.74</v>
          </cell>
          <cell r="X292">
            <v>6.67</v>
          </cell>
          <cell r="Y292">
            <v>6.58</v>
          </cell>
          <cell r="Z292">
            <v>6.48</v>
          </cell>
          <cell r="AA292">
            <v>6.25</v>
          </cell>
          <cell r="AB292">
            <v>6.07</v>
          </cell>
          <cell r="AC292">
            <v>5.97</v>
          </cell>
          <cell r="AE292">
            <v>36558</v>
          </cell>
          <cell r="AF292">
            <v>4712828.0372894425</v>
          </cell>
          <cell r="AG292">
            <v>1856119.804831879</v>
          </cell>
          <cell r="AH292">
            <v>2856708.2324575633</v>
          </cell>
          <cell r="AI292">
            <v>599499462.17157876</v>
          </cell>
          <cell r="AJ292">
            <v>654602469.39442933</v>
          </cell>
          <cell r="AK292">
            <v>-55103007.937397406</v>
          </cell>
          <cell r="AM292">
            <v>4286119.8510521501</v>
          </cell>
          <cell r="AN292">
            <v>1840627.0549685985</v>
          </cell>
          <cell r="AO292">
            <v>2445492.7960835518</v>
          </cell>
          <cell r="AP292">
            <v>597495512.68577874</v>
          </cell>
          <cell r="AQ292">
            <v>655902666.94430625</v>
          </cell>
          <cell r="AR292">
            <v>-58407154.258527622</v>
          </cell>
          <cell r="AT292">
            <v>426708.18623729236</v>
          </cell>
          <cell r="AU292">
            <v>15492.749863280449</v>
          </cell>
          <cell r="AV292">
            <v>411215.43637401145</v>
          </cell>
          <cell r="AW292">
            <v>2003949.4857998772</v>
          </cell>
          <cell r="AX292">
            <v>-1300197.54987654</v>
          </cell>
          <cell r="AY292">
            <v>3304146.3211302427</v>
          </cell>
        </row>
        <row r="293">
          <cell r="B293">
            <v>36433</v>
          </cell>
          <cell r="C293">
            <v>5.36</v>
          </cell>
          <cell r="D293">
            <v>5.375</v>
          </cell>
          <cell r="E293">
            <v>5.43</v>
          </cell>
          <cell r="F293">
            <v>5.49</v>
          </cell>
          <cell r="G293">
            <v>5.89</v>
          </cell>
          <cell r="H293">
            <v>5.8949999999999996</v>
          </cell>
          <cell r="I293">
            <v>5.8849999999999998</v>
          </cell>
          <cell r="J293">
            <v>6.0739999999999998</v>
          </cell>
          <cell r="K293">
            <v>6.2130000000000001</v>
          </cell>
          <cell r="L293">
            <v>6.3789999999999996</v>
          </cell>
          <cell r="M293">
            <v>6.3390000000000004</v>
          </cell>
          <cell r="N293">
            <v>6.452</v>
          </cell>
          <cell r="O293">
            <v>6.5469999999999997</v>
          </cell>
          <cell r="P293">
            <v>6.67</v>
          </cell>
          <cell r="Q293">
            <v>6.9</v>
          </cell>
          <cell r="R293">
            <v>6.9349999999999996</v>
          </cell>
          <cell r="S293">
            <v>6.8949999999999996</v>
          </cell>
          <cell r="T293">
            <v>6.8250000000000002</v>
          </cell>
          <cell r="U293">
            <v>6.7549999999999999</v>
          </cell>
          <cell r="V293">
            <v>6.6849999999999996</v>
          </cell>
          <cell r="W293">
            <v>6.625</v>
          </cell>
          <cell r="X293">
            <v>6.5549999999999997</v>
          </cell>
          <cell r="Y293">
            <v>6.4749999999999996</v>
          </cell>
          <cell r="Z293">
            <v>6.335</v>
          </cell>
          <cell r="AA293">
            <v>6.11</v>
          </cell>
          <cell r="AB293">
            <v>5.9349999999999996</v>
          </cell>
          <cell r="AC293">
            <v>5.83</v>
          </cell>
          <cell r="AE293">
            <v>36559</v>
          </cell>
          <cell r="AF293">
            <v>2291031.585114744</v>
          </cell>
          <cell r="AG293">
            <v>1854884.6298032841</v>
          </cell>
          <cell r="AH293">
            <v>436146.95531145995</v>
          </cell>
          <cell r="AI293">
            <v>601790493.75669348</v>
          </cell>
          <cell r="AJ293">
            <v>656457354.02423263</v>
          </cell>
          <cell r="AK293">
            <v>-54666860.982085943</v>
          </cell>
          <cell r="AM293">
            <v>2144947.5010099411</v>
          </cell>
          <cell r="AN293">
            <v>1827483.7410184017</v>
          </cell>
          <cell r="AO293">
            <v>317463.75999153941</v>
          </cell>
          <cell r="AP293">
            <v>599640460.18678868</v>
          </cell>
          <cell r="AQ293">
            <v>657730150.68532467</v>
          </cell>
          <cell r="AR293">
            <v>-58089690.49853608</v>
          </cell>
          <cell r="AT293">
            <v>146084.08410480293</v>
          </cell>
          <cell r="AU293">
            <v>27400.88878488238</v>
          </cell>
          <cell r="AV293">
            <v>118683.19531992055</v>
          </cell>
          <cell r="AW293">
            <v>2150033.5699046804</v>
          </cell>
          <cell r="AX293">
            <v>-1272796.6610916576</v>
          </cell>
          <cell r="AY293">
            <v>3422829.516450163</v>
          </cell>
        </row>
        <row r="294">
          <cell r="B294">
            <v>36434</v>
          </cell>
          <cell r="C294">
            <v>5.25</v>
          </cell>
          <cell r="D294">
            <v>5.375</v>
          </cell>
          <cell r="E294">
            <v>5.46</v>
          </cell>
          <cell r="F294">
            <v>5.52</v>
          </cell>
          <cell r="G294">
            <v>5.87</v>
          </cell>
          <cell r="H294">
            <v>5.9340000000000002</v>
          </cell>
          <cell r="I294">
            <v>5.96</v>
          </cell>
          <cell r="J294">
            <v>6.1310000000000002</v>
          </cell>
          <cell r="K294">
            <v>6.298</v>
          </cell>
          <cell r="L294">
            <v>6.4790000000000001</v>
          </cell>
          <cell r="M294">
            <v>6.44</v>
          </cell>
          <cell r="N294">
            <v>6.5540000000000003</v>
          </cell>
          <cell r="O294">
            <v>6.6479999999999997</v>
          </cell>
          <cell r="P294">
            <v>6.76</v>
          </cell>
          <cell r="Q294">
            <v>7</v>
          </cell>
          <cell r="R294">
            <v>7.0549999999999997</v>
          </cell>
          <cell r="S294">
            <v>7.0149999999999997</v>
          </cell>
          <cell r="T294">
            <v>6.9649999999999999</v>
          </cell>
          <cell r="U294">
            <v>6.9050000000000002</v>
          </cell>
          <cell r="V294">
            <v>6.8449999999999998</v>
          </cell>
          <cell r="W294">
            <v>6.7750000000000004</v>
          </cell>
          <cell r="X294">
            <v>6.7050000000000001</v>
          </cell>
          <cell r="Y294">
            <v>6.625</v>
          </cell>
          <cell r="Z294">
            <v>6.4749999999999996</v>
          </cell>
          <cell r="AA294">
            <v>6.24</v>
          </cell>
          <cell r="AB294">
            <v>6.0449999999999999</v>
          </cell>
          <cell r="AC294">
            <v>5.92</v>
          </cell>
          <cell r="AE294">
            <v>36560</v>
          </cell>
          <cell r="AF294">
            <v>5411917.1507051568</v>
          </cell>
          <cell r="AG294">
            <v>5515371.1368502406</v>
          </cell>
          <cell r="AH294">
            <v>-103453.98614508379</v>
          </cell>
          <cell r="AI294">
            <v>607202410.90739858</v>
          </cell>
          <cell r="AJ294">
            <v>661972725.16108286</v>
          </cell>
          <cell r="AK294">
            <v>-54770314.96823103</v>
          </cell>
          <cell r="AM294">
            <v>5225412.582503356</v>
          </cell>
          <cell r="AN294">
            <v>5469396.0320838876</v>
          </cell>
          <cell r="AO294">
            <v>-243983.44958053157</v>
          </cell>
          <cell r="AP294">
            <v>604865872.769292</v>
          </cell>
          <cell r="AQ294">
            <v>663199546.71740854</v>
          </cell>
          <cell r="AR294">
            <v>-58333673.948116615</v>
          </cell>
          <cell r="AT294">
            <v>186504.56820180081</v>
          </cell>
          <cell r="AU294">
            <v>45975.104766353033</v>
          </cell>
          <cell r="AV294">
            <v>140529.46343544777</v>
          </cell>
          <cell r="AW294">
            <v>2336538.1381064812</v>
          </cell>
          <cell r="AX294">
            <v>-1226821.5563253046</v>
          </cell>
          <cell r="AY294">
            <v>3563358.9798856108</v>
          </cell>
        </row>
        <row r="295">
          <cell r="B295">
            <v>36435</v>
          </cell>
          <cell r="C295">
            <v>5.25</v>
          </cell>
          <cell r="D295">
            <v>5.375</v>
          </cell>
          <cell r="E295">
            <v>5.46</v>
          </cell>
          <cell r="F295">
            <v>5.52</v>
          </cell>
          <cell r="G295">
            <v>5.87</v>
          </cell>
          <cell r="H295">
            <v>5.9340000000000002</v>
          </cell>
          <cell r="I295">
            <v>5.96</v>
          </cell>
          <cell r="J295">
            <v>6.1310000000000002</v>
          </cell>
          <cell r="K295">
            <v>6.298</v>
          </cell>
          <cell r="L295">
            <v>6.4790000000000001</v>
          </cell>
          <cell r="M295">
            <v>6.44</v>
          </cell>
          <cell r="N295">
            <v>6.5540000000000003</v>
          </cell>
          <cell r="O295">
            <v>6.6479999999999997</v>
          </cell>
          <cell r="P295">
            <v>6.76</v>
          </cell>
          <cell r="Q295">
            <v>7</v>
          </cell>
          <cell r="R295">
            <v>7.0549999999999997</v>
          </cell>
          <cell r="S295">
            <v>7.0149999999999997</v>
          </cell>
          <cell r="T295">
            <v>6.9649999999999999</v>
          </cell>
          <cell r="U295">
            <v>6.9050000000000002</v>
          </cell>
          <cell r="V295">
            <v>6.8449999999999998</v>
          </cell>
          <cell r="W295">
            <v>6.7750000000000004</v>
          </cell>
          <cell r="X295">
            <v>6.7050000000000001</v>
          </cell>
          <cell r="Y295">
            <v>6.625</v>
          </cell>
          <cell r="Z295">
            <v>6.4749999999999996</v>
          </cell>
          <cell r="AA295">
            <v>6.24</v>
          </cell>
          <cell r="AB295">
            <v>6.0449999999999999</v>
          </cell>
          <cell r="AC295">
            <v>5.92</v>
          </cell>
          <cell r="AE295">
            <v>36563</v>
          </cell>
          <cell r="AF295">
            <v>444374.08857635409</v>
          </cell>
          <cell r="AG295">
            <v>1864046.9631846414</v>
          </cell>
          <cell r="AH295">
            <v>-1419672.8746082874</v>
          </cell>
          <cell r="AI295">
            <v>607646784.9959749</v>
          </cell>
          <cell r="AJ295">
            <v>663836772.12426746</v>
          </cell>
          <cell r="AK295">
            <v>-56189987.842839316</v>
          </cell>
          <cell r="AM295">
            <v>540353.66055379808</v>
          </cell>
          <cell r="AN295">
            <v>1795244.0515030671</v>
          </cell>
          <cell r="AO295">
            <v>-1254890.3909492691</v>
          </cell>
          <cell r="AP295">
            <v>605406226.42984581</v>
          </cell>
          <cell r="AQ295">
            <v>664994790.7689116</v>
          </cell>
          <cell r="AR295">
            <v>-59588564.339065887</v>
          </cell>
          <cell r="AT295">
            <v>-95979.571977443993</v>
          </cell>
          <cell r="AU295">
            <v>68802.911681574304</v>
          </cell>
          <cell r="AV295">
            <v>-164782.4836590183</v>
          </cell>
          <cell r="AW295">
            <v>2240558.5661290372</v>
          </cell>
          <cell r="AX295">
            <v>-1158018.6446437303</v>
          </cell>
          <cell r="AY295">
            <v>3398576.4962265925</v>
          </cell>
        </row>
        <row r="296">
          <cell r="B296">
            <v>36436</v>
          </cell>
          <cell r="C296">
            <v>5.25</v>
          </cell>
          <cell r="D296">
            <v>5.375</v>
          </cell>
          <cell r="E296">
            <v>5.46</v>
          </cell>
          <cell r="F296">
            <v>5.52</v>
          </cell>
          <cell r="G296">
            <v>5.87</v>
          </cell>
          <cell r="H296">
            <v>5.9340000000000002</v>
          </cell>
          <cell r="I296">
            <v>5.96</v>
          </cell>
          <cell r="J296">
            <v>6.1310000000000002</v>
          </cell>
          <cell r="K296">
            <v>6.298</v>
          </cell>
          <cell r="L296">
            <v>6.4790000000000001</v>
          </cell>
          <cell r="M296">
            <v>6.44</v>
          </cell>
          <cell r="N296">
            <v>6.5540000000000003</v>
          </cell>
          <cell r="O296">
            <v>6.6479999999999997</v>
          </cell>
          <cell r="P296">
            <v>6.76</v>
          </cell>
          <cell r="Q296">
            <v>7</v>
          </cell>
          <cell r="R296">
            <v>7.0549999999999997</v>
          </cell>
          <cell r="S296">
            <v>7.0149999999999997</v>
          </cell>
          <cell r="T296">
            <v>6.9649999999999999</v>
          </cell>
          <cell r="U296">
            <v>6.9050000000000002</v>
          </cell>
          <cell r="V296">
            <v>6.8449999999999998</v>
          </cell>
          <cell r="W296">
            <v>6.7750000000000004</v>
          </cell>
          <cell r="X296">
            <v>6.7050000000000001</v>
          </cell>
          <cell r="Y296">
            <v>6.625</v>
          </cell>
          <cell r="Z296">
            <v>6.4749999999999996</v>
          </cell>
          <cell r="AA296">
            <v>6.24</v>
          </cell>
          <cell r="AB296">
            <v>6.0449999999999999</v>
          </cell>
          <cell r="AC296">
            <v>5.92</v>
          </cell>
          <cell r="AE296">
            <v>36564</v>
          </cell>
          <cell r="AF296">
            <v>3883272.081041798</v>
          </cell>
          <cell r="AG296">
            <v>1852501.9106096751</v>
          </cell>
          <cell r="AH296">
            <v>2030770.1704321229</v>
          </cell>
          <cell r="AI296">
            <v>611530057.07701671</v>
          </cell>
          <cell r="AJ296">
            <v>665689274.03487718</v>
          </cell>
          <cell r="AK296">
            <v>-54159217.672407195</v>
          </cell>
          <cell r="AM296">
            <v>3492454.0498819649</v>
          </cell>
          <cell r="AN296">
            <v>1808307.6737558055</v>
          </cell>
          <cell r="AO296">
            <v>1684146.3761261594</v>
          </cell>
          <cell r="AP296">
            <v>608898680.47972775</v>
          </cell>
          <cell r="AQ296">
            <v>666803098.44266737</v>
          </cell>
          <cell r="AR296">
            <v>-57904417.962939724</v>
          </cell>
          <cell r="AT296">
            <v>390818.03115983307</v>
          </cell>
          <cell r="AU296">
            <v>44194.236853869632</v>
          </cell>
          <cell r="AV296">
            <v>346623.79430596344</v>
          </cell>
          <cell r="AW296">
            <v>2631376.5972888703</v>
          </cell>
          <cell r="AX296">
            <v>-1113824.4077898606</v>
          </cell>
          <cell r="AY296">
            <v>3745200.2905325559</v>
          </cell>
        </row>
        <row r="297">
          <cell r="B297">
            <v>36437</v>
          </cell>
          <cell r="C297">
            <v>5.18</v>
          </cell>
          <cell r="D297">
            <v>5.1879999999999997</v>
          </cell>
          <cell r="E297">
            <v>5.48</v>
          </cell>
          <cell r="F297">
            <v>5.53</v>
          </cell>
          <cell r="G297">
            <v>5.88</v>
          </cell>
          <cell r="H297">
            <v>5.9470000000000001</v>
          </cell>
          <cell r="I297">
            <v>5.9720000000000004</v>
          </cell>
          <cell r="J297">
            <v>6.1369999999999996</v>
          </cell>
          <cell r="K297">
            <v>6.2969999999999997</v>
          </cell>
          <cell r="L297">
            <v>6.476</v>
          </cell>
          <cell r="M297">
            <v>6.4359999999999999</v>
          </cell>
          <cell r="N297">
            <v>6.55</v>
          </cell>
          <cell r="O297">
            <v>6.6449999999999996</v>
          </cell>
          <cell r="P297">
            <v>6.78</v>
          </cell>
          <cell r="Q297">
            <v>6.99</v>
          </cell>
          <cell r="R297">
            <v>7.0449999999999999</v>
          </cell>
          <cell r="S297">
            <v>6.9950000000000001</v>
          </cell>
          <cell r="T297">
            <v>6.9249999999999998</v>
          </cell>
          <cell r="U297">
            <v>6.8650000000000002</v>
          </cell>
          <cell r="V297">
            <v>6.7949999999999999</v>
          </cell>
          <cell r="W297">
            <v>6.7249999999999996</v>
          </cell>
          <cell r="X297">
            <v>6.6550000000000002</v>
          </cell>
          <cell r="Y297">
            <v>6.5650000000000004</v>
          </cell>
          <cell r="Z297">
            <v>6.3949999999999996</v>
          </cell>
          <cell r="AA297">
            <v>6.15</v>
          </cell>
          <cell r="AB297">
            <v>5.9749999999999996</v>
          </cell>
          <cell r="AC297">
            <v>5.82</v>
          </cell>
          <cell r="AE297">
            <v>36565</v>
          </cell>
          <cell r="AF297">
            <v>573762.4152051881</v>
          </cell>
          <cell r="AG297">
            <v>1869450.1695479262</v>
          </cell>
          <cell r="AH297">
            <v>-1295687.7543427381</v>
          </cell>
          <cell r="AI297">
            <v>612103819.49222195</v>
          </cell>
          <cell r="AJ297">
            <v>667558724.2044251</v>
          </cell>
          <cell r="AK297">
            <v>-55454905.42674993</v>
          </cell>
          <cell r="AM297">
            <v>807362.45838482678</v>
          </cell>
          <cell r="AN297">
            <v>1817714.6261020948</v>
          </cell>
          <cell r="AO297">
            <v>-1010352.167717268</v>
          </cell>
          <cell r="AP297">
            <v>609706042.93811262</v>
          </cell>
          <cell r="AQ297">
            <v>668620813.06876945</v>
          </cell>
          <cell r="AR297">
            <v>-58914770.130656995</v>
          </cell>
          <cell r="AT297">
            <v>-233600.04317963868</v>
          </cell>
          <cell r="AU297">
            <v>51735.543445831398</v>
          </cell>
          <cell r="AV297">
            <v>-285335.58662547008</v>
          </cell>
          <cell r="AW297">
            <v>2397776.5541092316</v>
          </cell>
          <cell r="AX297">
            <v>-1062088.8643440292</v>
          </cell>
          <cell r="AY297">
            <v>3459864.7039070856</v>
          </cell>
        </row>
        <row r="298">
          <cell r="B298">
            <v>36438</v>
          </cell>
          <cell r="C298">
            <v>5.125</v>
          </cell>
          <cell r="D298">
            <v>5.34</v>
          </cell>
          <cell r="E298">
            <v>5.46</v>
          </cell>
          <cell r="F298">
            <v>5.56</v>
          </cell>
          <cell r="G298">
            <v>6.06</v>
          </cell>
          <cell r="H298">
            <v>6.0129999999999999</v>
          </cell>
          <cell r="I298">
            <v>5.984</v>
          </cell>
          <cell r="J298">
            <v>6.2190000000000003</v>
          </cell>
          <cell r="K298">
            <v>6.3570000000000002</v>
          </cell>
          <cell r="L298">
            <v>6.5209999999999999</v>
          </cell>
          <cell r="M298">
            <v>6.47</v>
          </cell>
          <cell r="N298">
            <v>6.5730000000000004</v>
          </cell>
          <cell r="O298">
            <v>6.6619999999999999</v>
          </cell>
          <cell r="P298">
            <v>6.77</v>
          </cell>
          <cell r="Q298">
            <v>6.98</v>
          </cell>
          <cell r="R298">
            <v>7.0250000000000004</v>
          </cell>
          <cell r="S298">
            <v>6.9850000000000003</v>
          </cell>
          <cell r="T298">
            <v>6.915</v>
          </cell>
          <cell r="U298">
            <v>6.8550000000000004</v>
          </cell>
          <cell r="V298">
            <v>6.7850000000000001</v>
          </cell>
          <cell r="W298">
            <v>6.7149999999999999</v>
          </cell>
          <cell r="X298">
            <v>6.6449999999999996</v>
          </cell>
          <cell r="Y298">
            <v>6.5549999999999997</v>
          </cell>
          <cell r="Z298">
            <v>6.375</v>
          </cell>
          <cell r="AA298">
            <v>6.13</v>
          </cell>
          <cell r="AB298">
            <v>5.9649999999999999</v>
          </cell>
          <cell r="AC298">
            <v>5.82</v>
          </cell>
          <cell r="AE298">
            <v>36566</v>
          </cell>
          <cell r="AF298">
            <v>2184164.272070379</v>
          </cell>
          <cell r="AG298">
            <v>1900013.1275911964</v>
          </cell>
          <cell r="AH298">
            <v>284151.14447918255</v>
          </cell>
          <cell r="AI298">
            <v>614287983.76429236</v>
          </cell>
          <cell r="AJ298">
            <v>669458737.33201635</v>
          </cell>
          <cell r="AK298">
            <v>-55170754.282270744</v>
          </cell>
          <cell r="AM298">
            <v>1993578.2064197063</v>
          </cell>
          <cell r="AN298">
            <v>1827547.5471383079</v>
          </cell>
          <cell r="AO298">
            <v>166030.6592813984</v>
          </cell>
          <cell r="AP298">
            <v>611699621.14453232</v>
          </cell>
          <cell r="AQ298">
            <v>670448360.61590779</v>
          </cell>
          <cell r="AR298">
            <v>-58748739.4713756</v>
          </cell>
          <cell r="AT298">
            <v>190586.06565067265</v>
          </cell>
          <cell r="AU298">
            <v>72465.580452888506</v>
          </cell>
          <cell r="AV298">
            <v>118120.48519778415</v>
          </cell>
          <cell r="AW298">
            <v>2588362.6197599042</v>
          </cell>
          <cell r="AX298">
            <v>-989623.28389114072</v>
          </cell>
          <cell r="AY298">
            <v>3577985.18910487</v>
          </cell>
        </row>
        <row r="299">
          <cell r="B299">
            <v>36439</v>
          </cell>
          <cell r="C299">
            <v>5.125</v>
          </cell>
          <cell r="D299">
            <v>5.43</v>
          </cell>
          <cell r="E299">
            <v>5.46</v>
          </cell>
          <cell r="F299">
            <v>5.54</v>
          </cell>
          <cell r="G299">
            <v>5.87</v>
          </cell>
          <cell r="H299">
            <v>5.9329999999999998</v>
          </cell>
          <cell r="I299">
            <v>5.968</v>
          </cell>
          <cell r="J299">
            <v>6.1269999999999998</v>
          </cell>
          <cell r="K299">
            <v>6.2939999999999996</v>
          </cell>
          <cell r="L299">
            <v>6.4710000000000001</v>
          </cell>
          <cell r="M299">
            <v>6.4290000000000003</v>
          </cell>
          <cell r="N299">
            <v>6.5350000000000001</v>
          </cell>
          <cell r="O299">
            <v>6.6260000000000003</v>
          </cell>
          <cell r="P299">
            <v>6.78</v>
          </cell>
          <cell r="Q299">
            <v>6.99</v>
          </cell>
          <cell r="R299">
            <v>7.0449999999999999</v>
          </cell>
          <cell r="S299">
            <v>7.0049999999999999</v>
          </cell>
          <cell r="T299">
            <v>6.915</v>
          </cell>
          <cell r="U299">
            <v>6.8550000000000004</v>
          </cell>
          <cell r="V299">
            <v>6.7850000000000001</v>
          </cell>
          <cell r="W299">
            <v>6.7350000000000003</v>
          </cell>
          <cell r="X299">
            <v>6.665</v>
          </cell>
          <cell r="Y299">
            <v>6.5750000000000002</v>
          </cell>
          <cell r="Z299">
            <v>6.3949999999999996</v>
          </cell>
          <cell r="AA299">
            <v>6.15</v>
          </cell>
          <cell r="AB299">
            <v>5.9850000000000003</v>
          </cell>
          <cell r="AC299">
            <v>5.84</v>
          </cell>
          <cell r="AE299">
            <v>36567</v>
          </cell>
          <cell r="AF299">
            <v>6908197.8650614275</v>
          </cell>
          <cell r="AG299">
            <v>5519250.8075319855</v>
          </cell>
          <cell r="AH299">
            <v>1388947.057529442</v>
          </cell>
          <cell r="AI299">
            <v>621196181.62935376</v>
          </cell>
          <cell r="AJ299">
            <v>674977988.1395483</v>
          </cell>
          <cell r="AK299">
            <v>-53781807.224741302</v>
          </cell>
          <cell r="AM299">
            <v>6372780.1260185391</v>
          </cell>
          <cell r="AN299">
            <v>5519742.8516959855</v>
          </cell>
          <cell r="AO299">
            <v>853037.27432255354</v>
          </cell>
          <cell r="AP299">
            <v>618072401.27055085</v>
          </cell>
          <cell r="AQ299">
            <v>675968103.4676038</v>
          </cell>
          <cell r="AR299">
            <v>-57895702.197053045</v>
          </cell>
          <cell r="AT299">
            <v>535417.7390428884</v>
          </cell>
          <cell r="AU299">
            <v>-492.04416400007904</v>
          </cell>
          <cell r="AV299">
            <v>535909.78320688847</v>
          </cell>
          <cell r="AW299">
            <v>3123780.3588027926</v>
          </cell>
          <cell r="AX299">
            <v>-990115.3280551408</v>
          </cell>
          <cell r="AY299">
            <v>4113894.9723117584</v>
          </cell>
        </row>
        <row r="300">
          <cell r="B300">
            <v>36440</v>
          </cell>
          <cell r="C300">
            <v>5.3150000000000004</v>
          </cell>
          <cell r="D300">
            <v>5.28</v>
          </cell>
          <cell r="E300">
            <v>5.4</v>
          </cell>
          <cell r="F300">
            <v>5.48</v>
          </cell>
          <cell r="G300">
            <v>5.98</v>
          </cell>
          <cell r="H300">
            <v>5.9379999999999997</v>
          </cell>
          <cell r="I300">
            <v>5.9210000000000003</v>
          </cell>
          <cell r="J300">
            <v>6.15</v>
          </cell>
          <cell r="K300">
            <v>6.2859999999999996</v>
          </cell>
          <cell r="L300">
            <v>6.4560000000000004</v>
          </cell>
          <cell r="M300">
            <v>6.41</v>
          </cell>
          <cell r="N300">
            <v>6.52</v>
          </cell>
          <cell r="O300">
            <v>6.61</v>
          </cell>
          <cell r="P300">
            <v>6.76</v>
          </cell>
          <cell r="Q300">
            <v>6.98</v>
          </cell>
          <cell r="R300">
            <v>7.0449999999999999</v>
          </cell>
          <cell r="S300">
            <v>7.0049999999999999</v>
          </cell>
          <cell r="T300">
            <v>6.9450000000000003</v>
          </cell>
          <cell r="U300">
            <v>6.875</v>
          </cell>
          <cell r="V300">
            <v>6.8049999999999997</v>
          </cell>
          <cell r="W300">
            <v>6.7350000000000003</v>
          </cell>
          <cell r="X300">
            <v>6.6550000000000002</v>
          </cell>
          <cell r="Y300">
            <v>6.5650000000000004</v>
          </cell>
          <cell r="Z300">
            <v>6.3949999999999996</v>
          </cell>
          <cell r="AA300">
            <v>6.15</v>
          </cell>
          <cell r="AB300">
            <v>5.9850000000000003</v>
          </cell>
          <cell r="AC300">
            <v>5.85</v>
          </cell>
          <cell r="AE300">
            <v>36570</v>
          </cell>
          <cell r="AF300">
            <v>4926889.1031349981</v>
          </cell>
          <cell r="AG300">
            <v>1863834.8861678087</v>
          </cell>
          <cell r="AH300">
            <v>3063054.2169671897</v>
          </cell>
          <cell r="AI300">
            <v>626123070.73248875</v>
          </cell>
          <cell r="AJ300">
            <v>676841823.02571607</v>
          </cell>
          <cell r="AK300">
            <v>-50718753.007774115</v>
          </cell>
          <cell r="AM300">
            <v>4487502.5802009627</v>
          </cell>
          <cell r="AN300">
            <v>1812002.2602789192</v>
          </cell>
          <cell r="AO300">
            <v>2675500.3199220435</v>
          </cell>
          <cell r="AP300">
            <v>622559903.85075176</v>
          </cell>
          <cell r="AQ300">
            <v>677780105.72788274</v>
          </cell>
          <cell r="AR300">
            <v>-55220201.877131</v>
          </cell>
          <cell r="AT300">
            <v>439386.5229340354</v>
          </cell>
          <cell r="AU300">
            <v>51832.625888889423</v>
          </cell>
          <cell r="AV300">
            <v>387553.89704514621</v>
          </cell>
          <cell r="AW300">
            <v>3563166.881736828</v>
          </cell>
          <cell r="AX300">
            <v>-938282.70216625137</v>
          </cell>
          <cell r="AY300">
            <v>4501448.8693569042</v>
          </cell>
        </row>
        <row r="301">
          <cell r="B301">
            <v>36441</v>
          </cell>
          <cell r="C301">
            <v>5.2649999999999997</v>
          </cell>
          <cell r="D301">
            <v>5.13</v>
          </cell>
          <cell r="E301">
            <v>5.15</v>
          </cell>
          <cell r="F301">
            <v>5.23</v>
          </cell>
          <cell r="G301">
            <v>5.79</v>
          </cell>
          <cell r="H301">
            <v>5.7910000000000004</v>
          </cell>
          <cell r="I301">
            <v>5.7880000000000003</v>
          </cell>
          <cell r="J301">
            <v>6.0419999999999998</v>
          </cell>
          <cell r="K301">
            <v>6.2089999999999996</v>
          </cell>
          <cell r="L301">
            <v>6.3890000000000002</v>
          </cell>
          <cell r="M301">
            <v>6.3520000000000003</v>
          </cell>
          <cell r="N301">
            <v>6.4630000000000001</v>
          </cell>
          <cell r="O301">
            <v>6.5570000000000004</v>
          </cell>
          <cell r="P301">
            <v>6.71</v>
          </cell>
          <cell r="Q301">
            <v>6.93</v>
          </cell>
          <cell r="R301">
            <v>7.0149999999999997</v>
          </cell>
          <cell r="S301">
            <v>6.9850000000000003</v>
          </cell>
          <cell r="T301">
            <v>6.9249999999999998</v>
          </cell>
          <cell r="U301">
            <v>6.8650000000000002</v>
          </cell>
          <cell r="V301">
            <v>6.7949999999999999</v>
          </cell>
          <cell r="W301">
            <v>6.7249999999999996</v>
          </cell>
          <cell r="X301">
            <v>6.6449999999999996</v>
          </cell>
          <cell r="Y301">
            <v>6.5650000000000004</v>
          </cell>
          <cell r="Z301">
            <v>6.4050000000000002</v>
          </cell>
          <cell r="AA301">
            <v>6.15</v>
          </cell>
          <cell r="AB301">
            <v>5.9749999999999996</v>
          </cell>
          <cell r="AC301">
            <v>5.84</v>
          </cell>
          <cell r="AE301">
            <v>36571</v>
          </cell>
          <cell r="AF301">
            <v>1269747.0588419577</v>
          </cell>
          <cell r="AG301">
            <v>1830439.5953019538</v>
          </cell>
          <cell r="AH301">
            <v>-560692.53645999613</v>
          </cell>
          <cell r="AI301">
            <v>627392817.7913307</v>
          </cell>
          <cell r="AJ301">
            <v>678672262.62101805</v>
          </cell>
          <cell r="AK301">
            <v>-51279445.544234112</v>
          </cell>
          <cell r="AM301">
            <v>1309409.9888260663</v>
          </cell>
          <cell r="AN301">
            <v>1810934.9709868075</v>
          </cell>
          <cell r="AO301">
            <v>-501524.98216074123</v>
          </cell>
          <cell r="AP301">
            <v>623869313.83957779</v>
          </cell>
          <cell r="AQ301">
            <v>679591040.69886959</v>
          </cell>
          <cell r="AR301">
            <v>-55721726.85929174</v>
          </cell>
          <cell r="AT301">
            <v>-39662.929984108545</v>
          </cell>
          <cell r="AU301">
            <v>19504.624315146357</v>
          </cell>
          <cell r="AV301">
            <v>-59167.554299254902</v>
          </cell>
          <cell r="AW301">
            <v>3523503.9517527195</v>
          </cell>
          <cell r="AX301">
            <v>-918778.07785110502</v>
          </cell>
          <cell r="AY301">
            <v>4442281.3150576493</v>
          </cell>
        </row>
        <row r="302">
          <cell r="B302">
            <v>36442</v>
          </cell>
          <cell r="C302">
            <v>5.2649999999999997</v>
          </cell>
          <cell r="D302">
            <v>5.13</v>
          </cell>
          <cell r="E302">
            <v>5.15</v>
          </cell>
          <cell r="F302">
            <v>5.23</v>
          </cell>
          <cell r="G302">
            <v>5.79</v>
          </cell>
          <cell r="H302">
            <v>5.7910000000000004</v>
          </cell>
          <cell r="I302">
            <v>5.7880000000000003</v>
          </cell>
          <cell r="J302">
            <v>6.0419999999999998</v>
          </cell>
          <cell r="K302">
            <v>6.2089999999999996</v>
          </cell>
          <cell r="L302">
            <v>6.3890000000000002</v>
          </cell>
          <cell r="M302">
            <v>6.3520000000000003</v>
          </cell>
          <cell r="N302">
            <v>6.4630000000000001</v>
          </cell>
          <cell r="O302">
            <v>6.5570000000000004</v>
          </cell>
          <cell r="P302">
            <v>6.71</v>
          </cell>
          <cell r="Q302">
            <v>6.93</v>
          </cell>
          <cell r="R302">
            <v>7.0149999999999997</v>
          </cell>
          <cell r="S302">
            <v>6.9850000000000003</v>
          </cell>
          <cell r="T302">
            <v>6.9249999999999998</v>
          </cell>
          <cell r="U302">
            <v>6.8650000000000002</v>
          </cell>
          <cell r="V302">
            <v>6.7949999999999999</v>
          </cell>
          <cell r="W302">
            <v>6.7249999999999996</v>
          </cell>
          <cell r="X302">
            <v>6.6449999999999996</v>
          </cell>
          <cell r="Y302">
            <v>6.5650000000000004</v>
          </cell>
          <cell r="Z302">
            <v>6.4050000000000002</v>
          </cell>
          <cell r="AA302">
            <v>6.15</v>
          </cell>
          <cell r="AB302">
            <v>5.9749999999999996</v>
          </cell>
          <cell r="AC302">
            <v>5.84</v>
          </cell>
          <cell r="AE302">
            <v>36572</v>
          </cell>
          <cell r="AF302">
            <v>-2985184.7419996383</v>
          </cell>
          <cell r="AG302">
            <v>1826732.7168166379</v>
          </cell>
          <cell r="AH302">
            <v>-4811917.4588162759</v>
          </cell>
          <cell r="AI302">
            <v>624407633.04933107</v>
          </cell>
          <cell r="AJ302">
            <v>680498995.33783472</v>
          </cell>
          <cell r="AK302">
            <v>-56091363.003050387</v>
          </cell>
          <cell r="AM302">
            <v>-2337576.5491610616</v>
          </cell>
          <cell r="AN302">
            <v>1816522.319848306</v>
          </cell>
          <cell r="AO302">
            <v>-4154098.8690093677</v>
          </cell>
          <cell r="AP302">
            <v>621531737.29041672</v>
          </cell>
          <cell r="AQ302">
            <v>681407563.01871789</v>
          </cell>
          <cell r="AR302">
            <v>-59875825.728301108</v>
          </cell>
          <cell r="AT302">
            <v>-647608.19283857662</v>
          </cell>
          <cell r="AU302">
            <v>10210.396968331886</v>
          </cell>
          <cell r="AV302">
            <v>-657818.58980690828</v>
          </cell>
          <cell r="AW302">
            <v>2875895.7589141428</v>
          </cell>
          <cell r="AX302">
            <v>-908567.68088277313</v>
          </cell>
          <cell r="AY302">
            <v>3784462.725250741</v>
          </cell>
        </row>
        <row r="303">
          <cell r="B303">
            <v>36443</v>
          </cell>
          <cell r="C303">
            <v>5.2649999999999997</v>
          </cell>
          <cell r="D303">
            <v>5.13</v>
          </cell>
          <cell r="E303">
            <v>5.15</v>
          </cell>
          <cell r="F303">
            <v>5.23</v>
          </cell>
          <cell r="G303">
            <v>5.79</v>
          </cell>
          <cell r="H303">
            <v>5.7910000000000004</v>
          </cell>
          <cell r="I303">
            <v>5.7880000000000003</v>
          </cell>
          <cell r="J303">
            <v>6.0419999999999998</v>
          </cell>
          <cell r="K303">
            <v>6.2089999999999996</v>
          </cell>
          <cell r="L303">
            <v>6.3890000000000002</v>
          </cell>
          <cell r="M303">
            <v>6.3520000000000003</v>
          </cell>
          <cell r="N303">
            <v>6.4630000000000001</v>
          </cell>
          <cell r="O303">
            <v>6.5570000000000004</v>
          </cell>
          <cell r="P303">
            <v>6.71</v>
          </cell>
          <cell r="Q303">
            <v>6.93</v>
          </cell>
          <cell r="R303">
            <v>7.0149999999999997</v>
          </cell>
          <cell r="S303">
            <v>6.9850000000000003</v>
          </cell>
          <cell r="T303">
            <v>6.9249999999999998</v>
          </cell>
          <cell r="U303">
            <v>6.8650000000000002</v>
          </cell>
          <cell r="V303">
            <v>6.7949999999999999</v>
          </cell>
          <cell r="W303">
            <v>6.7249999999999996</v>
          </cell>
          <cell r="X303">
            <v>6.6449999999999996</v>
          </cell>
          <cell r="Y303">
            <v>6.5650000000000004</v>
          </cell>
          <cell r="Z303">
            <v>6.4050000000000002</v>
          </cell>
          <cell r="AA303">
            <v>6.15</v>
          </cell>
          <cell r="AB303">
            <v>5.9749999999999996</v>
          </cell>
          <cell r="AC303">
            <v>5.84</v>
          </cell>
          <cell r="AE303">
            <v>36573</v>
          </cell>
          <cell r="AF303">
            <v>4579038.2626336217</v>
          </cell>
          <cell r="AG303">
            <v>1833134.7154668889</v>
          </cell>
          <cell r="AH303">
            <v>2745903.5471667331</v>
          </cell>
          <cell r="AI303">
            <v>628986671.31196475</v>
          </cell>
          <cell r="AJ303">
            <v>682332130.05330157</v>
          </cell>
          <cell r="AK303">
            <v>-53345459.455883652</v>
          </cell>
          <cell r="AM303">
            <v>4269669.4721498489</v>
          </cell>
          <cell r="AN303">
            <v>1831182.9628986365</v>
          </cell>
          <cell r="AO303">
            <v>2438486.5092512127</v>
          </cell>
          <cell r="AP303">
            <v>625801406.76256657</v>
          </cell>
          <cell r="AQ303">
            <v>683238745.9816165</v>
          </cell>
          <cell r="AR303">
            <v>-57437339.219049893</v>
          </cell>
          <cell r="AT303">
            <v>309368.79048377275</v>
          </cell>
          <cell r="AU303">
            <v>1951.7525682523847</v>
          </cell>
          <cell r="AV303">
            <v>307417.03791552037</v>
          </cell>
          <cell r="AW303">
            <v>3185264.5493979156</v>
          </cell>
          <cell r="AX303">
            <v>-906615.92831452074</v>
          </cell>
          <cell r="AY303">
            <v>4091879.7631662614</v>
          </cell>
        </row>
        <row r="304">
          <cell r="B304">
            <v>36444</v>
          </cell>
          <cell r="C304">
            <v>5.43</v>
          </cell>
          <cell r="D304">
            <v>5.1950000000000003</v>
          </cell>
          <cell r="E304">
            <v>5.38</v>
          </cell>
          <cell r="F304">
            <v>5.42</v>
          </cell>
          <cell r="G304">
            <v>5.94</v>
          </cell>
          <cell r="H304">
            <v>5.8929999999999998</v>
          </cell>
          <cell r="I304">
            <v>5.8730000000000002</v>
          </cell>
          <cell r="J304">
            <v>6.1139999999999999</v>
          </cell>
          <cell r="K304">
            <v>6.1529999999999996</v>
          </cell>
          <cell r="L304">
            <v>6.1130000000000004</v>
          </cell>
          <cell r="M304">
            <v>6.282</v>
          </cell>
          <cell r="N304">
            <v>6.7569999999999997</v>
          </cell>
          <cell r="O304">
            <v>6.8979999999999997</v>
          </cell>
          <cell r="P304">
            <v>6.72</v>
          </cell>
          <cell r="Q304">
            <v>6.94</v>
          </cell>
          <cell r="R304">
            <v>7.0250000000000004</v>
          </cell>
          <cell r="S304">
            <v>6.9950000000000001</v>
          </cell>
          <cell r="T304">
            <v>6.9349999999999996</v>
          </cell>
          <cell r="U304">
            <v>6.8650000000000002</v>
          </cell>
          <cell r="V304">
            <v>6.7949999999999999</v>
          </cell>
          <cell r="W304">
            <v>6.7249999999999996</v>
          </cell>
          <cell r="X304">
            <v>6.6449999999999996</v>
          </cell>
          <cell r="Y304">
            <v>6.5650000000000004</v>
          </cell>
          <cell r="Z304">
            <v>6.4050000000000002</v>
          </cell>
          <cell r="AA304">
            <v>6.15</v>
          </cell>
          <cell r="AB304">
            <v>5.9749999999999996</v>
          </cell>
          <cell r="AC304">
            <v>5.84</v>
          </cell>
          <cell r="AE304">
            <v>36574</v>
          </cell>
          <cell r="AF304">
            <v>5401441.6844117977</v>
          </cell>
          <cell r="AG304">
            <v>5530196.6865117252</v>
          </cell>
          <cell r="AH304">
            <v>-128755.00209992751</v>
          </cell>
          <cell r="AI304">
            <v>634388112.99637651</v>
          </cell>
          <cell r="AJ304">
            <v>687862326.73981333</v>
          </cell>
          <cell r="AK304">
            <v>-53474214.457983583</v>
          </cell>
          <cell r="AM304">
            <v>5248490.6367968842</v>
          </cell>
          <cell r="AN304">
            <v>5474877.1801309027</v>
          </cell>
          <cell r="AO304">
            <v>-226386.54333401844</v>
          </cell>
          <cell r="AP304">
            <v>631049897.3993634</v>
          </cell>
          <cell r="AQ304">
            <v>688713623.16174746</v>
          </cell>
          <cell r="AR304">
            <v>-57663725.762383908</v>
          </cell>
          <cell r="AT304">
            <v>152951.04761491343</v>
          </cell>
          <cell r="AU304">
            <v>55319.50638082251</v>
          </cell>
          <cell r="AV304">
            <v>97631.541234090924</v>
          </cell>
          <cell r="AW304">
            <v>3338215.597012829</v>
          </cell>
          <cell r="AX304">
            <v>-851296.42193369824</v>
          </cell>
          <cell r="AY304">
            <v>4189511.3044003523</v>
          </cell>
        </row>
        <row r="305">
          <cell r="B305">
            <v>36445</v>
          </cell>
          <cell r="C305">
            <v>5.1050000000000004</v>
          </cell>
          <cell r="D305">
            <v>5.12</v>
          </cell>
          <cell r="E305">
            <v>5.34</v>
          </cell>
          <cell r="F305">
            <v>5.49</v>
          </cell>
          <cell r="G305">
            <v>6.02</v>
          </cell>
          <cell r="H305">
            <v>5.9470000000000001</v>
          </cell>
          <cell r="I305">
            <v>5.923</v>
          </cell>
          <cell r="J305">
            <v>6.181</v>
          </cell>
          <cell r="K305">
            <v>6.33</v>
          </cell>
          <cell r="L305">
            <v>6.5060000000000002</v>
          </cell>
          <cell r="M305">
            <v>6.4630000000000001</v>
          </cell>
          <cell r="N305">
            <v>6.5730000000000004</v>
          </cell>
          <cell r="O305">
            <v>6.6660000000000004</v>
          </cell>
          <cell r="P305">
            <v>6.78</v>
          </cell>
          <cell r="Q305">
            <v>7.01</v>
          </cell>
          <cell r="R305">
            <v>7.0949999999999998</v>
          </cell>
          <cell r="S305">
            <v>7.0750000000000002</v>
          </cell>
          <cell r="T305">
            <v>5.22</v>
          </cell>
          <cell r="U305">
            <v>6.085</v>
          </cell>
          <cell r="V305">
            <v>6.8650000000000002</v>
          </cell>
          <cell r="W305">
            <v>6.7949999999999999</v>
          </cell>
          <cell r="X305">
            <v>6.7149999999999999</v>
          </cell>
          <cell r="Y305">
            <v>6.625</v>
          </cell>
          <cell r="Z305">
            <v>6.4649999999999999</v>
          </cell>
          <cell r="AA305">
            <v>6.21</v>
          </cell>
          <cell r="AB305">
            <v>6.0250000000000004</v>
          </cell>
          <cell r="AC305">
            <v>5.9</v>
          </cell>
          <cell r="AE305">
            <v>36577</v>
          </cell>
          <cell r="AF305">
            <v>4261596.2279510722</v>
          </cell>
          <cell r="AG305">
            <v>1847358.774478578</v>
          </cell>
          <cell r="AH305">
            <v>2414237.4534724941</v>
          </cell>
          <cell r="AI305">
            <v>638649709.22432756</v>
          </cell>
          <cell r="AJ305">
            <v>689709685.51429188</v>
          </cell>
          <cell r="AK305">
            <v>-51059977.004511088</v>
          </cell>
          <cell r="AM305">
            <v>3712320.1382875293</v>
          </cell>
          <cell r="AN305">
            <v>1810697.9437021471</v>
          </cell>
          <cell r="AO305">
            <v>1901622.1945853822</v>
          </cell>
          <cell r="AP305">
            <v>634762217.53765094</v>
          </cell>
          <cell r="AQ305">
            <v>690524321.10544956</v>
          </cell>
          <cell r="AR305">
            <v>-55762103.567798525</v>
          </cell>
          <cell r="AT305">
            <v>549276.08966354281</v>
          </cell>
          <cell r="AU305">
            <v>36660.830776430899</v>
          </cell>
          <cell r="AV305">
            <v>512615.25888711191</v>
          </cell>
          <cell r="AW305">
            <v>3887491.6866763718</v>
          </cell>
          <cell r="AX305">
            <v>-814635.59115726734</v>
          </cell>
          <cell r="AY305">
            <v>4702126.563287464</v>
          </cell>
        </row>
        <row r="306">
          <cell r="B306">
            <v>36446</v>
          </cell>
          <cell r="C306">
            <v>5.0049999999999999</v>
          </cell>
          <cell r="D306">
            <v>5.17</v>
          </cell>
          <cell r="E306">
            <v>5.21</v>
          </cell>
          <cell r="F306">
            <v>5.38</v>
          </cell>
          <cell r="G306">
            <v>5.73</v>
          </cell>
          <cell r="H306">
            <v>5.7720000000000002</v>
          </cell>
          <cell r="I306">
            <v>5.8330000000000002</v>
          </cell>
          <cell r="J306">
            <v>6.0069999999999997</v>
          </cell>
          <cell r="K306">
            <v>6.2069999999999999</v>
          </cell>
          <cell r="L306">
            <v>6.41</v>
          </cell>
          <cell r="M306">
            <v>6.3890000000000002</v>
          </cell>
          <cell r="N306">
            <v>6.508</v>
          </cell>
          <cell r="O306">
            <v>6.601</v>
          </cell>
          <cell r="P306">
            <v>6.77</v>
          </cell>
          <cell r="Q306">
            <v>6.99</v>
          </cell>
          <cell r="R306">
            <v>7.0650000000000004</v>
          </cell>
          <cell r="S306">
            <v>7.0350000000000001</v>
          </cell>
          <cell r="T306">
            <v>6.9850000000000003</v>
          </cell>
          <cell r="U306">
            <v>6.915</v>
          </cell>
          <cell r="V306">
            <v>6.835</v>
          </cell>
          <cell r="W306">
            <v>6.7549999999999999</v>
          </cell>
          <cell r="X306">
            <v>6.6749999999999998</v>
          </cell>
          <cell r="Y306">
            <v>6.585</v>
          </cell>
          <cell r="Z306">
            <v>6.415</v>
          </cell>
          <cell r="AA306">
            <v>6.15</v>
          </cell>
          <cell r="AB306">
            <v>5.9649999999999999</v>
          </cell>
          <cell r="AC306">
            <v>5.84</v>
          </cell>
          <cell r="AE306">
            <v>36578</v>
          </cell>
          <cell r="AF306">
            <v>2738756.5167723848</v>
          </cell>
          <cell r="AG306">
            <v>1836535.3230349268</v>
          </cell>
          <cell r="AH306">
            <v>902221.19373745797</v>
          </cell>
          <cell r="AI306">
            <v>641388465.74109995</v>
          </cell>
          <cell r="AJ306">
            <v>691546220.83732677</v>
          </cell>
          <cell r="AK306">
            <v>-50157755.810773633</v>
          </cell>
          <cell r="AM306">
            <v>2548093.5840245485</v>
          </cell>
          <cell r="AN306">
            <v>1816705.8226208985</v>
          </cell>
          <cell r="AO306">
            <v>731387.76140365005</v>
          </cell>
          <cell r="AP306">
            <v>637310311.12167549</v>
          </cell>
          <cell r="AQ306">
            <v>692341026.92807043</v>
          </cell>
          <cell r="AR306">
            <v>-55030715.806394875</v>
          </cell>
          <cell r="AT306">
            <v>190662.93274783622</v>
          </cell>
          <cell r="AU306">
            <v>19829.500414028298</v>
          </cell>
          <cell r="AV306">
            <v>170833.43233380793</v>
          </cell>
          <cell r="AW306">
            <v>4078154.6194242081</v>
          </cell>
          <cell r="AX306">
            <v>-794806.09074323904</v>
          </cell>
          <cell r="AY306">
            <v>4872959.9956212714</v>
          </cell>
        </row>
        <row r="307">
          <cell r="B307">
            <v>36447</v>
          </cell>
          <cell r="C307">
            <v>5.18</v>
          </cell>
          <cell r="D307">
            <v>5.27</v>
          </cell>
          <cell r="E307">
            <v>5.17</v>
          </cell>
          <cell r="F307">
            <v>5.36</v>
          </cell>
          <cell r="G307">
            <v>5.93</v>
          </cell>
          <cell r="H307">
            <v>5.8680000000000003</v>
          </cell>
          <cell r="I307">
            <v>5.8860000000000001</v>
          </cell>
          <cell r="J307">
            <v>6.1319999999999997</v>
          </cell>
          <cell r="K307">
            <v>6.3230000000000004</v>
          </cell>
          <cell r="L307">
            <v>6.5289999999999999</v>
          </cell>
          <cell r="M307">
            <v>6.4989999999999997</v>
          </cell>
          <cell r="N307">
            <v>6.6180000000000003</v>
          </cell>
          <cell r="O307">
            <v>6.7130000000000001</v>
          </cell>
          <cell r="P307">
            <v>6.85</v>
          </cell>
          <cell r="Q307">
            <v>7.09</v>
          </cell>
          <cell r="R307">
            <v>7.1749999999999998</v>
          </cell>
          <cell r="S307">
            <v>7.165</v>
          </cell>
          <cell r="T307">
            <v>7.125</v>
          </cell>
          <cell r="U307">
            <v>7.0449999999999999</v>
          </cell>
          <cell r="V307">
            <v>6.9649999999999999</v>
          </cell>
          <cell r="W307">
            <v>6.8849999999999998</v>
          </cell>
          <cell r="X307">
            <v>6.8049999999999997</v>
          </cell>
          <cell r="Y307">
            <v>6.7050000000000001</v>
          </cell>
          <cell r="Z307">
            <v>6.5250000000000004</v>
          </cell>
          <cell r="AA307">
            <v>6.26</v>
          </cell>
          <cell r="AB307">
            <v>6.0750000000000002</v>
          </cell>
          <cell r="AC307">
            <v>5.95</v>
          </cell>
          <cell r="AE307">
            <v>36579</v>
          </cell>
          <cell r="AF307">
            <v>1506220.0444788132</v>
          </cell>
          <cell r="AG307">
            <v>1821398.0875366088</v>
          </cell>
          <cell r="AH307">
            <v>-315178.04305779561</v>
          </cell>
          <cell r="AI307">
            <v>642894685.78557873</v>
          </cell>
          <cell r="AJ307">
            <v>693367618.92486334</v>
          </cell>
          <cell r="AK307">
            <v>-50472933.853831425</v>
          </cell>
          <cell r="AM307">
            <v>1564444.7255921513</v>
          </cell>
          <cell r="AN307">
            <v>1819534.7849163825</v>
          </cell>
          <cell r="AO307">
            <v>-255090.05932423123</v>
          </cell>
          <cell r="AP307">
            <v>638874755.84726763</v>
          </cell>
          <cell r="AQ307">
            <v>694160561.71298683</v>
          </cell>
          <cell r="AR307">
            <v>-55285805.86571911</v>
          </cell>
          <cell r="AT307">
            <v>-58224.681113338098</v>
          </cell>
          <cell r="AU307">
            <v>1863.3026202262845</v>
          </cell>
          <cell r="AV307">
            <v>-60087.983733564382</v>
          </cell>
          <cell r="AW307">
            <v>4019929.93831087</v>
          </cell>
          <cell r="AX307">
            <v>-792942.78812301275</v>
          </cell>
          <cell r="AY307">
            <v>4812872.0118877068</v>
          </cell>
        </row>
        <row r="308">
          <cell r="B308">
            <v>36448</v>
          </cell>
          <cell r="C308">
            <v>4.9349999999999996</v>
          </cell>
          <cell r="D308">
            <v>5.125</v>
          </cell>
          <cell r="E308">
            <v>5.28</v>
          </cell>
          <cell r="F308">
            <v>5.4</v>
          </cell>
          <cell r="G308">
            <v>6</v>
          </cell>
          <cell r="H308">
            <v>5.907</v>
          </cell>
          <cell r="I308">
            <v>5.8639999999999999</v>
          </cell>
          <cell r="J308">
            <v>6.173</v>
          </cell>
          <cell r="K308">
            <v>6.3490000000000002</v>
          </cell>
          <cell r="L308">
            <v>6.5410000000000004</v>
          </cell>
          <cell r="M308">
            <v>6.5039999999999996</v>
          </cell>
          <cell r="N308">
            <v>6.6180000000000003</v>
          </cell>
          <cell r="O308">
            <v>6.7119999999999997</v>
          </cell>
          <cell r="P308">
            <v>6.83</v>
          </cell>
          <cell r="Q308">
            <v>7.07</v>
          </cell>
          <cell r="R308">
            <v>7.1449999999999996</v>
          </cell>
          <cell r="S308">
            <v>7.125</v>
          </cell>
          <cell r="T308">
            <v>7.085</v>
          </cell>
          <cell r="U308">
            <v>7.0049999999999999</v>
          </cell>
          <cell r="V308">
            <v>6.9249999999999998</v>
          </cell>
          <cell r="W308">
            <v>6.8449999999999998</v>
          </cell>
          <cell r="X308">
            <v>6.7649999999999997</v>
          </cell>
          <cell r="Y308">
            <v>6.6550000000000002</v>
          </cell>
          <cell r="Z308">
            <v>6.4649999999999999</v>
          </cell>
          <cell r="AA308">
            <v>6.21</v>
          </cell>
          <cell r="AB308">
            <v>6.0149999999999997</v>
          </cell>
          <cell r="AC308">
            <v>5.88</v>
          </cell>
          <cell r="AE308">
            <v>36580</v>
          </cell>
          <cell r="AF308">
            <v>2604488.6963354768</v>
          </cell>
          <cell r="AG308">
            <v>1837253.4518192555</v>
          </cell>
          <cell r="AH308">
            <v>767235.24451622134</v>
          </cell>
          <cell r="AI308">
            <v>645499174.48191416</v>
          </cell>
          <cell r="AJ308">
            <v>695204872.37668264</v>
          </cell>
          <cell r="AK308">
            <v>-49705698.609315202</v>
          </cell>
          <cell r="AM308">
            <v>2298161.3168619648</v>
          </cell>
          <cell r="AN308">
            <v>1816078.7333627022</v>
          </cell>
          <cell r="AO308">
            <v>482082.58349926258</v>
          </cell>
          <cell r="AP308">
            <v>641172917.16412961</v>
          </cell>
          <cell r="AQ308">
            <v>695976640.4463495</v>
          </cell>
          <cell r="AR308">
            <v>-54803723.28221985</v>
          </cell>
          <cell r="AT308">
            <v>306327.37947351206</v>
          </cell>
          <cell r="AU308">
            <v>21174.718456553295</v>
          </cell>
          <cell r="AV308">
            <v>285152.66101695877</v>
          </cell>
          <cell r="AW308">
            <v>4326257.317784382</v>
          </cell>
          <cell r="AX308">
            <v>-771768.06966645946</v>
          </cell>
          <cell r="AY308">
            <v>5098024.6729046656</v>
          </cell>
        </row>
        <row r="309">
          <cell r="B309">
            <v>36449</v>
          </cell>
          <cell r="C309">
            <v>4.9349999999999996</v>
          </cell>
          <cell r="D309">
            <v>5.125</v>
          </cell>
          <cell r="E309">
            <v>5.28</v>
          </cell>
          <cell r="F309">
            <v>5.4</v>
          </cell>
          <cell r="G309">
            <v>6</v>
          </cell>
          <cell r="H309">
            <v>5.907</v>
          </cell>
          <cell r="I309">
            <v>5.8639999999999999</v>
          </cell>
          <cell r="J309">
            <v>6.173</v>
          </cell>
          <cell r="K309">
            <v>6.3490000000000002</v>
          </cell>
          <cell r="L309">
            <v>6.5410000000000004</v>
          </cell>
          <cell r="M309">
            <v>6.5039999999999996</v>
          </cell>
          <cell r="N309">
            <v>6.6180000000000003</v>
          </cell>
          <cell r="O309">
            <v>6.7119999999999997</v>
          </cell>
          <cell r="P309">
            <v>6.83</v>
          </cell>
          <cell r="Q309">
            <v>7.07</v>
          </cell>
          <cell r="R309">
            <v>7.1449999999999996</v>
          </cell>
          <cell r="S309">
            <v>7.125</v>
          </cell>
          <cell r="T309">
            <v>7.085</v>
          </cell>
          <cell r="U309">
            <v>7.0049999999999999</v>
          </cell>
          <cell r="V309">
            <v>6.9249999999999998</v>
          </cell>
          <cell r="W309">
            <v>6.8449999999999998</v>
          </cell>
          <cell r="X309">
            <v>6.7649999999999997</v>
          </cell>
          <cell r="Y309">
            <v>6.6550000000000002</v>
          </cell>
          <cell r="Z309">
            <v>6.4649999999999999</v>
          </cell>
          <cell r="AA309">
            <v>6.21</v>
          </cell>
          <cell r="AB309">
            <v>6.0149999999999997</v>
          </cell>
          <cell r="AC309">
            <v>5.88</v>
          </cell>
          <cell r="AE309">
            <v>36581</v>
          </cell>
          <cell r="AF309">
            <v>6083201.6191466469</v>
          </cell>
          <cell r="AG309">
            <v>5463364.4570593806</v>
          </cell>
          <cell r="AH309">
            <v>619837.16208726633</v>
          </cell>
          <cell r="AI309">
            <v>651582376.10106087</v>
          </cell>
          <cell r="AJ309">
            <v>700668236.83374202</v>
          </cell>
          <cell r="AK309">
            <v>-49085861.447227933</v>
          </cell>
          <cell r="AM309">
            <v>5787198.4862267524</v>
          </cell>
          <cell r="AN309">
            <v>5484978.9383217348</v>
          </cell>
          <cell r="AO309">
            <v>302219.54790501762</v>
          </cell>
          <cell r="AP309">
            <v>646960115.65035641</v>
          </cell>
          <cell r="AQ309">
            <v>701461619.38467121</v>
          </cell>
          <cell r="AR309">
            <v>-54501503.734314829</v>
          </cell>
          <cell r="AT309">
            <v>296003.13291989453</v>
          </cell>
          <cell r="AU309">
            <v>-21614.48126235418</v>
          </cell>
          <cell r="AV309">
            <v>317617.61418224871</v>
          </cell>
          <cell r="AW309">
            <v>4622260.4507042766</v>
          </cell>
          <cell r="AX309">
            <v>-793382.55092881364</v>
          </cell>
          <cell r="AY309">
            <v>5415642.2870869143</v>
          </cell>
        </row>
        <row r="310">
          <cell r="B310">
            <v>36450</v>
          </cell>
          <cell r="C310">
            <v>4.9349999999999996</v>
          </cell>
          <cell r="D310">
            <v>5.125</v>
          </cell>
          <cell r="E310">
            <v>5.28</v>
          </cell>
          <cell r="F310">
            <v>5.4</v>
          </cell>
          <cell r="G310">
            <v>6</v>
          </cell>
          <cell r="H310">
            <v>5.907</v>
          </cell>
          <cell r="I310">
            <v>5.8639999999999999</v>
          </cell>
          <cell r="J310">
            <v>6.173</v>
          </cell>
          <cell r="K310">
            <v>6.3490000000000002</v>
          </cell>
          <cell r="L310">
            <v>6.5410000000000004</v>
          </cell>
          <cell r="M310">
            <v>6.5039999999999996</v>
          </cell>
          <cell r="N310">
            <v>6.6180000000000003</v>
          </cell>
          <cell r="O310">
            <v>6.7119999999999997</v>
          </cell>
          <cell r="P310">
            <v>6.83</v>
          </cell>
          <cell r="Q310">
            <v>7.07</v>
          </cell>
          <cell r="R310">
            <v>7.1449999999999996</v>
          </cell>
          <cell r="S310">
            <v>7.125</v>
          </cell>
          <cell r="T310">
            <v>7.085</v>
          </cell>
          <cell r="U310">
            <v>7.0049999999999999</v>
          </cell>
          <cell r="V310">
            <v>6.9249999999999998</v>
          </cell>
          <cell r="W310">
            <v>6.8449999999999998</v>
          </cell>
          <cell r="X310">
            <v>6.7649999999999997</v>
          </cell>
          <cell r="Y310">
            <v>6.6550000000000002</v>
          </cell>
          <cell r="Z310">
            <v>6.4649999999999999</v>
          </cell>
          <cell r="AA310">
            <v>6.21</v>
          </cell>
          <cell r="AB310">
            <v>6.0149999999999997</v>
          </cell>
          <cell r="AC310">
            <v>5.88</v>
          </cell>
          <cell r="AE310">
            <v>36584</v>
          </cell>
          <cell r="AF310">
            <v>2627687.3029152257</v>
          </cell>
          <cell r="AG310">
            <v>1849590.2872083574</v>
          </cell>
          <cell r="AH310">
            <v>778097.01570686838</v>
          </cell>
          <cell r="AI310">
            <v>654210063.40397608</v>
          </cell>
          <cell r="AJ310">
            <v>702517827.12095034</v>
          </cell>
          <cell r="AK310">
            <v>-48307764.431521066</v>
          </cell>
          <cell r="AM310">
            <v>2398403.1962745488</v>
          </cell>
          <cell r="AN310">
            <v>1809380.2928995695</v>
          </cell>
          <cell r="AO310">
            <v>589022.90337497927</v>
          </cell>
          <cell r="AP310">
            <v>649358518.84663093</v>
          </cell>
          <cell r="AQ310">
            <v>703270999.67757082</v>
          </cell>
          <cell r="AR310">
            <v>-53912480.830939852</v>
          </cell>
          <cell r="AT310">
            <v>229284.10664067697</v>
          </cell>
          <cell r="AU310">
            <v>40209.994308787864</v>
          </cell>
          <cell r="AV310">
            <v>189074.1123318891</v>
          </cell>
          <cell r="AW310">
            <v>4851544.5573449535</v>
          </cell>
          <cell r="AX310">
            <v>-753172.55662002577</v>
          </cell>
          <cell r="AY310">
            <v>5604716.3994188029</v>
          </cell>
        </row>
        <row r="311">
          <cell r="B311">
            <v>36451</v>
          </cell>
          <cell r="C311">
            <v>5.0250000000000004</v>
          </cell>
          <cell r="D311">
            <v>5.125</v>
          </cell>
          <cell r="E311">
            <v>5.28</v>
          </cell>
          <cell r="F311">
            <v>5.4</v>
          </cell>
          <cell r="G311">
            <v>5.99</v>
          </cell>
          <cell r="H311">
            <v>5.9039999999999999</v>
          </cell>
          <cell r="I311">
            <v>5.8760000000000003</v>
          </cell>
          <cell r="J311">
            <v>6.1680000000000001</v>
          </cell>
          <cell r="K311">
            <v>6.3470000000000004</v>
          </cell>
          <cell r="L311">
            <v>6.5410000000000004</v>
          </cell>
          <cell r="M311">
            <v>6.5019999999999998</v>
          </cell>
          <cell r="N311">
            <v>6.6109999999999998</v>
          </cell>
          <cell r="O311">
            <v>6.7030000000000003</v>
          </cell>
          <cell r="P311">
            <v>6.82</v>
          </cell>
          <cell r="Q311">
            <v>7.06</v>
          </cell>
          <cell r="R311">
            <v>7.1449999999999996</v>
          </cell>
          <cell r="S311">
            <v>7.1349999999999998</v>
          </cell>
          <cell r="T311">
            <v>7.085</v>
          </cell>
          <cell r="U311">
            <v>7.0149999999999997</v>
          </cell>
          <cell r="V311">
            <v>6.9349999999999996</v>
          </cell>
          <cell r="W311">
            <v>6.8550000000000004</v>
          </cell>
          <cell r="X311">
            <v>6.7750000000000004</v>
          </cell>
          <cell r="Y311">
            <v>6.665</v>
          </cell>
          <cell r="Z311">
            <v>6.4550000000000001</v>
          </cell>
          <cell r="AA311">
            <v>6.2</v>
          </cell>
          <cell r="AB311">
            <v>6.0049999999999999</v>
          </cell>
          <cell r="AC311">
            <v>5.87</v>
          </cell>
          <cell r="AE311">
            <v>36585</v>
          </cell>
          <cell r="AF311">
            <v>1585954.9096396761</v>
          </cell>
          <cell r="AG311">
            <v>1835251.2293997179</v>
          </cell>
          <cell r="AH311">
            <v>-249296.31976004178</v>
          </cell>
          <cell r="AI311">
            <v>655796018.3136158</v>
          </cell>
          <cell r="AJ311">
            <v>704353078.35035002</v>
          </cell>
          <cell r="AK311">
            <v>-48557060.751281105</v>
          </cell>
          <cell r="AM311">
            <v>1573148.1281881183</v>
          </cell>
          <cell r="AN311">
            <v>1824414.8393459895</v>
          </cell>
          <cell r="AO311">
            <v>-251266.71115787118</v>
          </cell>
          <cell r="AP311">
            <v>650931666.97481906</v>
          </cell>
          <cell r="AQ311">
            <v>705095414.51691675</v>
          </cell>
          <cell r="AR311">
            <v>-54163747.542097725</v>
          </cell>
          <cell r="AT311">
            <v>12806.781451557763</v>
          </cell>
          <cell r="AU311">
            <v>10836.390053728363</v>
          </cell>
          <cell r="AV311">
            <v>1970.3913978294004</v>
          </cell>
          <cell r="AW311">
            <v>4864351.3387965113</v>
          </cell>
          <cell r="AX311">
            <v>-742336.16656629741</v>
          </cell>
          <cell r="AY311">
            <v>5606686.7908166321</v>
          </cell>
        </row>
        <row r="312">
          <cell r="B312">
            <v>36452</v>
          </cell>
          <cell r="C312">
            <v>5.1849999999999996</v>
          </cell>
          <cell r="D312">
            <v>5.2149999999999999</v>
          </cell>
          <cell r="E312">
            <v>5.2350000000000003</v>
          </cell>
          <cell r="F312">
            <v>5.31</v>
          </cell>
          <cell r="G312">
            <v>5.67</v>
          </cell>
          <cell r="H312">
            <v>5.9080000000000004</v>
          </cell>
          <cell r="I312">
            <v>5.82</v>
          </cell>
          <cell r="J312">
            <v>6.1769999999999996</v>
          </cell>
          <cell r="K312">
            <v>6.3710000000000004</v>
          </cell>
          <cell r="L312">
            <v>6.57</v>
          </cell>
          <cell r="M312">
            <v>6.5330000000000004</v>
          </cell>
          <cell r="N312">
            <v>6.6429999999999998</v>
          </cell>
          <cell r="O312">
            <v>6.7370000000000001</v>
          </cell>
          <cell r="P312">
            <v>6.86</v>
          </cell>
          <cell r="Q312">
            <v>7.1</v>
          </cell>
          <cell r="R312">
            <v>7.165</v>
          </cell>
          <cell r="S312">
            <v>7.1449999999999996</v>
          </cell>
          <cell r="T312">
            <v>7.1050000000000004</v>
          </cell>
          <cell r="U312">
            <v>7.0350000000000001</v>
          </cell>
          <cell r="V312">
            <v>6.9550000000000001</v>
          </cell>
          <cell r="W312">
            <v>6.8650000000000002</v>
          </cell>
          <cell r="X312">
            <v>6.7750000000000004</v>
          </cell>
          <cell r="Y312">
            <v>6.665</v>
          </cell>
          <cell r="Z312">
            <v>6.4550000000000001</v>
          </cell>
          <cell r="AA312">
            <v>6.19</v>
          </cell>
          <cell r="AB312">
            <v>5.9950000000000001</v>
          </cell>
          <cell r="AC312">
            <v>5.86</v>
          </cell>
          <cell r="AE312">
            <v>36586</v>
          </cell>
          <cell r="AF312">
            <v>1461866.3410764402</v>
          </cell>
          <cell r="AG312">
            <v>1846911.6831825462</v>
          </cell>
          <cell r="AH312">
            <v>-385045.34210610599</v>
          </cell>
          <cell r="AI312">
            <v>657257884.65469229</v>
          </cell>
          <cell r="AJ312">
            <v>706199990.03353262</v>
          </cell>
          <cell r="AK312">
            <v>-48942106.093387209</v>
          </cell>
          <cell r="AM312">
            <v>1313506.1735962331</v>
          </cell>
          <cell r="AN312">
            <v>1840073.5196530761</v>
          </cell>
          <cell r="AO312">
            <v>-526567.34605684294</v>
          </cell>
          <cell r="AP312">
            <v>652245173.14841533</v>
          </cell>
          <cell r="AQ312">
            <v>706935488.03656983</v>
          </cell>
          <cell r="AR312">
            <v>-54690314.888154566</v>
          </cell>
          <cell r="AT312">
            <v>148360.16748020705</v>
          </cell>
          <cell r="AU312">
            <v>6838.1635294700973</v>
          </cell>
          <cell r="AV312">
            <v>141522.00395073695</v>
          </cell>
          <cell r="AW312">
            <v>5012711.5062767183</v>
          </cell>
          <cell r="AX312">
            <v>-735498.00303682731</v>
          </cell>
          <cell r="AY312">
            <v>5748208.7947673686</v>
          </cell>
        </row>
        <row r="313">
          <cell r="B313">
            <v>36453</v>
          </cell>
          <cell r="C313">
            <v>5.0650000000000004</v>
          </cell>
          <cell r="D313">
            <v>5.1550000000000002</v>
          </cell>
          <cell r="E313">
            <v>5.27</v>
          </cell>
          <cell r="F313">
            <v>5.44</v>
          </cell>
          <cell r="G313">
            <v>5.93</v>
          </cell>
          <cell r="H313">
            <v>5.91</v>
          </cell>
          <cell r="I313">
            <v>5.9279999999999999</v>
          </cell>
          <cell r="J313">
            <v>6.1920000000000002</v>
          </cell>
          <cell r="K313">
            <v>6.3940000000000001</v>
          </cell>
          <cell r="L313">
            <v>6.5979999999999999</v>
          </cell>
          <cell r="M313">
            <v>6.5650000000000004</v>
          </cell>
          <cell r="N313">
            <v>6.6740000000000004</v>
          </cell>
          <cell r="O313">
            <v>6.7709999999999999</v>
          </cell>
          <cell r="P313">
            <v>6.9</v>
          </cell>
          <cell r="Q313">
            <v>7.13</v>
          </cell>
          <cell r="R313">
            <v>7.1849999999999996</v>
          </cell>
          <cell r="S313">
            <v>7.1749999999999998</v>
          </cell>
          <cell r="T313">
            <v>7.125</v>
          </cell>
          <cell r="U313">
            <v>7.0650000000000004</v>
          </cell>
          <cell r="V313">
            <v>6.9749999999999996</v>
          </cell>
          <cell r="W313">
            <v>6.8849999999999998</v>
          </cell>
          <cell r="X313">
            <v>6.7949999999999999</v>
          </cell>
          <cell r="Y313">
            <v>6.6849999999999996</v>
          </cell>
          <cell r="Z313">
            <v>6.4950000000000001</v>
          </cell>
          <cell r="AA313">
            <v>6.21</v>
          </cell>
          <cell r="AB313">
            <v>6.0250000000000004</v>
          </cell>
          <cell r="AC313">
            <v>5.89</v>
          </cell>
          <cell r="AE313">
            <v>36587</v>
          </cell>
          <cell r="AF313">
            <v>1494849.8325626454</v>
          </cell>
          <cell r="AG313">
            <v>1848816.0464744493</v>
          </cell>
          <cell r="AH313">
            <v>-353966.2139118039</v>
          </cell>
          <cell r="AI313">
            <v>658752734.48725498</v>
          </cell>
          <cell r="AJ313">
            <v>708048806.08000708</v>
          </cell>
          <cell r="AK313">
            <v>-49296072.30729901</v>
          </cell>
          <cell r="AM313">
            <v>1588079.9902926832</v>
          </cell>
          <cell r="AN313">
            <v>1835991.300784861</v>
          </cell>
          <cell r="AO313">
            <v>-247911.31049217773</v>
          </cell>
          <cell r="AP313">
            <v>653833253.138708</v>
          </cell>
          <cell r="AQ313">
            <v>708771479.33735466</v>
          </cell>
          <cell r="AR313">
            <v>-54938226.198646747</v>
          </cell>
          <cell r="AT313">
            <v>-93230.157730037812</v>
          </cell>
          <cell r="AU313">
            <v>12824.745689588366</v>
          </cell>
          <cell r="AV313">
            <v>-106054.90341962618</v>
          </cell>
          <cell r="AW313">
            <v>4919481.3485466801</v>
          </cell>
          <cell r="AX313">
            <v>-722673.25734723895</v>
          </cell>
          <cell r="AY313">
            <v>5642153.8913477426</v>
          </cell>
        </row>
        <row r="314">
          <cell r="B314">
            <v>36454</v>
          </cell>
          <cell r="C314">
            <v>4.9550000000000001</v>
          </cell>
          <cell r="D314">
            <v>5.0750000000000002</v>
          </cell>
          <cell r="E314">
            <v>5.27</v>
          </cell>
          <cell r="F314">
            <v>5.41</v>
          </cell>
          <cell r="G314">
            <v>5.69</v>
          </cell>
          <cell r="H314">
            <v>5.8179999999999996</v>
          </cell>
          <cell r="I314">
            <v>5.9</v>
          </cell>
          <cell r="J314">
            <v>6.0419999999999998</v>
          </cell>
          <cell r="K314">
            <v>6.266</v>
          </cell>
          <cell r="L314">
            <v>6.49</v>
          </cell>
          <cell r="M314">
            <v>6.4669999999999996</v>
          </cell>
          <cell r="N314">
            <v>6.5860000000000003</v>
          </cell>
          <cell r="O314">
            <v>6.6859999999999999</v>
          </cell>
          <cell r="P314">
            <v>6.87</v>
          </cell>
          <cell r="Q314">
            <v>7.09</v>
          </cell>
          <cell r="R314">
            <v>7.1449999999999996</v>
          </cell>
          <cell r="S314">
            <v>7.125</v>
          </cell>
          <cell r="T314">
            <v>7.0750000000000002</v>
          </cell>
          <cell r="U314">
            <v>7.0149999999999997</v>
          </cell>
          <cell r="V314">
            <v>6.9249999999999998</v>
          </cell>
          <cell r="W314">
            <v>6.835</v>
          </cell>
          <cell r="X314">
            <v>6.7450000000000001</v>
          </cell>
          <cell r="Y314">
            <v>6.6349999999999998</v>
          </cell>
          <cell r="Z314">
            <v>6.4450000000000003</v>
          </cell>
          <cell r="AA314">
            <v>6.16</v>
          </cell>
          <cell r="AB314">
            <v>5.9749999999999996</v>
          </cell>
          <cell r="AC314">
            <v>5.84</v>
          </cell>
          <cell r="AE314">
            <v>36588</v>
          </cell>
          <cell r="AF314">
            <v>6742865.9250977207</v>
          </cell>
          <cell r="AG314">
            <v>5525656.5585827855</v>
          </cell>
          <cell r="AH314">
            <v>1217209.3665149352</v>
          </cell>
          <cell r="AI314">
            <v>665495600.41235268</v>
          </cell>
          <cell r="AJ314">
            <v>713574462.63858986</v>
          </cell>
          <cell r="AK314">
            <v>-48078862.940784074</v>
          </cell>
          <cell r="AM314">
            <v>6644381.9597750753</v>
          </cell>
          <cell r="AN314">
            <v>5491117.1550555117</v>
          </cell>
          <cell r="AO314">
            <v>1153264.8047195636</v>
          </cell>
          <cell r="AP314">
            <v>660477635.09848309</v>
          </cell>
          <cell r="AQ314">
            <v>714262596.49241018</v>
          </cell>
          <cell r="AR314">
            <v>-53784961.393927187</v>
          </cell>
          <cell r="AT314">
            <v>98483.965322645381</v>
          </cell>
          <cell r="AU314">
            <v>34539.403527273796</v>
          </cell>
          <cell r="AV314">
            <v>63944.561795371585</v>
          </cell>
          <cell r="AW314">
            <v>5017965.3138693254</v>
          </cell>
          <cell r="AX314">
            <v>-688133.85381996515</v>
          </cell>
          <cell r="AY314">
            <v>5706098.4531431142</v>
          </cell>
        </row>
        <row r="315">
          <cell r="B315">
            <v>36455</v>
          </cell>
          <cell r="C315">
            <v>4.9950000000000001</v>
          </cell>
          <cell r="D315">
            <v>5.0750000000000002</v>
          </cell>
          <cell r="E315">
            <v>5.28</v>
          </cell>
          <cell r="F315">
            <v>5.32</v>
          </cell>
          <cell r="G315">
            <v>5.9</v>
          </cell>
          <cell r="H315">
            <v>5.86</v>
          </cell>
          <cell r="I315">
            <v>5.8259999999999996</v>
          </cell>
          <cell r="J315">
            <v>6.1050000000000004</v>
          </cell>
          <cell r="K315">
            <v>6.2859999999999996</v>
          </cell>
          <cell r="L315">
            <v>6.4749999999999996</v>
          </cell>
          <cell r="M315">
            <v>6.4409999999999998</v>
          </cell>
          <cell r="N315">
            <v>6.5570000000000004</v>
          </cell>
          <cell r="O315">
            <v>6.6559999999999997</v>
          </cell>
          <cell r="P315">
            <v>6.82</v>
          </cell>
          <cell r="Q315">
            <v>7.05</v>
          </cell>
          <cell r="R315">
            <v>7.125</v>
          </cell>
          <cell r="S315">
            <v>7.0949999999999998</v>
          </cell>
          <cell r="T315">
            <v>7.0549999999999997</v>
          </cell>
          <cell r="U315">
            <v>6.9850000000000003</v>
          </cell>
          <cell r="V315">
            <v>6.8949999999999996</v>
          </cell>
          <cell r="W315">
            <v>6.8049999999999997</v>
          </cell>
          <cell r="X315">
            <v>6.7149999999999999</v>
          </cell>
          <cell r="Y315">
            <v>6.6050000000000004</v>
          </cell>
          <cell r="Z315">
            <v>6.4249999999999998</v>
          </cell>
          <cell r="AA315">
            <v>6.14</v>
          </cell>
          <cell r="AB315">
            <v>5.9550000000000001</v>
          </cell>
          <cell r="AC315">
            <v>5.82</v>
          </cell>
          <cell r="AE315">
            <v>36591</v>
          </cell>
          <cell r="AF315">
            <v>3624084.6171778501</v>
          </cell>
          <cell r="AG315">
            <v>1850673.3609361653</v>
          </cell>
          <cell r="AH315">
            <v>1771411.256241688</v>
          </cell>
          <cell r="AI315">
            <v>669119685.02953053</v>
          </cell>
          <cell r="AJ315">
            <v>715425135.99952602</v>
          </cell>
          <cell r="AK315">
            <v>-46307451.684542388</v>
          </cell>
          <cell r="AM315">
            <v>3303892.8148652241</v>
          </cell>
          <cell r="AN315">
            <v>1805060.4656876919</v>
          </cell>
          <cell r="AO315">
            <v>1498832.3491775321</v>
          </cell>
          <cell r="AP315">
            <v>663781527.91334832</v>
          </cell>
          <cell r="AQ315">
            <v>716067656.95809782</v>
          </cell>
          <cell r="AR315">
            <v>-52286129.044749655</v>
          </cell>
          <cell r="AT315">
            <v>320191.80231262604</v>
          </cell>
          <cell r="AU315">
            <v>45612.895248473389</v>
          </cell>
          <cell r="AV315">
            <v>272578.90706415591</v>
          </cell>
          <cell r="AW315">
            <v>5338157.116181951</v>
          </cell>
          <cell r="AX315">
            <v>-642520.95857149176</v>
          </cell>
          <cell r="AY315">
            <v>5978677.3602072699</v>
          </cell>
        </row>
        <row r="316">
          <cell r="B316">
            <v>36456</v>
          </cell>
          <cell r="C316">
            <v>4.9950000000000001</v>
          </cell>
          <cell r="D316">
            <v>5.0750000000000002</v>
          </cell>
          <cell r="E316">
            <v>5.28</v>
          </cell>
          <cell r="F316">
            <v>5.32</v>
          </cell>
          <cell r="G316">
            <v>5.9</v>
          </cell>
          <cell r="H316">
            <v>5.86</v>
          </cell>
          <cell r="I316">
            <v>5.8259999999999996</v>
          </cell>
          <cell r="J316">
            <v>6.1050000000000004</v>
          </cell>
          <cell r="K316">
            <v>6.2859999999999996</v>
          </cell>
          <cell r="L316">
            <v>6.4749999999999996</v>
          </cell>
          <cell r="M316">
            <v>6.4409999999999998</v>
          </cell>
          <cell r="N316">
            <v>6.5570000000000004</v>
          </cell>
          <cell r="O316">
            <v>6.6559999999999997</v>
          </cell>
          <cell r="P316">
            <v>6.82</v>
          </cell>
          <cell r="Q316">
            <v>7.05</v>
          </cell>
          <cell r="R316">
            <v>7.125</v>
          </cell>
          <cell r="S316">
            <v>7.0949999999999998</v>
          </cell>
          <cell r="T316">
            <v>7.0549999999999997</v>
          </cell>
          <cell r="U316">
            <v>6.9850000000000003</v>
          </cell>
          <cell r="V316">
            <v>6.8949999999999996</v>
          </cell>
          <cell r="W316">
            <v>6.8049999999999997</v>
          </cell>
          <cell r="X316">
            <v>6.7149999999999999</v>
          </cell>
          <cell r="Y316">
            <v>6.6050000000000004</v>
          </cell>
          <cell r="Z316">
            <v>6.4249999999999998</v>
          </cell>
          <cell r="AA316">
            <v>6.14</v>
          </cell>
          <cell r="AB316">
            <v>5.9550000000000001</v>
          </cell>
          <cell r="AC316">
            <v>5.82</v>
          </cell>
          <cell r="AE316">
            <v>36592</v>
          </cell>
          <cell r="AF316">
            <v>2283409.9338505086</v>
          </cell>
          <cell r="AG316">
            <v>1833235.6163739555</v>
          </cell>
          <cell r="AH316">
            <v>450174.31747655314</v>
          </cell>
          <cell r="AI316">
            <v>671403094.96338105</v>
          </cell>
          <cell r="AJ316">
            <v>717258371.61589992</v>
          </cell>
          <cell r="AK316">
            <v>-45857277.367065832</v>
          </cell>
          <cell r="AM316">
            <v>2252939.9256797433</v>
          </cell>
          <cell r="AN316">
            <v>1818766.2003618034</v>
          </cell>
          <cell r="AO316">
            <v>434173.72531793988</v>
          </cell>
          <cell r="AP316">
            <v>666034467.83902812</v>
          </cell>
          <cell r="AQ316">
            <v>717886423.15845966</v>
          </cell>
          <cell r="AR316">
            <v>-51851955.319431715</v>
          </cell>
          <cell r="AT316">
            <v>30470.008170765359</v>
          </cell>
          <cell r="AU316">
            <v>14469.416012152098</v>
          </cell>
          <cell r="AV316">
            <v>16000.592158613261</v>
          </cell>
          <cell r="AW316">
            <v>5368627.1243527159</v>
          </cell>
          <cell r="AX316">
            <v>-628051.54255933966</v>
          </cell>
          <cell r="AY316">
            <v>5994677.9523658827</v>
          </cell>
        </row>
        <row r="317">
          <cell r="B317">
            <v>36457</v>
          </cell>
          <cell r="C317">
            <v>4.9950000000000001</v>
          </cell>
          <cell r="D317">
            <v>5.0750000000000002</v>
          </cell>
          <cell r="E317">
            <v>5.28</v>
          </cell>
          <cell r="F317">
            <v>5.32</v>
          </cell>
          <cell r="G317">
            <v>5.9</v>
          </cell>
          <cell r="H317">
            <v>5.86</v>
          </cell>
          <cell r="I317">
            <v>5.8259999999999996</v>
          </cell>
          <cell r="J317">
            <v>6.1050000000000004</v>
          </cell>
          <cell r="K317">
            <v>6.2859999999999996</v>
          </cell>
          <cell r="L317">
            <v>6.4749999999999996</v>
          </cell>
          <cell r="M317">
            <v>6.4409999999999998</v>
          </cell>
          <cell r="N317">
            <v>6.5570000000000004</v>
          </cell>
          <cell r="O317">
            <v>6.6559999999999997</v>
          </cell>
          <cell r="P317">
            <v>6.82</v>
          </cell>
          <cell r="Q317">
            <v>7.05</v>
          </cell>
          <cell r="R317">
            <v>7.125</v>
          </cell>
          <cell r="S317">
            <v>7.0949999999999998</v>
          </cell>
          <cell r="T317">
            <v>7.0549999999999997</v>
          </cell>
          <cell r="U317">
            <v>6.9850000000000003</v>
          </cell>
          <cell r="V317">
            <v>6.8949999999999996</v>
          </cell>
          <cell r="W317">
            <v>6.8049999999999997</v>
          </cell>
          <cell r="X317">
            <v>6.7149999999999999</v>
          </cell>
          <cell r="Y317">
            <v>6.6050000000000004</v>
          </cell>
          <cell r="Z317">
            <v>6.4249999999999998</v>
          </cell>
          <cell r="AA317">
            <v>6.14</v>
          </cell>
          <cell r="AB317">
            <v>5.9550000000000001</v>
          </cell>
          <cell r="AC317">
            <v>5.82</v>
          </cell>
          <cell r="AE317">
            <v>36593</v>
          </cell>
          <cell r="AF317">
            <v>1555167.9683428565</v>
          </cell>
          <cell r="AG317">
            <v>1828800.2012599926</v>
          </cell>
          <cell r="AH317">
            <v>-273632.23291713605</v>
          </cell>
          <cell r="AI317">
            <v>672958262.93172395</v>
          </cell>
          <cell r="AJ317">
            <v>719087171.81715989</v>
          </cell>
          <cell r="AK317">
            <v>-46130909.599982969</v>
          </cell>
          <cell r="AM317">
            <v>1434467.2182561904</v>
          </cell>
          <cell r="AN317">
            <v>1829898.1556736487</v>
          </cell>
          <cell r="AO317">
            <v>-395430.93741745828</v>
          </cell>
          <cell r="AP317">
            <v>667468935.05728436</v>
          </cell>
          <cell r="AQ317">
            <v>719716321.31413329</v>
          </cell>
          <cell r="AR317">
            <v>-52247386.25684917</v>
          </cell>
          <cell r="AT317">
            <v>120700.75008666608</v>
          </cell>
          <cell r="AU317">
            <v>-1097.9544136561453</v>
          </cell>
          <cell r="AV317">
            <v>121798.70450032223</v>
          </cell>
          <cell r="AW317">
            <v>5489327.874439382</v>
          </cell>
          <cell r="AX317">
            <v>-629149.49697299581</v>
          </cell>
          <cell r="AY317">
            <v>6116476.6568662049</v>
          </cell>
        </row>
        <row r="318">
          <cell r="B318">
            <v>36458</v>
          </cell>
          <cell r="C318">
            <v>4.9349999999999996</v>
          </cell>
          <cell r="D318">
            <v>5.18</v>
          </cell>
          <cell r="E318">
            <v>5.3</v>
          </cell>
          <cell r="F318">
            <v>5.45</v>
          </cell>
          <cell r="G318">
            <v>5.95</v>
          </cell>
          <cell r="H318">
            <v>5.8840000000000003</v>
          </cell>
          <cell r="I318">
            <v>5.8860000000000001</v>
          </cell>
          <cell r="J318">
            <v>6.1459999999999999</v>
          </cell>
          <cell r="K318">
            <v>6.3410000000000002</v>
          </cell>
          <cell r="L318">
            <v>6.55</v>
          </cell>
          <cell r="M318">
            <v>6.5229999999999997</v>
          </cell>
          <cell r="N318">
            <v>6.6390000000000002</v>
          </cell>
          <cell r="O318">
            <v>6.7370000000000001</v>
          </cell>
          <cell r="P318">
            <v>6.88</v>
          </cell>
          <cell r="Q318">
            <v>7.12</v>
          </cell>
          <cell r="R318">
            <v>7.1950000000000003</v>
          </cell>
          <cell r="S318">
            <v>7.165</v>
          </cell>
          <cell r="T318">
            <v>7.125</v>
          </cell>
          <cell r="U318">
            <v>7.0549999999999997</v>
          </cell>
          <cell r="V318">
            <v>6.9649999999999999</v>
          </cell>
          <cell r="W318">
            <v>6.875</v>
          </cell>
          <cell r="X318">
            <v>6.7850000000000001</v>
          </cell>
          <cell r="Y318">
            <v>6.6749999999999998</v>
          </cell>
          <cell r="Z318">
            <v>6.5049999999999999</v>
          </cell>
          <cell r="AA318">
            <v>6.22</v>
          </cell>
          <cell r="AB318">
            <v>6.0350000000000001</v>
          </cell>
          <cell r="AC318">
            <v>5.91</v>
          </cell>
          <cell r="AE318">
            <v>36594</v>
          </cell>
          <cell r="AF318">
            <v>2252266.4663183927</v>
          </cell>
          <cell r="AG318">
            <v>1822931.4589465579</v>
          </cell>
          <cell r="AH318">
            <v>429335.00737183471</v>
          </cell>
          <cell r="AI318">
            <v>675210529.39804232</v>
          </cell>
          <cell r="AJ318">
            <v>720910103.27610648</v>
          </cell>
          <cell r="AK318">
            <v>-45701574.592611134</v>
          </cell>
          <cell r="AM318">
            <v>2233069.6622703373</v>
          </cell>
          <cell r="AN318">
            <v>1813528.7536453509</v>
          </cell>
          <cell r="AO318">
            <v>419540.90862498642</v>
          </cell>
          <cell r="AP318">
            <v>669702004.71955466</v>
          </cell>
          <cell r="AQ318">
            <v>721529850.06777859</v>
          </cell>
          <cell r="AR318">
            <v>-51827845.348224185</v>
          </cell>
          <cell r="AT318">
            <v>19196.804048055317</v>
          </cell>
          <cell r="AU318">
            <v>9402.7053012070246</v>
          </cell>
          <cell r="AV318">
            <v>9794.0987468482926</v>
          </cell>
          <cell r="AW318">
            <v>5508524.6784874368</v>
          </cell>
          <cell r="AX318">
            <v>-619746.79167178879</v>
          </cell>
          <cell r="AY318">
            <v>6126270.7556130532</v>
          </cell>
        </row>
        <row r="319">
          <cell r="B319">
            <v>36459</v>
          </cell>
          <cell r="C319">
            <v>5.01</v>
          </cell>
          <cell r="D319">
            <v>5.0599999999999996</v>
          </cell>
          <cell r="E319">
            <v>5.3129999999999997</v>
          </cell>
          <cell r="F319">
            <v>5.4379999999999997</v>
          </cell>
          <cell r="G319">
            <v>6.03</v>
          </cell>
          <cell r="H319">
            <v>5.9130000000000003</v>
          </cell>
          <cell r="I319">
            <v>5.8810000000000002</v>
          </cell>
          <cell r="J319">
            <v>6.2</v>
          </cell>
          <cell r="K319">
            <v>6.391</v>
          </cell>
          <cell r="L319">
            <v>6.5979999999999999</v>
          </cell>
          <cell r="M319">
            <v>6.5659999999999998</v>
          </cell>
          <cell r="N319">
            <v>6.68</v>
          </cell>
          <cell r="O319">
            <v>6.7770000000000001</v>
          </cell>
          <cell r="P319">
            <v>6.9</v>
          </cell>
          <cell r="Q319">
            <v>7.12</v>
          </cell>
          <cell r="R319">
            <v>7.1849999999999996</v>
          </cell>
          <cell r="S319">
            <v>7.1449999999999996</v>
          </cell>
          <cell r="T319">
            <v>7.0949999999999998</v>
          </cell>
          <cell r="U319">
            <v>7.0049999999999999</v>
          </cell>
          <cell r="V319">
            <v>6.915</v>
          </cell>
          <cell r="W319">
            <v>6.8250000000000002</v>
          </cell>
          <cell r="X319">
            <v>6.7350000000000003</v>
          </cell>
          <cell r="Y319">
            <v>6.625</v>
          </cell>
          <cell r="Z319">
            <v>6.4550000000000001</v>
          </cell>
          <cell r="AA319">
            <v>6.17</v>
          </cell>
          <cell r="AB319">
            <v>5.9850000000000003</v>
          </cell>
          <cell r="AC319">
            <v>5.86</v>
          </cell>
          <cell r="AE319">
            <v>36595</v>
          </cell>
          <cell r="AF319">
            <v>6246763.8163164798</v>
          </cell>
          <cell r="AG319">
            <v>5425991.6096339412</v>
          </cell>
          <cell r="AH319">
            <v>820772.20668253861</v>
          </cell>
          <cell r="AI319">
            <v>681457293.21435881</v>
          </cell>
          <cell r="AJ319">
            <v>726336094.8857404</v>
          </cell>
          <cell r="AK319">
            <v>-44880802.385928594</v>
          </cell>
          <cell r="AM319">
            <v>5909787.7324765176</v>
          </cell>
          <cell r="AN319">
            <v>5371138.4105393104</v>
          </cell>
          <cell r="AO319">
            <v>538649.32193720713</v>
          </cell>
          <cell r="AP319">
            <v>675611792.45203114</v>
          </cell>
          <cell r="AQ319">
            <v>726900988.47831786</v>
          </cell>
          <cell r="AR319">
            <v>-51289196.026286975</v>
          </cell>
          <cell r="AT319">
            <v>336976.08383996226</v>
          </cell>
          <cell r="AU319">
            <v>54853.199094630778</v>
          </cell>
          <cell r="AV319">
            <v>282122.88474533148</v>
          </cell>
          <cell r="AW319">
            <v>5845500.7623273991</v>
          </cell>
          <cell r="AX319">
            <v>-564893.59257715801</v>
          </cell>
          <cell r="AY319">
            <v>6408393.6403583847</v>
          </cell>
        </row>
        <row r="320">
          <cell r="B320">
            <v>36460</v>
          </cell>
          <cell r="C320">
            <v>5.125</v>
          </cell>
          <cell r="D320">
            <v>5.125</v>
          </cell>
          <cell r="E320">
            <v>5.31</v>
          </cell>
          <cell r="F320">
            <v>5.37</v>
          </cell>
          <cell r="G320">
            <v>5.9349999999999996</v>
          </cell>
          <cell r="H320">
            <v>5.9029999999999996</v>
          </cell>
          <cell r="I320">
            <v>5.8680000000000003</v>
          </cell>
          <cell r="J320">
            <v>6.19</v>
          </cell>
          <cell r="K320">
            <v>6.3840000000000003</v>
          </cell>
          <cell r="L320">
            <v>6.5890000000000004</v>
          </cell>
          <cell r="M320">
            <v>6.5529999999999999</v>
          </cell>
          <cell r="N320">
            <v>6.6559999999999997</v>
          </cell>
          <cell r="O320">
            <v>6.7469999999999999</v>
          </cell>
          <cell r="P320">
            <v>6.87</v>
          </cell>
          <cell r="Q320">
            <v>7.09</v>
          </cell>
          <cell r="R320">
            <v>7.125</v>
          </cell>
          <cell r="S320">
            <v>7.0750000000000002</v>
          </cell>
          <cell r="T320">
            <v>7.0149999999999997</v>
          </cell>
          <cell r="U320">
            <v>6.9349999999999996</v>
          </cell>
          <cell r="V320">
            <v>6.8449999999999998</v>
          </cell>
          <cell r="W320">
            <v>6.7549999999999999</v>
          </cell>
          <cell r="X320">
            <v>6.665</v>
          </cell>
          <cell r="Y320">
            <v>6.5650000000000004</v>
          </cell>
          <cell r="Z320">
            <v>6.4050000000000002</v>
          </cell>
          <cell r="AA320">
            <v>6.13</v>
          </cell>
          <cell r="AB320">
            <v>5.9450000000000003</v>
          </cell>
          <cell r="AC320">
            <v>5.82</v>
          </cell>
          <cell r="AE320">
            <v>36598</v>
          </cell>
          <cell r="AF320">
            <v>2344133.8729074411</v>
          </cell>
          <cell r="AG320">
            <v>1820714.0151230984</v>
          </cell>
          <cell r="AH320">
            <v>523419.85778434272</v>
          </cell>
          <cell r="AI320">
            <v>683801427.08726621</v>
          </cell>
          <cell r="AJ320">
            <v>728156808.90086353</v>
          </cell>
          <cell r="AK320">
            <v>-44357382.528144248</v>
          </cell>
          <cell r="AM320">
            <v>2269193.4723297581</v>
          </cell>
          <cell r="AN320">
            <v>1759294.5775850345</v>
          </cell>
          <cell r="AO320">
            <v>509898.89474472357</v>
          </cell>
          <cell r="AP320">
            <v>677880985.92436087</v>
          </cell>
          <cell r="AQ320">
            <v>728660283.05590284</v>
          </cell>
          <cell r="AR320">
            <v>-50779297.131542251</v>
          </cell>
          <cell r="AT320">
            <v>74940.400577683002</v>
          </cell>
          <cell r="AU320">
            <v>61419.437538063852</v>
          </cell>
          <cell r="AV320">
            <v>13520.96303961915</v>
          </cell>
          <cell r="AW320">
            <v>5920441.1629050821</v>
          </cell>
          <cell r="AX320">
            <v>-503474.15503909416</v>
          </cell>
          <cell r="AY320">
            <v>6421914.6033980036</v>
          </cell>
        </row>
        <row r="321">
          <cell r="B321">
            <v>36461</v>
          </cell>
          <cell r="C321">
            <v>5.125</v>
          </cell>
          <cell r="D321">
            <v>5.1849999999999996</v>
          </cell>
          <cell r="E321">
            <v>5.3</v>
          </cell>
          <cell r="F321">
            <v>5.77</v>
          </cell>
          <cell r="G321">
            <v>5.95</v>
          </cell>
          <cell r="H321">
            <v>5.92</v>
          </cell>
          <cell r="I321">
            <v>6.06</v>
          </cell>
          <cell r="J321">
            <v>6.1639999999999997</v>
          </cell>
          <cell r="K321">
            <v>6.36</v>
          </cell>
          <cell r="L321">
            <v>6.5620000000000003</v>
          </cell>
          <cell r="M321">
            <v>6.5190000000000001</v>
          </cell>
          <cell r="N321">
            <v>6.6210000000000004</v>
          </cell>
          <cell r="O321">
            <v>6.7069999999999999</v>
          </cell>
          <cell r="P321">
            <v>6.84</v>
          </cell>
          <cell r="Q321">
            <v>7.05</v>
          </cell>
          <cell r="R321">
            <v>7.0650000000000004</v>
          </cell>
          <cell r="S321">
            <v>6.9950000000000001</v>
          </cell>
          <cell r="T321">
            <v>6.9249999999999998</v>
          </cell>
          <cell r="U321">
            <v>6.8250000000000002</v>
          </cell>
          <cell r="V321">
            <v>6.7249999999999996</v>
          </cell>
          <cell r="W321">
            <v>6.6349999999999998</v>
          </cell>
          <cell r="X321">
            <v>6.5449999999999999</v>
          </cell>
          <cell r="Y321">
            <v>6.4349999999999996</v>
          </cell>
          <cell r="Z321">
            <v>6.2750000000000004</v>
          </cell>
          <cell r="AA321">
            <v>6.02</v>
          </cell>
          <cell r="AB321">
            <v>5.835</v>
          </cell>
          <cell r="AC321">
            <v>5.72</v>
          </cell>
          <cell r="AE321">
            <v>36599</v>
          </cell>
          <cell r="AF321">
            <v>1007064.1609131303</v>
          </cell>
          <cell r="AG321">
            <v>1771812.4835032616</v>
          </cell>
          <cell r="AH321">
            <v>-764748.32259013131</v>
          </cell>
          <cell r="AI321">
            <v>684808491.24817932</v>
          </cell>
          <cell r="AJ321">
            <v>729928621.38436675</v>
          </cell>
          <cell r="AK321">
            <v>-45122130.850734383</v>
          </cell>
          <cell r="AM321">
            <v>1168407.1441195458</v>
          </cell>
          <cell r="AN321">
            <v>1771385.8283052272</v>
          </cell>
          <cell r="AO321">
            <v>-602978.6841856814</v>
          </cell>
          <cell r="AP321">
            <v>679049393.06848037</v>
          </cell>
          <cell r="AQ321">
            <v>730431668.88420808</v>
          </cell>
          <cell r="AR321">
            <v>-51382275.815727934</v>
          </cell>
          <cell r="AT321">
            <v>-161342.98320641555</v>
          </cell>
          <cell r="AU321">
            <v>426.65519803436473</v>
          </cell>
          <cell r="AV321">
            <v>-161769.63840444991</v>
          </cell>
          <cell r="AW321">
            <v>5759098.1796986666</v>
          </cell>
          <cell r="AX321">
            <v>-503047.49984105979</v>
          </cell>
          <cell r="AY321">
            <v>6260144.9649935532</v>
          </cell>
        </row>
        <row r="322">
          <cell r="B322">
            <v>36462</v>
          </cell>
          <cell r="C322">
            <v>5.1050000000000004</v>
          </cell>
          <cell r="D322">
            <v>5.1849999999999996</v>
          </cell>
          <cell r="E322">
            <v>5.36</v>
          </cell>
          <cell r="F322">
            <v>5.9</v>
          </cell>
          <cell r="G322">
            <v>5.81</v>
          </cell>
          <cell r="H322">
            <v>5.8819999999999997</v>
          </cell>
          <cell r="I322">
            <v>6.0780000000000003</v>
          </cell>
          <cell r="J322">
            <v>6.093</v>
          </cell>
          <cell r="K322">
            <v>6.2949999999999999</v>
          </cell>
          <cell r="L322">
            <v>6.4889999999999999</v>
          </cell>
          <cell r="M322">
            <v>6.4489999999999998</v>
          </cell>
          <cell r="N322">
            <v>6.5510000000000002</v>
          </cell>
          <cell r="O322">
            <v>6.6360000000000001</v>
          </cell>
          <cell r="P322">
            <v>6.75</v>
          </cell>
          <cell r="Q322">
            <v>6.95</v>
          </cell>
          <cell r="R322">
            <v>6.9550000000000001</v>
          </cell>
          <cell r="S322">
            <v>6.8849999999999998</v>
          </cell>
          <cell r="T322">
            <v>6.8150000000000004</v>
          </cell>
          <cell r="U322">
            <v>6.7149999999999999</v>
          </cell>
          <cell r="V322">
            <v>6.6150000000000002</v>
          </cell>
          <cell r="W322">
            <v>6.5250000000000004</v>
          </cell>
          <cell r="X322">
            <v>6.4349999999999996</v>
          </cell>
          <cell r="Y322">
            <v>6.3250000000000002</v>
          </cell>
          <cell r="Z322">
            <v>6.1550000000000002</v>
          </cell>
          <cell r="AA322">
            <v>5.91</v>
          </cell>
          <cell r="AB322">
            <v>5.7450000000000001</v>
          </cell>
          <cell r="AC322">
            <v>5.64</v>
          </cell>
          <cell r="AE322">
            <v>36600</v>
          </cell>
          <cell r="AF322">
            <v>436755.77098907577</v>
          </cell>
          <cell r="AG322">
            <v>1747209.1405317958</v>
          </cell>
          <cell r="AH322">
            <v>-1310453.36954272</v>
          </cell>
          <cell r="AI322">
            <v>685245247.01916838</v>
          </cell>
          <cell r="AJ322">
            <v>731675830.52489853</v>
          </cell>
          <cell r="AK322">
            <v>-46432584.220277101</v>
          </cell>
          <cell r="AM322">
            <v>636345.36823183298</v>
          </cell>
          <cell r="AN322">
            <v>1743988.7427929477</v>
          </cell>
          <cell r="AO322">
            <v>-1107643.3745611147</v>
          </cell>
          <cell r="AP322">
            <v>679685738.43671227</v>
          </cell>
          <cell r="AQ322">
            <v>732175657.62700105</v>
          </cell>
          <cell r="AR322">
            <v>-52489919.19028905</v>
          </cell>
          <cell r="AT322">
            <v>-199589.59724275721</v>
          </cell>
          <cell r="AU322">
            <v>3220.3977388481144</v>
          </cell>
          <cell r="AV322">
            <v>-202809.99498160533</v>
          </cell>
          <cell r="AW322">
            <v>5559508.5824559089</v>
          </cell>
          <cell r="AX322">
            <v>-499827.10210221168</v>
          </cell>
          <cell r="AY322">
            <v>6057334.9700119477</v>
          </cell>
        </row>
        <row r="323">
          <cell r="B323">
            <v>36463</v>
          </cell>
          <cell r="C323">
            <v>5.1050000000000004</v>
          </cell>
          <cell r="D323">
            <v>5.1849999999999996</v>
          </cell>
          <cell r="E323">
            <v>5.36</v>
          </cell>
          <cell r="F323">
            <v>5.9</v>
          </cell>
          <cell r="G323">
            <v>5.81</v>
          </cell>
          <cell r="H323">
            <v>5.8819999999999997</v>
          </cell>
          <cell r="I323">
            <v>6.0780000000000003</v>
          </cell>
          <cell r="J323">
            <v>6.093</v>
          </cell>
          <cell r="K323">
            <v>6.2949999999999999</v>
          </cell>
          <cell r="L323">
            <v>6.4889999999999999</v>
          </cell>
          <cell r="M323">
            <v>6.4489999999999998</v>
          </cell>
          <cell r="N323">
            <v>6.5510000000000002</v>
          </cell>
          <cell r="O323">
            <v>6.6360000000000001</v>
          </cell>
          <cell r="P323">
            <v>6.75</v>
          </cell>
          <cell r="Q323">
            <v>6.95</v>
          </cell>
          <cell r="R323">
            <v>6.9550000000000001</v>
          </cell>
          <cell r="S323">
            <v>6.8849999999999998</v>
          </cell>
          <cell r="T323">
            <v>6.8150000000000004</v>
          </cell>
          <cell r="U323">
            <v>6.7149999999999999</v>
          </cell>
          <cell r="V323">
            <v>6.6150000000000002</v>
          </cell>
          <cell r="W323">
            <v>6.5250000000000004</v>
          </cell>
          <cell r="X323">
            <v>6.4349999999999996</v>
          </cell>
          <cell r="Y323">
            <v>6.3250000000000002</v>
          </cell>
          <cell r="Z323">
            <v>6.1550000000000002</v>
          </cell>
          <cell r="AA323">
            <v>5.91</v>
          </cell>
          <cell r="AB323">
            <v>5.7450000000000001</v>
          </cell>
          <cell r="AC323">
            <v>5.64</v>
          </cell>
          <cell r="AE323">
            <v>36601</v>
          </cell>
          <cell r="AF323">
            <v>2573248.2547417511</v>
          </cell>
          <cell r="AG323">
            <v>1741723.1461698331</v>
          </cell>
          <cell r="AH323">
            <v>831525.10857191798</v>
          </cell>
          <cell r="AI323">
            <v>687818495.27391016</v>
          </cell>
          <cell r="AJ323">
            <v>733417553.67106831</v>
          </cell>
          <cell r="AK323">
            <v>-45601059.111705184</v>
          </cell>
          <cell r="AM323">
            <v>2463831.8960394114</v>
          </cell>
          <cell r="AN323">
            <v>1742284.7789404136</v>
          </cell>
          <cell r="AO323">
            <v>721547.11709899781</v>
          </cell>
          <cell r="AP323">
            <v>682149570.33275163</v>
          </cell>
          <cell r="AQ323">
            <v>733917942.40594149</v>
          </cell>
          <cell r="AR323">
            <v>-51768372.073190056</v>
          </cell>
          <cell r="AT323">
            <v>109416.3587023397</v>
          </cell>
          <cell r="AU323">
            <v>-561.63277058047242</v>
          </cell>
          <cell r="AV323">
            <v>109977.99147292017</v>
          </cell>
          <cell r="AW323">
            <v>5668924.9411582481</v>
          </cell>
          <cell r="AX323">
            <v>-500388.73487279215</v>
          </cell>
          <cell r="AY323">
            <v>6167312.9614848681</v>
          </cell>
        </row>
        <row r="324">
          <cell r="B324">
            <v>36464</v>
          </cell>
          <cell r="C324">
            <v>5.1050000000000004</v>
          </cell>
          <cell r="D324">
            <v>5.1849999999999996</v>
          </cell>
          <cell r="E324">
            <v>5.36</v>
          </cell>
          <cell r="F324">
            <v>5.9</v>
          </cell>
          <cell r="G324">
            <v>5.81</v>
          </cell>
          <cell r="H324">
            <v>5.8819999999999997</v>
          </cell>
          <cell r="I324">
            <v>6.0780000000000003</v>
          </cell>
          <cell r="J324">
            <v>6.093</v>
          </cell>
          <cell r="K324">
            <v>6.2949999999999999</v>
          </cell>
          <cell r="L324">
            <v>6.4889999999999999</v>
          </cell>
          <cell r="M324">
            <v>6.4489999999999998</v>
          </cell>
          <cell r="N324">
            <v>6.5510000000000002</v>
          </cell>
          <cell r="O324">
            <v>6.6360000000000001</v>
          </cell>
          <cell r="P324">
            <v>6.75</v>
          </cell>
          <cell r="Q324">
            <v>6.95</v>
          </cell>
          <cell r="R324">
            <v>6.9550000000000001</v>
          </cell>
          <cell r="S324">
            <v>6.8849999999999998</v>
          </cell>
          <cell r="T324">
            <v>6.8150000000000004</v>
          </cell>
          <cell r="U324">
            <v>6.7149999999999999</v>
          </cell>
          <cell r="V324">
            <v>6.6150000000000002</v>
          </cell>
          <cell r="W324">
            <v>6.5250000000000004</v>
          </cell>
          <cell r="X324">
            <v>6.4349999999999996</v>
          </cell>
          <cell r="Y324">
            <v>6.3250000000000002</v>
          </cell>
          <cell r="Z324">
            <v>6.1550000000000002</v>
          </cell>
          <cell r="AA324">
            <v>5.91</v>
          </cell>
          <cell r="AB324">
            <v>5.7450000000000001</v>
          </cell>
          <cell r="AC324">
            <v>5.64</v>
          </cell>
          <cell r="AE324">
            <v>36602</v>
          </cell>
          <cell r="AF324">
            <v>5633695.1824339759</v>
          </cell>
          <cell r="AG324">
            <v>5135604.9128473718</v>
          </cell>
          <cell r="AH324">
            <v>498090.26958660409</v>
          </cell>
          <cell r="AI324">
            <v>693452190.45634413</v>
          </cell>
          <cell r="AJ324">
            <v>738553158.58391571</v>
          </cell>
          <cell r="AK324">
            <v>-45102968.842118576</v>
          </cell>
          <cell r="AM324">
            <v>5563125.9294807613</v>
          </cell>
          <cell r="AN324">
            <v>5115411.7492114324</v>
          </cell>
          <cell r="AO324">
            <v>447714.18026932888</v>
          </cell>
          <cell r="AP324">
            <v>687712696.26223242</v>
          </cell>
          <cell r="AQ324">
            <v>739033354.15515292</v>
          </cell>
          <cell r="AR324">
            <v>-51320657.892920725</v>
          </cell>
          <cell r="AT324">
            <v>70569.252953214571</v>
          </cell>
          <cell r="AU324">
            <v>20193.16363593936</v>
          </cell>
          <cell r="AV324">
            <v>50376.089317275211</v>
          </cell>
          <cell r="AW324">
            <v>5739494.1941114627</v>
          </cell>
          <cell r="AX324">
            <v>-480195.57123685279</v>
          </cell>
          <cell r="AY324">
            <v>6217689.0508021433</v>
          </cell>
        </row>
        <row r="325">
          <cell r="B325">
            <v>36465</v>
          </cell>
          <cell r="C325">
            <v>4.9050000000000002</v>
          </cell>
          <cell r="D325">
            <v>4.9749999999999996</v>
          </cell>
          <cell r="E325">
            <v>5.38</v>
          </cell>
          <cell r="F325">
            <v>5.95</v>
          </cell>
          <cell r="G325">
            <v>5.95</v>
          </cell>
          <cell r="H325">
            <v>5.91</v>
          </cell>
          <cell r="I325">
            <v>6.1059999999999999</v>
          </cell>
          <cell r="J325">
            <v>6.1449999999999996</v>
          </cell>
          <cell r="K325">
            <v>6.3250000000000002</v>
          </cell>
          <cell r="L325">
            <v>6.51</v>
          </cell>
          <cell r="M325">
            <v>6.4640000000000004</v>
          </cell>
          <cell r="N325">
            <v>6.56</v>
          </cell>
          <cell r="O325">
            <v>6.6429999999999998</v>
          </cell>
          <cell r="P325">
            <v>6.78</v>
          </cell>
          <cell r="Q325">
            <v>6.96</v>
          </cell>
          <cell r="R325">
            <v>6.9749999999999996</v>
          </cell>
          <cell r="S325">
            <v>6.8949999999999996</v>
          </cell>
          <cell r="T325">
            <v>6.8150000000000004</v>
          </cell>
          <cell r="U325">
            <v>6.7050000000000001</v>
          </cell>
          <cell r="V325">
            <v>6.6050000000000004</v>
          </cell>
          <cell r="W325">
            <v>6.5149999999999997</v>
          </cell>
          <cell r="X325">
            <v>6.4249999999999998</v>
          </cell>
          <cell r="Y325">
            <v>6.3150000000000004</v>
          </cell>
          <cell r="Z325">
            <v>6.1449999999999996</v>
          </cell>
          <cell r="AA325">
            <v>5.92</v>
          </cell>
          <cell r="AB325">
            <v>5.7549999999999999</v>
          </cell>
          <cell r="AC325">
            <v>5.65</v>
          </cell>
          <cell r="AE325">
            <v>36605</v>
          </cell>
          <cell r="AF325">
            <v>2151479.1487581618</v>
          </cell>
          <cell r="AG325">
            <v>1735311.5676139928</v>
          </cell>
          <cell r="AH325">
            <v>416167.58114416897</v>
          </cell>
          <cell r="AI325">
            <v>695603669.6051023</v>
          </cell>
          <cell r="AJ325">
            <v>740288470.15152967</v>
          </cell>
          <cell r="AK325">
            <v>-44686801.260974407</v>
          </cell>
          <cell r="AM325">
            <v>1953734.9778769389</v>
          </cell>
          <cell r="AN325">
            <v>1707349.103501088</v>
          </cell>
          <cell r="AO325">
            <v>246385.87437585089</v>
          </cell>
          <cell r="AP325">
            <v>689666431.24010932</v>
          </cell>
          <cell r="AQ325">
            <v>740740703.258654</v>
          </cell>
          <cell r="AR325">
            <v>-51074272.018544875</v>
          </cell>
          <cell r="AT325">
            <v>197744.17088122293</v>
          </cell>
          <cell r="AU325">
            <v>27962.464112904854</v>
          </cell>
          <cell r="AV325">
            <v>169781.70676831808</v>
          </cell>
          <cell r="AW325">
            <v>5937238.3649926856</v>
          </cell>
          <cell r="AX325">
            <v>-452233.10712394794</v>
          </cell>
          <cell r="AY325">
            <v>6387470.7575704614</v>
          </cell>
        </row>
        <row r="326">
          <cell r="B326">
            <v>36466</v>
          </cell>
          <cell r="C326">
            <v>4.875</v>
          </cell>
          <cell r="D326">
            <v>5.3049999999999997</v>
          </cell>
          <cell r="E326">
            <v>5.36</v>
          </cell>
          <cell r="F326">
            <v>5.9850000000000003</v>
          </cell>
          <cell r="G326">
            <v>5.99</v>
          </cell>
          <cell r="H326">
            <v>5.9340000000000002</v>
          </cell>
          <cell r="I326">
            <v>6.1280000000000001</v>
          </cell>
          <cell r="J326">
            <v>6.1710000000000003</v>
          </cell>
          <cell r="K326">
            <v>6.3460000000000001</v>
          </cell>
          <cell r="L326">
            <v>6.524</v>
          </cell>
          <cell r="M326">
            <v>6.4690000000000003</v>
          </cell>
          <cell r="N326">
            <v>6.5659999999999998</v>
          </cell>
          <cell r="O326">
            <v>6.6589999999999998</v>
          </cell>
          <cell r="P326">
            <v>6.72</v>
          </cell>
          <cell r="Q326">
            <v>6.89</v>
          </cell>
          <cell r="R326">
            <v>6.8949999999999996</v>
          </cell>
          <cell r="S326">
            <v>6.8150000000000004</v>
          </cell>
          <cell r="T326">
            <v>6.7350000000000003</v>
          </cell>
          <cell r="U326">
            <v>6.625</v>
          </cell>
          <cell r="V326">
            <v>6.5250000000000004</v>
          </cell>
          <cell r="W326">
            <v>6.4249999999999998</v>
          </cell>
          <cell r="X326">
            <v>6.3250000000000002</v>
          </cell>
          <cell r="Y326">
            <v>6.2050000000000001</v>
          </cell>
          <cell r="Z326">
            <v>6.0350000000000001</v>
          </cell>
          <cell r="AA326">
            <v>5.79</v>
          </cell>
          <cell r="AB326">
            <v>5.6349999999999998</v>
          </cell>
          <cell r="AC326">
            <v>5.5049999999999999</v>
          </cell>
          <cell r="AE326">
            <v>36606</v>
          </cell>
          <cell r="AF326">
            <v>1012217.8544730656</v>
          </cell>
          <cell r="AG326">
            <v>1719234.0029807752</v>
          </cell>
          <cell r="AH326">
            <v>-707016.14850770961</v>
          </cell>
          <cell r="AI326">
            <v>696615887.45957541</v>
          </cell>
          <cell r="AJ326">
            <v>742007704.1545105</v>
          </cell>
          <cell r="AK326">
            <v>-45393817.409482114</v>
          </cell>
          <cell r="AM326">
            <v>1077105.8501099795</v>
          </cell>
          <cell r="AN326">
            <v>1714524.7961466371</v>
          </cell>
          <cell r="AO326">
            <v>-637418.94603665755</v>
          </cell>
          <cell r="AP326">
            <v>690743537.09021926</v>
          </cell>
          <cell r="AQ326">
            <v>742455228.05480063</v>
          </cell>
          <cell r="AR326">
            <v>-51711690.964581534</v>
          </cell>
          <cell r="AT326">
            <v>-64887.995636913925</v>
          </cell>
          <cell r="AU326">
            <v>4709.2068341381382</v>
          </cell>
          <cell r="AV326">
            <v>-69597.202471052064</v>
          </cell>
          <cell r="AW326">
            <v>5872350.3693557717</v>
          </cell>
          <cell r="AX326">
            <v>-447523.9002898098</v>
          </cell>
          <cell r="AY326">
            <v>6317873.5550994091</v>
          </cell>
        </row>
        <row r="327">
          <cell r="B327">
            <v>36467</v>
          </cell>
          <cell r="C327">
            <v>5.3049999999999997</v>
          </cell>
          <cell r="D327">
            <v>5.4050000000000002</v>
          </cell>
          <cell r="E327">
            <v>5.4349999999999996</v>
          </cell>
          <cell r="F327">
            <v>5.87</v>
          </cell>
          <cell r="G327">
            <v>5.87</v>
          </cell>
          <cell r="H327">
            <v>5.931</v>
          </cell>
          <cell r="I327">
            <v>6.0979999999999999</v>
          </cell>
          <cell r="J327">
            <v>6.1280000000000001</v>
          </cell>
          <cell r="K327">
            <v>6.3070000000000004</v>
          </cell>
          <cell r="L327">
            <v>6.4859999999999998</v>
          </cell>
          <cell r="M327">
            <v>6.4370000000000003</v>
          </cell>
          <cell r="N327">
            <v>6.5250000000000004</v>
          </cell>
          <cell r="O327">
            <v>6.6040000000000001</v>
          </cell>
          <cell r="P327">
            <v>6.74</v>
          </cell>
          <cell r="Q327">
            <v>6.91</v>
          </cell>
          <cell r="R327">
            <v>6.9050000000000002</v>
          </cell>
          <cell r="S327">
            <v>6.8150000000000004</v>
          </cell>
          <cell r="T327">
            <v>6.7249999999999996</v>
          </cell>
          <cell r="U327">
            <v>6.6150000000000002</v>
          </cell>
          <cell r="V327">
            <v>6.5049999999999999</v>
          </cell>
          <cell r="W327">
            <v>6.4050000000000002</v>
          </cell>
          <cell r="X327">
            <v>6.3049999999999997</v>
          </cell>
          <cell r="Y327">
            <v>6.1849999999999996</v>
          </cell>
          <cell r="Z327">
            <v>6.0049999999999999</v>
          </cell>
          <cell r="AA327">
            <v>5.74</v>
          </cell>
          <cell r="AB327">
            <v>5.5750000000000002</v>
          </cell>
          <cell r="AC327">
            <v>5.4550000000000001</v>
          </cell>
          <cell r="AE327">
            <v>36607</v>
          </cell>
          <cell r="AF327">
            <v>1720137.7903337721</v>
          </cell>
          <cell r="AG327">
            <v>1706995.1066894822</v>
          </cell>
          <cell r="AH327">
            <v>13142.683644289849</v>
          </cell>
          <cell r="AI327">
            <v>698336025.24990916</v>
          </cell>
          <cell r="AJ327">
            <v>743714699.26119995</v>
          </cell>
          <cell r="AK327">
            <v>-45380674.725837827</v>
          </cell>
          <cell r="AM327">
            <v>1661590.7354196757</v>
          </cell>
          <cell r="AN327">
            <v>1707994.4730918384</v>
          </cell>
          <cell r="AO327">
            <v>-46403.737672162708</v>
          </cell>
          <cell r="AP327">
            <v>692405127.82563889</v>
          </cell>
          <cell r="AQ327">
            <v>744163222.52789247</v>
          </cell>
          <cell r="AR327">
            <v>-51758094.702253699</v>
          </cell>
          <cell r="AT327">
            <v>58547.05491409637</v>
          </cell>
          <cell r="AU327">
            <v>-999.36640235618688</v>
          </cell>
          <cell r="AV327">
            <v>59546.421316452557</v>
          </cell>
          <cell r="AW327">
            <v>5930897.4242698681</v>
          </cell>
          <cell r="AX327">
            <v>-448523.26669216598</v>
          </cell>
          <cell r="AY327">
            <v>6377419.9764158614</v>
          </cell>
        </row>
        <row r="328">
          <cell r="B328">
            <v>36468</v>
          </cell>
          <cell r="C328">
            <v>5.2549999999999999</v>
          </cell>
          <cell r="D328">
            <v>5.2</v>
          </cell>
          <cell r="E328">
            <v>5.45</v>
          </cell>
          <cell r="F328">
            <v>5.89</v>
          </cell>
          <cell r="G328">
            <v>5.81</v>
          </cell>
          <cell r="H328">
            <v>5.8520000000000003</v>
          </cell>
          <cell r="I328">
            <v>6.0110000000000001</v>
          </cell>
          <cell r="J328">
            <v>6.024</v>
          </cell>
          <cell r="K328">
            <v>6.1760000000000002</v>
          </cell>
          <cell r="L328">
            <v>6.3440000000000003</v>
          </cell>
          <cell r="M328">
            <v>6.2990000000000004</v>
          </cell>
          <cell r="N328">
            <v>6.3879999999999999</v>
          </cell>
          <cell r="O328">
            <v>6.4669999999999996</v>
          </cell>
          <cell r="P328">
            <v>6.63</v>
          </cell>
          <cell r="Q328">
            <v>6.79</v>
          </cell>
          <cell r="R328">
            <v>6.7850000000000001</v>
          </cell>
          <cell r="S328">
            <v>6.6849999999999996</v>
          </cell>
          <cell r="T328">
            <v>6.5949999999999998</v>
          </cell>
          <cell r="U328">
            <v>6.4850000000000003</v>
          </cell>
          <cell r="V328">
            <v>6.375</v>
          </cell>
          <cell r="W328">
            <v>6.2750000000000004</v>
          </cell>
          <cell r="X328">
            <v>6.1749999999999998</v>
          </cell>
          <cell r="Y328">
            <v>6.0449999999999999</v>
          </cell>
          <cell r="Z328">
            <v>5.8650000000000002</v>
          </cell>
          <cell r="AA328">
            <v>5.6</v>
          </cell>
          <cell r="AB328">
            <v>5.415</v>
          </cell>
          <cell r="AC328">
            <v>5.2949999999999999</v>
          </cell>
          <cell r="AE328">
            <v>36608</v>
          </cell>
          <cell r="AF328">
            <v>3126682.5976322801</v>
          </cell>
          <cell r="AG328">
            <v>1703532.661441013</v>
          </cell>
          <cell r="AH328">
            <v>1423149.9361912671</v>
          </cell>
          <cell r="AI328">
            <v>701462707.84754145</v>
          </cell>
          <cell r="AJ328">
            <v>745418231.92264092</v>
          </cell>
          <cell r="AK328">
            <v>-43957524.789646558</v>
          </cell>
          <cell r="AM328">
            <v>2979848.8158378601</v>
          </cell>
          <cell r="AN328">
            <v>1706474.7684814981</v>
          </cell>
          <cell r="AO328">
            <v>1273374.047356362</v>
          </cell>
          <cell r="AP328">
            <v>695384976.64147675</v>
          </cell>
          <cell r="AQ328">
            <v>745869697.29637396</v>
          </cell>
          <cell r="AR328">
            <v>-50484720.65489734</v>
          </cell>
          <cell r="AT328">
            <v>146833.78179441998</v>
          </cell>
          <cell r="AU328">
            <v>-2942.1070404851343</v>
          </cell>
          <cell r="AV328">
            <v>149775.88883490511</v>
          </cell>
          <cell r="AW328">
            <v>6077731.2060642876</v>
          </cell>
          <cell r="AX328">
            <v>-451465.37373265112</v>
          </cell>
          <cell r="AY328">
            <v>6527195.8652507663</v>
          </cell>
        </row>
        <row r="329">
          <cell r="B329">
            <v>36469</v>
          </cell>
          <cell r="C329">
            <v>5.3150000000000004</v>
          </cell>
          <cell r="D329">
            <v>5.3150000000000004</v>
          </cell>
          <cell r="E329">
            <v>5.38</v>
          </cell>
          <cell r="F329">
            <v>5.8</v>
          </cell>
          <cell r="G329">
            <v>5.8</v>
          </cell>
          <cell r="H329">
            <v>5.798</v>
          </cell>
          <cell r="I329">
            <v>5.9480000000000004</v>
          </cell>
          <cell r="J329">
            <v>5.98</v>
          </cell>
          <cell r="K329">
            <v>6.1360000000000001</v>
          </cell>
          <cell r="L329">
            <v>6.298</v>
          </cell>
          <cell r="M329">
            <v>6.2549999999999999</v>
          </cell>
          <cell r="N329">
            <v>6.3490000000000002</v>
          </cell>
          <cell r="O329">
            <v>6.4279999999999999</v>
          </cell>
          <cell r="P329">
            <v>6.59</v>
          </cell>
          <cell r="Q329">
            <v>6.75</v>
          </cell>
          <cell r="R329">
            <v>6.7450000000000001</v>
          </cell>
          <cell r="S329">
            <v>6.6449999999999996</v>
          </cell>
          <cell r="T329">
            <v>6.5549999999999997</v>
          </cell>
          <cell r="U329">
            <v>6.4550000000000001</v>
          </cell>
          <cell r="V329">
            <v>6.3449999999999998</v>
          </cell>
          <cell r="W329">
            <v>6.2450000000000001</v>
          </cell>
          <cell r="X329">
            <v>6.1449999999999996</v>
          </cell>
          <cell r="Y329">
            <v>6.0049999999999999</v>
          </cell>
          <cell r="Z329">
            <v>5.8150000000000004</v>
          </cell>
          <cell r="AA329">
            <v>5.55</v>
          </cell>
          <cell r="AB329">
            <v>5.3650000000000002</v>
          </cell>
          <cell r="AC329">
            <v>5.2450000000000001</v>
          </cell>
          <cell r="AE329">
            <v>36609</v>
          </cell>
          <cell r="AF329">
            <v>-267435.7720733647</v>
          </cell>
          <cell r="AG329">
            <v>1679850.3045963158</v>
          </cell>
          <cell r="AH329">
            <v>-1947286.0766696804</v>
          </cell>
          <cell r="AI329">
            <v>701195272.07546806</v>
          </cell>
          <cell r="AJ329">
            <v>747098082.22723722</v>
          </cell>
          <cell r="AK329">
            <v>-45904810.866316237</v>
          </cell>
          <cell r="AM329">
            <v>24564.680431246758</v>
          </cell>
          <cell r="AN329">
            <v>1673407.6656008286</v>
          </cell>
          <cell r="AO329">
            <v>-1648842.9851695818</v>
          </cell>
          <cell r="AP329">
            <v>695409541.321908</v>
          </cell>
          <cell r="AQ329">
            <v>747543104.96197474</v>
          </cell>
          <cell r="AR329">
            <v>-52133563.640066922</v>
          </cell>
          <cell r="AT329">
            <v>-292000.45250461146</v>
          </cell>
          <cell r="AU329">
            <v>6442.6389954872429</v>
          </cell>
          <cell r="AV329">
            <v>-298443.09150009858</v>
          </cell>
          <cell r="AW329">
            <v>5785730.753559676</v>
          </cell>
          <cell r="AX329">
            <v>-445022.73473716388</v>
          </cell>
          <cell r="AY329">
            <v>6228752.7737506675</v>
          </cell>
        </row>
        <row r="330">
          <cell r="B330">
            <v>36470</v>
          </cell>
          <cell r="C330">
            <v>5.3150000000000004</v>
          </cell>
          <cell r="D330">
            <v>5.3150000000000004</v>
          </cell>
          <cell r="E330">
            <v>5.38</v>
          </cell>
          <cell r="F330">
            <v>5.8</v>
          </cell>
          <cell r="G330">
            <v>5.8</v>
          </cell>
          <cell r="H330">
            <v>5.798</v>
          </cell>
          <cell r="I330">
            <v>5.9480000000000004</v>
          </cell>
          <cell r="J330">
            <v>5.98</v>
          </cell>
          <cell r="K330">
            <v>6.1360000000000001</v>
          </cell>
          <cell r="L330">
            <v>6.298</v>
          </cell>
          <cell r="M330">
            <v>6.2549999999999999</v>
          </cell>
          <cell r="N330">
            <v>6.3490000000000002</v>
          </cell>
          <cell r="O330">
            <v>6.4279999999999999</v>
          </cell>
          <cell r="P330">
            <v>6.59</v>
          </cell>
          <cell r="Q330">
            <v>6.75</v>
          </cell>
          <cell r="R330">
            <v>6.7450000000000001</v>
          </cell>
          <cell r="S330">
            <v>6.6449999999999996</v>
          </cell>
          <cell r="T330">
            <v>6.5549999999999997</v>
          </cell>
          <cell r="U330">
            <v>6.4550000000000001</v>
          </cell>
          <cell r="V330">
            <v>6.3449999999999998</v>
          </cell>
          <cell r="W330">
            <v>6.2450000000000001</v>
          </cell>
          <cell r="X330">
            <v>6.1449999999999996</v>
          </cell>
          <cell r="Y330">
            <v>6.0049999999999999</v>
          </cell>
          <cell r="Z330">
            <v>5.8150000000000004</v>
          </cell>
          <cell r="AA330">
            <v>5.55</v>
          </cell>
          <cell r="AB330">
            <v>5.3650000000000002</v>
          </cell>
          <cell r="AC330">
            <v>5.2450000000000001</v>
          </cell>
          <cell r="AE330">
            <v>36612</v>
          </cell>
          <cell r="AF330">
            <v>-589300.7864957545</v>
          </cell>
          <cell r="AG330">
            <v>5056168.1580866491</v>
          </cell>
          <cell r="AH330">
            <v>-5645468.9445824036</v>
          </cell>
          <cell r="AI330">
            <v>700605971.28897226</v>
          </cell>
          <cell r="AJ330">
            <v>752154250.38532388</v>
          </cell>
          <cell r="AK330">
            <v>-51550279.810898639</v>
          </cell>
          <cell r="AM330">
            <v>-146771.64375014603</v>
          </cell>
          <cell r="AN330">
            <v>4956399.0680320105</v>
          </cell>
          <cell r="AO330">
            <v>-5103170.7117821565</v>
          </cell>
          <cell r="AP330">
            <v>695262769.67815781</v>
          </cell>
          <cell r="AQ330">
            <v>752499504.03000677</v>
          </cell>
          <cell r="AR330">
            <v>-57236734.351849079</v>
          </cell>
          <cell r="AT330">
            <v>-442529.14274560846</v>
          </cell>
          <cell r="AU330">
            <v>99769.090054638684</v>
          </cell>
          <cell r="AV330">
            <v>-542298.23280024715</v>
          </cell>
          <cell r="AW330">
            <v>5343201.6108140675</v>
          </cell>
          <cell r="AX330">
            <v>-345253.64468252519</v>
          </cell>
          <cell r="AY330">
            <v>5686454.5409504203</v>
          </cell>
        </row>
        <row r="331">
          <cell r="B331">
            <v>36471</v>
          </cell>
          <cell r="C331">
            <v>5.3150000000000004</v>
          </cell>
          <cell r="D331">
            <v>5.3150000000000004</v>
          </cell>
          <cell r="E331">
            <v>5.38</v>
          </cell>
          <cell r="F331">
            <v>5.8</v>
          </cell>
          <cell r="G331">
            <v>5.8</v>
          </cell>
          <cell r="H331">
            <v>5.798</v>
          </cell>
          <cell r="I331">
            <v>5.9480000000000004</v>
          </cell>
          <cell r="J331">
            <v>5.98</v>
          </cell>
          <cell r="K331">
            <v>6.1360000000000001</v>
          </cell>
          <cell r="L331">
            <v>6.298</v>
          </cell>
          <cell r="M331">
            <v>6.2549999999999999</v>
          </cell>
          <cell r="N331">
            <v>6.3490000000000002</v>
          </cell>
          <cell r="O331">
            <v>6.4279999999999999</v>
          </cell>
          <cell r="P331">
            <v>6.59</v>
          </cell>
          <cell r="Q331">
            <v>6.75</v>
          </cell>
          <cell r="R331">
            <v>6.7450000000000001</v>
          </cell>
          <cell r="S331">
            <v>6.6449999999999996</v>
          </cell>
          <cell r="T331">
            <v>6.5549999999999997</v>
          </cell>
          <cell r="U331">
            <v>6.4550000000000001</v>
          </cell>
          <cell r="V331">
            <v>6.3449999999999998</v>
          </cell>
          <cell r="W331">
            <v>6.2450000000000001</v>
          </cell>
          <cell r="X331">
            <v>6.1449999999999996</v>
          </cell>
          <cell r="Y331">
            <v>6.0049999999999999</v>
          </cell>
          <cell r="Z331">
            <v>5.8150000000000004</v>
          </cell>
          <cell r="AA331">
            <v>5.55</v>
          </cell>
          <cell r="AB331">
            <v>5.3650000000000002</v>
          </cell>
          <cell r="AC331">
            <v>5.2450000000000001</v>
          </cell>
          <cell r="AE331">
            <v>36613</v>
          </cell>
          <cell r="AF331">
            <v>2288297.3061460545</v>
          </cell>
          <cell r="AG331">
            <v>1711908.7466737151</v>
          </cell>
          <cell r="AH331">
            <v>576388.55947233946</v>
          </cell>
          <cell r="AI331">
            <v>702894268.59511828</v>
          </cell>
          <cell r="AJ331">
            <v>753866159.13199759</v>
          </cell>
          <cell r="AK331">
            <v>-50973891.251426302</v>
          </cell>
          <cell r="AM331">
            <v>2222332.6803576499</v>
          </cell>
          <cell r="AN331">
            <v>1693181.5960330856</v>
          </cell>
          <cell r="AO331">
            <v>529151.08432456432</v>
          </cell>
          <cell r="AP331">
            <v>697485102.3585155</v>
          </cell>
          <cell r="AQ331">
            <v>754192685.62603986</v>
          </cell>
          <cell r="AR331">
            <v>-56707583.267524518</v>
          </cell>
          <cell r="AT331">
            <v>65964.625788404606</v>
          </cell>
          <cell r="AU331">
            <v>18727.150640629465</v>
          </cell>
          <cell r="AV331">
            <v>47237.475147775142</v>
          </cell>
          <cell r="AW331">
            <v>5409166.2366024721</v>
          </cell>
          <cell r="AX331">
            <v>-326526.49404189573</v>
          </cell>
          <cell r="AY331">
            <v>5733692.0160981957</v>
          </cell>
        </row>
        <row r="332">
          <cell r="B332">
            <v>36472</v>
          </cell>
          <cell r="C332">
            <v>5.1849999999999996</v>
          </cell>
          <cell r="D332">
            <v>5.2850000000000001</v>
          </cell>
          <cell r="E332">
            <v>5.36</v>
          </cell>
          <cell r="F332">
            <v>5.68</v>
          </cell>
          <cell r="G332">
            <v>5.94</v>
          </cell>
          <cell r="H332">
            <v>5.806</v>
          </cell>
          <cell r="I332">
            <v>5.91</v>
          </cell>
          <cell r="J332">
            <v>5.97</v>
          </cell>
          <cell r="K332">
            <v>6.125</v>
          </cell>
          <cell r="L332">
            <v>6.2850000000000001</v>
          </cell>
          <cell r="M332">
            <v>6.27</v>
          </cell>
          <cell r="N332">
            <v>6.37</v>
          </cell>
          <cell r="O332">
            <v>6.45</v>
          </cell>
          <cell r="P332">
            <v>6.53</v>
          </cell>
          <cell r="Q332">
            <v>6.71</v>
          </cell>
          <cell r="R332">
            <v>6.7450000000000001</v>
          </cell>
          <cell r="S332">
            <v>6.6449999999999996</v>
          </cell>
          <cell r="T332">
            <v>6.5049999999999999</v>
          </cell>
          <cell r="U332">
            <v>6.3949999999999996</v>
          </cell>
          <cell r="V332">
            <v>6.3049999999999997</v>
          </cell>
          <cell r="W332">
            <v>6.2149999999999999</v>
          </cell>
          <cell r="X332">
            <v>6.1150000000000002</v>
          </cell>
          <cell r="Y332">
            <v>5.9850000000000003</v>
          </cell>
          <cell r="Z332">
            <v>5.8049999999999997</v>
          </cell>
          <cell r="AA332">
            <v>5.54</v>
          </cell>
          <cell r="AB332">
            <v>5.3550000000000004</v>
          </cell>
          <cell r="AC332">
            <v>5.2350000000000003</v>
          </cell>
          <cell r="AE332">
            <v>36614</v>
          </cell>
          <cell r="AF332">
            <v>2033675.4982890398</v>
          </cell>
          <cell r="AG332">
            <v>1705219.7783637142</v>
          </cell>
          <cell r="AH332">
            <v>328455.7199253256</v>
          </cell>
          <cell r="AI332">
            <v>704927944.09340727</v>
          </cell>
          <cell r="AJ332">
            <v>755571378.91036129</v>
          </cell>
          <cell r="AK332">
            <v>-50645435.531500973</v>
          </cell>
          <cell r="AM332">
            <v>1922043.7652560025</v>
          </cell>
          <cell r="AN332">
            <v>1691218.9343949407</v>
          </cell>
          <cell r="AO332">
            <v>230824.83086106181</v>
          </cell>
          <cell r="AP332">
            <v>699407146.12377155</v>
          </cell>
          <cell r="AQ332">
            <v>755883904.56043482</v>
          </cell>
          <cell r="AR332">
            <v>-56476758.436663456</v>
          </cell>
          <cell r="AT332">
            <v>111631.73303303728</v>
          </cell>
          <cell r="AU332">
            <v>14000.843968773494</v>
          </cell>
          <cell r="AV332">
            <v>97630.889064263785</v>
          </cell>
          <cell r="AW332">
            <v>5520797.969635509</v>
          </cell>
          <cell r="AX332">
            <v>-312525.65007312223</v>
          </cell>
          <cell r="AY332">
            <v>5831322.9051624592</v>
          </cell>
        </row>
        <row r="333">
          <cell r="B333">
            <v>36473</v>
          </cell>
          <cell r="C333">
            <v>5.1550000000000002</v>
          </cell>
          <cell r="D333">
            <v>5.5359999999999996</v>
          </cell>
          <cell r="E333">
            <v>5.35</v>
          </cell>
          <cell r="F333">
            <v>5.78</v>
          </cell>
          <cell r="G333">
            <v>5.81</v>
          </cell>
          <cell r="H333">
            <v>5.734</v>
          </cell>
          <cell r="I333">
            <v>5.899</v>
          </cell>
          <cell r="J333">
            <v>5.9610000000000003</v>
          </cell>
          <cell r="K333">
            <v>6.1120000000000001</v>
          </cell>
          <cell r="L333">
            <v>6.274</v>
          </cell>
          <cell r="M333">
            <v>6.2779999999999996</v>
          </cell>
          <cell r="N333">
            <v>6.3869999999999996</v>
          </cell>
          <cell r="O333">
            <v>6.468</v>
          </cell>
          <cell r="P333">
            <v>6.55</v>
          </cell>
          <cell r="Q333">
            <v>6.74</v>
          </cell>
          <cell r="R333">
            <v>6.7450000000000001</v>
          </cell>
          <cell r="S333">
            <v>6.6550000000000002</v>
          </cell>
          <cell r="T333">
            <v>6.5750000000000002</v>
          </cell>
          <cell r="U333">
            <v>6.4850000000000003</v>
          </cell>
          <cell r="V333">
            <v>6.3949999999999996</v>
          </cell>
          <cell r="W333">
            <v>6.3049999999999997</v>
          </cell>
          <cell r="X333">
            <v>6.2050000000000001</v>
          </cell>
          <cell r="Y333">
            <v>6.085</v>
          </cell>
          <cell r="Z333">
            <v>5.9349999999999996</v>
          </cell>
          <cell r="AA333">
            <v>5.67</v>
          </cell>
          <cell r="AB333">
            <v>5.5149999999999997</v>
          </cell>
          <cell r="AC333">
            <v>5.4050000000000002</v>
          </cell>
          <cell r="AE333">
            <v>36615</v>
          </cell>
          <cell r="AF333">
            <v>1547158.9728999853</v>
          </cell>
          <cell r="AG333">
            <v>1703290.8541082412</v>
          </cell>
          <cell r="AH333">
            <v>-156131.88120825589</v>
          </cell>
          <cell r="AI333">
            <v>706475103.06630731</v>
          </cell>
          <cell r="AJ333">
            <v>757274669.7644695</v>
          </cell>
          <cell r="AK333">
            <v>-50801567.412709229</v>
          </cell>
          <cell r="AM333">
            <v>1522003.0560876876</v>
          </cell>
          <cell r="AN333">
            <v>1696401.1390249161</v>
          </cell>
          <cell r="AO333">
            <v>-174398.08293722849</v>
          </cell>
          <cell r="AP333">
            <v>700929149.17985928</v>
          </cell>
          <cell r="AQ333">
            <v>757580305.69945979</v>
          </cell>
          <cell r="AR333">
            <v>-56651156.519600682</v>
          </cell>
          <cell r="AT333">
            <v>25155.916812297655</v>
          </cell>
          <cell r="AU333">
            <v>6889.7150833250489</v>
          </cell>
          <cell r="AV333">
            <v>18266.201728972606</v>
          </cell>
          <cell r="AW333">
            <v>5545953.8864478068</v>
          </cell>
          <cell r="AX333">
            <v>-305635.93498979718</v>
          </cell>
          <cell r="AY333">
            <v>5849589.1068914318</v>
          </cell>
        </row>
        <row r="334">
          <cell r="B334">
            <v>36474</v>
          </cell>
          <cell r="C334">
            <v>5.2249999999999996</v>
          </cell>
          <cell r="D334">
            <v>5.5359999999999996</v>
          </cell>
          <cell r="E334">
            <v>5.29</v>
          </cell>
          <cell r="F334">
            <v>5.71</v>
          </cell>
          <cell r="G334">
            <v>5.73</v>
          </cell>
          <cell r="H334">
            <v>5.6989999999999998</v>
          </cell>
          <cell r="I334">
            <v>5.8559999999999999</v>
          </cell>
          <cell r="J334">
            <v>5.9080000000000004</v>
          </cell>
          <cell r="K334">
            <v>6.0670000000000002</v>
          </cell>
          <cell r="L334">
            <v>6.2309999999999999</v>
          </cell>
          <cell r="M334">
            <v>6.2389999999999999</v>
          </cell>
          <cell r="N334">
            <v>6.3460000000000001</v>
          </cell>
          <cell r="O334">
            <v>6.4290000000000003</v>
          </cell>
          <cell r="P334">
            <v>6.52</v>
          </cell>
          <cell r="Q334">
            <v>6.72</v>
          </cell>
          <cell r="R334">
            <v>6.7249999999999996</v>
          </cell>
          <cell r="S334">
            <v>6.6550000000000002</v>
          </cell>
          <cell r="T334">
            <v>6.5750000000000002</v>
          </cell>
          <cell r="U334">
            <v>6.4950000000000001</v>
          </cell>
          <cell r="V334">
            <v>6.415</v>
          </cell>
          <cell r="W334">
            <v>6.3250000000000002</v>
          </cell>
          <cell r="X334">
            <v>6.2249999999999996</v>
          </cell>
          <cell r="Y334">
            <v>6.1150000000000002</v>
          </cell>
          <cell r="Z334">
            <v>5.9649999999999999</v>
          </cell>
          <cell r="AA334">
            <v>5.7</v>
          </cell>
          <cell r="AB334">
            <v>5.5250000000000004</v>
          </cell>
          <cell r="AC334">
            <v>5.415</v>
          </cell>
          <cell r="AE334">
            <v>36616</v>
          </cell>
          <cell r="AF334">
            <v>2398920.4953119531</v>
          </cell>
          <cell r="AG334">
            <v>1716596.797945187</v>
          </cell>
          <cell r="AH334">
            <v>682323.69736676617</v>
          </cell>
          <cell r="AI334">
            <v>708874023.56161928</v>
          </cell>
          <cell r="AJ334">
            <v>758991266.56241465</v>
          </cell>
          <cell r="AK334">
            <v>-50119243.715342462</v>
          </cell>
          <cell r="AM334">
            <v>2176529.2389580756</v>
          </cell>
          <cell r="AN334">
            <v>1707345.836739325</v>
          </cell>
          <cell r="AO334">
            <v>469183.40221875068</v>
          </cell>
          <cell r="AP334">
            <v>703105678.4188174</v>
          </cell>
          <cell r="AQ334">
            <v>759287651.53619909</v>
          </cell>
          <cell r="AR334">
            <v>-56181973.11738193</v>
          </cell>
          <cell r="AT334">
            <v>222391.25635387748</v>
          </cell>
          <cell r="AU334">
            <v>9250.9612058619969</v>
          </cell>
          <cell r="AV334">
            <v>213140.29514801549</v>
          </cell>
          <cell r="AW334">
            <v>5768345.1428016843</v>
          </cell>
          <cell r="AX334">
            <v>-296384.97378393519</v>
          </cell>
          <cell r="AY334">
            <v>6062729.4020394478</v>
          </cell>
        </row>
        <row r="335">
          <cell r="B335">
            <v>36475</v>
          </cell>
          <cell r="C335">
            <v>5.19</v>
          </cell>
          <cell r="D335">
            <v>5.5359999999999996</v>
          </cell>
          <cell r="E335">
            <v>5.37</v>
          </cell>
          <cell r="F335">
            <v>5.74</v>
          </cell>
          <cell r="G335">
            <v>5.74</v>
          </cell>
          <cell r="H335">
            <v>5.6639999999999997</v>
          </cell>
          <cell r="I335">
            <v>5.8230000000000004</v>
          </cell>
          <cell r="J335">
            <v>5.8710000000000004</v>
          </cell>
          <cell r="K335">
            <v>6.0339999999999998</v>
          </cell>
          <cell r="L335">
            <v>6.2050000000000001</v>
          </cell>
          <cell r="M335">
            <v>6.2009999999999996</v>
          </cell>
          <cell r="N335">
            <v>6.31</v>
          </cell>
          <cell r="O335">
            <v>6.4089999999999998</v>
          </cell>
          <cell r="P335">
            <v>6.52</v>
          </cell>
          <cell r="Q335">
            <v>6.72</v>
          </cell>
          <cell r="R335">
            <v>6.7249999999999996</v>
          </cell>
          <cell r="S335">
            <v>6.6449999999999996</v>
          </cell>
          <cell r="T335">
            <v>6.5650000000000004</v>
          </cell>
          <cell r="U335">
            <v>6.4850000000000003</v>
          </cell>
          <cell r="V335">
            <v>6.4050000000000002</v>
          </cell>
          <cell r="W335">
            <v>6.3150000000000004</v>
          </cell>
          <cell r="X335">
            <v>6.2249999999999996</v>
          </cell>
          <cell r="Y335">
            <v>6.1050000000000004</v>
          </cell>
          <cell r="Z335">
            <v>5.9550000000000001</v>
          </cell>
          <cell r="AA335">
            <v>5.69</v>
          </cell>
          <cell r="AB335">
            <v>5.5149999999999997</v>
          </cell>
          <cell r="AC335">
            <v>5.4050000000000002</v>
          </cell>
          <cell r="AE335">
            <v>36619</v>
          </cell>
          <cell r="AF335">
            <v>6066691.6355955899</v>
          </cell>
          <cell r="AG335">
            <v>5215425.3767009452</v>
          </cell>
          <cell r="AH335">
            <v>851266.25889464468</v>
          </cell>
          <cell r="AI335">
            <v>714940715.19721484</v>
          </cell>
          <cell r="AJ335">
            <v>764206691.93911564</v>
          </cell>
          <cell r="AK335">
            <v>-49267977.456447817</v>
          </cell>
          <cell r="AM335">
            <v>6145997.9297452196</v>
          </cell>
          <cell r="AN335">
            <v>5134372.9466084465</v>
          </cell>
          <cell r="AO335">
            <v>1011624.9831367731</v>
          </cell>
          <cell r="AP335">
            <v>709251676.3485626</v>
          </cell>
          <cell r="AQ335">
            <v>764422024.48280752</v>
          </cell>
          <cell r="AR335">
            <v>-55170348.134245157</v>
          </cell>
          <cell r="AT335">
            <v>-79306.294149629772</v>
          </cell>
          <cell r="AU335">
            <v>81052.43009249866</v>
          </cell>
          <cell r="AV335">
            <v>-160358.72424212843</v>
          </cell>
          <cell r="AW335">
            <v>5689038.8486520546</v>
          </cell>
          <cell r="AX335">
            <v>-215332.54369143653</v>
          </cell>
          <cell r="AY335">
            <v>5902370.6777973194</v>
          </cell>
        </row>
        <row r="336">
          <cell r="B336">
            <v>36476</v>
          </cell>
          <cell r="C336">
            <v>5.125</v>
          </cell>
          <cell r="D336">
            <v>5.5359999999999996</v>
          </cell>
          <cell r="E336">
            <v>5.31</v>
          </cell>
          <cell r="F336">
            <v>5.77</v>
          </cell>
          <cell r="G336">
            <v>5.68</v>
          </cell>
          <cell r="H336">
            <v>5.6440000000000001</v>
          </cell>
          <cell r="I336">
            <v>5.8570000000000002</v>
          </cell>
          <cell r="J336">
            <v>5.8680000000000003</v>
          </cell>
          <cell r="K336">
            <v>6.032</v>
          </cell>
          <cell r="L336">
            <v>6.1909999999999998</v>
          </cell>
          <cell r="M336">
            <v>6.1909999999999998</v>
          </cell>
          <cell r="N336">
            <v>6.2990000000000004</v>
          </cell>
          <cell r="O336">
            <v>6.3780000000000001</v>
          </cell>
          <cell r="P336">
            <v>6.49</v>
          </cell>
          <cell r="Q336">
            <v>6.67</v>
          </cell>
          <cell r="R336">
            <v>6.665</v>
          </cell>
          <cell r="S336">
            <v>6.5650000000000004</v>
          </cell>
          <cell r="T336">
            <v>6.4749999999999996</v>
          </cell>
          <cell r="U336">
            <v>6.3849999999999998</v>
          </cell>
          <cell r="V336">
            <v>6.2949999999999999</v>
          </cell>
          <cell r="W336">
            <v>6.2050000000000001</v>
          </cell>
          <cell r="X336">
            <v>6.125</v>
          </cell>
          <cell r="Y336">
            <v>5.9950000000000001</v>
          </cell>
          <cell r="Z336">
            <v>5.8449999999999998</v>
          </cell>
          <cell r="AA336">
            <v>5.58</v>
          </cell>
          <cell r="AB336">
            <v>5.4050000000000002</v>
          </cell>
          <cell r="AC336">
            <v>5.2850000000000001</v>
          </cell>
          <cell r="AE336">
            <v>36620</v>
          </cell>
          <cell r="AF336">
            <v>264125.98706315458</v>
          </cell>
          <cell r="AG336">
            <v>1761758.9885145808</v>
          </cell>
          <cell r="AH336">
            <v>-1497633.0014514262</v>
          </cell>
          <cell r="AI336">
            <v>715204841.18427801</v>
          </cell>
          <cell r="AJ336">
            <v>765968450.92763019</v>
          </cell>
          <cell r="AK336">
            <v>-50765610.457899243</v>
          </cell>
          <cell r="AM336">
            <v>628954.15699886531</v>
          </cell>
          <cell r="AN336">
            <v>1736310.8623855738</v>
          </cell>
          <cell r="AO336">
            <v>-1107356.7053867085</v>
          </cell>
          <cell r="AP336">
            <v>709880630.50556147</v>
          </cell>
          <cell r="AQ336">
            <v>766158335.34519315</v>
          </cell>
          <cell r="AR336">
            <v>-56277704.839631863</v>
          </cell>
          <cell r="AT336">
            <v>-364828.16993571073</v>
          </cell>
          <cell r="AU336">
            <v>25448.126129006967</v>
          </cell>
          <cell r="AV336">
            <v>-390276.2960647177</v>
          </cell>
          <cell r="AW336">
            <v>5324210.6787163438</v>
          </cell>
          <cell r="AX336">
            <v>-189884.41756242956</v>
          </cell>
          <cell r="AY336">
            <v>5512094.3817326017</v>
          </cell>
        </row>
        <row r="337">
          <cell r="B337">
            <v>36477</v>
          </cell>
          <cell r="C337">
            <v>5.125</v>
          </cell>
          <cell r="D337">
            <v>5.5359999999999996</v>
          </cell>
          <cell r="E337">
            <v>5.31</v>
          </cell>
          <cell r="F337">
            <v>5.77</v>
          </cell>
          <cell r="G337">
            <v>5.68</v>
          </cell>
          <cell r="H337">
            <v>5.6440000000000001</v>
          </cell>
          <cell r="I337">
            <v>5.8570000000000002</v>
          </cell>
          <cell r="J337">
            <v>5.8680000000000003</v>
          </cell>
          <cell r="K337">
            <v>6.032</v>
          </cell>
          <cell r="L337">
            <v>6.1909999999999998</v>
          </cell>
          <cell r="M337">
            <v>6.1909999999999998</v>
          </cell>
          <cell r="N337">
            <v>6.2990000000000004</v>
          </cell>
          <cell r="O337">
            <v>6.3780000000000001</v>
          </cell>
          <cell r="P337">
            <v>6.49</v>
          </cell>
          <cell r="Q337">
            <v>6.67</v>
          </cell>
          <cell r="R337">
            <v>6.665</v>
          </cell>
          <cell r="S337">
            <v>6.5650000000000004</v>
          </cell>
          <cell r="T337">
            <v>6.4749999999999996</v>
          </cell>
          <cell r="U337">
            <v>6.3849999999999998</v>
          </cell>
          <cell r="V337">
            <v>6.2949999999999999</v>
          </cell>
          <cell r="W337">
            <v>6.2050000000000001</v>
          </cell>
          <cell r="X337">
            <v>6.125</v>
          </cell>
          <cell r="Y337">
            <v>5.9950000000000001</v>
          </cell>
          <cell r="Z337">
            <v>5.8449999999999998</v>
          </cell>
          <cell r="AA337">
            <v>5.58</v>
          </cell>
          <cell r="AB337">
            <v>5.4050000000000002</v>
          </cell>
          <cell r="AC337">
            <v>5.2850000000000001</v>
          </cell>
          <cell r="AE337">
            <v>36621</v>
          </cell>
          <cell r="AF337">
            <v>4363460.5696266983</v>
          </cell>
          <cell r="AG337">
            <v>1761364.2396791517</v>
          </cell>
          <cell r="AH337">
            <v>2602096.3299475466</v>
          </cell>
          <cell r="AI337">
            <v>719568301.7539047</v>
          </cell>
          <cell r="AJ337">
            <v>767729815.16730928</v>
          </cell>
          <cell r="AK337">
            <v>-48163514.127951697</v>
          </cell>
          <cell r="AM337">
            <v>4152285.6549775079</v>
          </cell>
          <cell r="AN337">
            <v>1725106.739001137</v>
          </cell>
          <cell r="AO337">
            <v>2427178.9159763707</v>
          </cell>
          <cell r="AP337">
            <v>714032916.16053903</v>
          </cell>
          <cell r="AQ337">
            <v>767883442.0841943</v>
          </cell>
          <cell r="AR337">
            <v>-53850525.923655495</v>
          </cell>
          <cell r="AT337">
            <v>211174.91464919038</v>
          </cell>
          <cell r="AU337">
            <v>36257.500678014709</v>
          </cell>
          <cell r="AV337">
            <v>174917.41397117591</v>
          </cell>
          <cell r="AW337">
            <v>5535385.5933655342</v>
          </cell>
          <cell r="AX337">
            <v>-153626.91688441485</v>
          </cell>
          <cell r="AY337">
            <v>5687011.795703778</v>
          </cell>
        </row>
        <row r="338">
          <cell r="B338">
            <v>36478</v>
          </cell>
          <cell r="C338">
            <v>5.125</v>
          </cell>
          <cell r="D338">
            <v>5.5359999999999996</v>
          </cell>
          <cell r="E338">
            <v>5.31</v>
          </cell>
          <cell r="F338">
            <v>5.77</v>
          </cell>
          <cell r="G338">
            <v>5.68</v>
          </cell>
          <cell r="H338">
            <v>5.6440000000000001</v>
          </cell>
          <cell r="I338">
            <v>5.8570000000000002</v>
          </cell>
          <cell r="J338">
            <v>5.8680000000000003</v>
          </cell>
          <cell r="K338">
            <v>6.032</v>
          </cell>
          <cell r="L338">
            <v>6.1909999999999998</v>
          </cell>
          <cell r="M338">
            <v>6.1909999999999998</v>
          </cell>
          <cell r="N338">
            <v>6.2990000000000004</v>
          </cell>
          <cell r="O338">
            <v>6.3780000000000001</v>
          </cell>
          <cell r="P338">
            <v>6.49</v>
          </cell>
          <cell r="Q338">
            <v>6.67</v>
          </cell>
          <cell r="R338">
            <v>6.665</v>
          </cell>
          <cell r="S338">
            <v>6.5650000000000004</v>
          </cell>
          <cell r="T338">
            <v>6.4749999999999996</v>
          </cell>
          <cell r="U338">
            <v>6.3849999999999998</v>
          </cell>
          <cell r="V338">
            <v>6.2949999999999999</v>
          </cell>
          <cell r="W338">
            <v>6.2050000000000001</v>
          </cell>
          <cell r="X338">
            <v>6.125</v>
          </cell>
          <cell r="Y338">
            <v>5.9950000000000001</v>
          </cell>
          <cell r="Z338">
            <v>5.8449999999999998</v>
          </cell>
          <cell r="AA338">
            <v>5.58</v>
          </cell>
          <cell r="AB338">
            <v>5.4050000000000002</v>
          </cell>
          <cell r="AC338">
            <v>5.2850000000000001</v>
          </cell>
          <cell r="AE338">
            <v>36622</v>
          </cell>
          <cell r="AF338">
            <v>513091.70247940905</v>
          </cell>
          <cell r="AG338">
            <v>1735527.1899004797</v>
          </cell>
          <cell r="AH338">
            <v>-1222435.4874210707</v>
          </cell>
          <cell r="AI338">
            <v>720081393.45638406</v>
          </cell>
          <cell r="AJ338">
            <v>769465342.3572098</v>
          </cell>
          <cell r="AK338">
            <v>-49385949.61537277</v>
          </cell>
          <cell r="AM338">
            <v>597746.75194927305</v>
          </cell>
          <cell r="AN338">
            <v>1715020.6342810197</v>
          </cell>
          <cell r="AO338">
            <v>-1117273.8823317466</v>
          </cell>
          <cell r="AP338">
            <v>714630662.91248834</v>
          </cell>
          <cell r="AQ338">
            <v>769598462.71847534</v>
          </cell>
          <cell r="AR338">
            <v>-54967799.805987239</v>
          </cell>
          <cell r="AT338">
            <v>-84655.049469863996</v>
          </cell>
          <cell r="AU338">
            <v>20506.555619460065</v>
          </cell>
          <cell r="AV338">
            <v>-105161.60508932406</v>
          </cell>
          <cell r="AW338">
            <v>5450730.5438956702</v>
          </cell>
          <cell r="AX338">
            <v>-133120.36126495479</v>
          </cell>
          <cell r="AY338">
            <v>5581850.1906144544</v>
          </cell>
        </row>
        <row r="339">
          <cell r="B339">
            <v>36479</v>
          </cell>
          <cell r="C339">
            <v>5.1550000000000002</v>
          </cell>
          <cell r="D339">
            <v>5.2050000000000001</v>
          </cell>
          <cell r="E339">
            <v>5.25</v>
          </cell>
          <cell r="F339">
            <v>5.57</v>
          </cell>
          <cell r="G339">
            <v>5.63</v>
          </cell>
          <cell r="H339">
            <v>5.6189999999999998</v>
          </cell>
          <cell r="I339">
            <v>5.7779999999999996</v>
          </cell>
          <cell r="J339">
            <v>5.8529999999999998</v>
          </cell>
          <cell r="K339">
            <v>6.0359999999999996</v>
          </cell>
          <cell r="L339">
            <v>6.21</v>
          </cell>
          <cell r="M339">
            <v>6.181</v>
          </cell>
          <cell r="N339">
            <v>6.2789999999999999</v>
          </cell>
          <cell r="O339">
            <v>6.3659999999999997</v>
          </cell>
          <cell r="P339">
            <v>6.5</v>
          </cell>
          <cell r="Q339">
            <v>6.69</v>
          </cell>
          <cell r="R339">
            <v>6.6849999999999996</v>
          </cell>
          <cell r="S339">
            <v>6.585</v>
          </cell>
          <cell r="T339">
            <v>6.5049999999999999</v>
          </cell>
          <cell r="U339">
            <v>6.415</v>
          </cell>
          <cell r="V339">
            <v>6.3250000000000002</v>
          </cell>
          <cell r="W339">
            <v>6.2350000000000003</v>
          </cell>
          <cell r="X339">
            <v>6.1449999999999996</v>
          </cell>
          <cell r="Y339">
            <v>6.0149999999999997</v>
          </cell>
          <cell r="Z339">
            <v>5.8650000000000002</v>
          </cell>
          <cell r="AA339">
            <v>5.59</v>
          </cell>
          <cell r="AB339">
            <v>5.4349999999999996</v>
          </cell>
          <cell r="AC339">
            <v>5.3150000000000004</v>
          </cell>
          <cell r="AE339">
            <v>36623</v>
          </cell>
          <cell r="AF339">
            <v>-237666.19730817247</v>
          </cell>
          <cell r="AG339">
            <v>1759789.9208363106</v>
          </cell>
          <cell r="AH339">
            <v>-1997456.1181444831</v>
          </cell>
          <cell r="AI339">
            <v>719843727.25907588</v>
          </cell>
          <cell r="AJ339">
            <v>771225132.27804613</v>
          </cell>
          <cell r="AK339">
            <v>-51383405.733517252</v>
          </cell>
          <cell r="AM339">
            <v>167696.59898170829</v>
          </cell>
          <cell r="AN339">
            <v>1726330.262138152</v>
          </cell>
          <cell r="AO339">
            <v>-1558633.6631564437</v>
          </cell>
          <cell r="AP339">
            <v>714798359.51147008</v>
          </cell>
          <cell r="AQ339">
            <v>771324792.98061347</v>
          </cell>
          <cell r="AR339">
            <v>-56526433.469143681</v>
          </cell>
          <cell r="AT339">
            <v>-405362.79628988076</v>
          </cell>
          <cell r="AU339">
            <v>33459.658698158571</v>
          </cell>
          <cell r="AV339">
            <v>-438822.45498803933</v>
          </cell>
          <cell r="AW339">
            <v>5045367.7476057895</v>
          </cell>
          <cell r="AX339">
            <v>-99660.702566796215</v>
          </cell>
          <cell r="AY339">
            <v>5143027.7356264153</v>
          </cell>
        </row>
        <row r="340">
          <cell r="B340">
            <v>36480</v>
          </cell>
          <cell r="C340">
            <v>5.3750001000000003</v>
          </cell>
          <cell r="D340">
            <v>5.2500001999999997</v>
          </cell>
          <cell r="E340">
            <v>5.2900001000000003</v>
          </cell>
          <cell r="F340">
            <v>5.6099996000000001</v>
          </cell>
          <cell r="G340">
            <v>5.7000004000000004</v>
          </cell>
          <cell r="H340">
            <v>5.6475720999999997</v>
          </cell>
          <cell r="I340">
            <v>5.8046110000000004</v>
          </cell>
          <cell r="J340">
            <v>5.8977190000000004</v>
          </cell>
          <cell r="K340">
            <v>6.0723558000000004</v>
          </cell>
          <cell r="L340">
            <v>6.2436156</v>
          </cell>
          <cell r="M340">
            <v>6.2104438000000002</v>
          </cell>
          <cell r="N340">
            <v>6.3042246000000004</v>
          </cell>
          <cell r="O340">
            <v>6.3885434999999999</v>
          </cell>
          <cell r="P340">
            <v>6.5099999000000004</v>
          </cell>
          <cell r="Q340">
            <v>6.69</v>
          </cell>
          <cell r="R340">
            <v>6.6750005000000003</v>
          </cell>
          <cell r="S340">
            <v>6.5650000999999998</v>
          </cell>
          <cell r="T340">
            <v>6.4850003000000003</v>
          </cell>
          <cell r="U340">
            <v>6.3749998999999997</v>
          </cell>
          <cell r="V340">
            <v>6.2749997000000004</v>
          </cell>
          <cell r="W340">
            <v>6.1849999999999996</v>
          </cell>
          <cell r="X340">
            <v>6.0950004</v>
          </cell>
          <cell r="Y340">
            <v>5.9750002000000002</v>
          </cell>
          <cell r="Z340">
            <v>5.8049999000000003</v>
          </cell>
          <cell r="AA340">
            <v>5.5399998999999998</v>
          </cell>
          <cell r="AB340">
            <v>5.3850002999999997</v>
          </cell>
          <cell r="AC340">
            <v>5.2649996999999997</v>
          </cell>
          <cell r="AE340">
            <v>36626</v>
          </cell>
          <cell r="AF340">
            <v>8226501.6685059322</v>
          </cell>
          <cell r="AG340">
            <v>5306695.3672145875</v>
          </cell>
          <cell r="AH340">
            <v>2919806.3012913447</v>
          </cell>
          <cell r="AI340">
            <v>728070228.92758179</v>
          </cell>
          <cell r="AJ340">
            <v>776531827.64526069</v>
          </cell>
          <cell r="AK340">
            <v>-48463599.432225905</v>
          </cell>
          <cell r="AM340">
            <v>8009999.6919295639</v>
          </cell>
          <cell r="AN340">
            <v>5174488.1644107709</v>
          </cell>
          <cell r="AO340">
            <v>2835511.527518793</v>
          </cell>
          <cell r="AP340">
            <v>722808359.20339966</v>
          </cell>
          <cell r="AQ340">
            <v>776499281.1450243</v>
          </cell>
          <cell r="AR340">
            <v>-53690921.941624887</v>
          </cell>
          <cell r="AT340">
            <v>216501.97657636832</v>
          </cell>
          <cell r="AU340">
            <v>132207.20280381665</v>
          </cell>
          <cell r="AV340">
            <v>84294.773772551678</v>
          </cell>
          <cell r="AW340">
            <v>5261869.7241821578</v>
          </cell>
          <cell r="AX340">
            <v>32546.500237020431</v>
          </cell>
          <cell r="AY340">
            <v>5227322.509398967</v>
          </cell>
        </row>
        <row r="341">
          <cell r="B341">
            <v>36481</v>
          </cell>
          <cell r="C341">
            <v>5.2450001000000004</v>
          </cell>
          <cell r="D341">
            <v>5.2850001000000004</v>
          </cell>
          <cell r="E341">
            <v>5.3099996999999997</v>
          </cell>
          <cell r="F341">
            <v>5.6899997999999998</v>
          </cell>
          <cell r="G341">
            <v>5.5299997000000003</v>
          </cell>
          <cell r="H341">
            <v>5.7038411</v>
          </cell>
          <cell r="I341">
            <v>5.8804341000000004</v>
          </cell>
          <cell r="J341">
            <v>5.8582495999999997</v>
          </cell>
          <cell r="K341">
            <v>6.0866315000000002</v>
          </cell>
          <cell r="L341">
            <v>6.2925465000000003</v>
          </cell>
          <cell r="M341">
            <v>6.2759235999999996</v>
          </cell>
          <cell r="N341">
            <v>6.3787982000000003</v>
          </cell>
          <cell r="O341">
            <v>6.4704657000000001</v>
          </cell>
          <cell r="P341">
            <v>6.6100000999999997</v>
          </cell>
          <cell r="Q341">
            <v>6.78</v>
          </cell>
          <cell r="R341">
            <v>6.7650005000000002</v>
          </cell>
          <cell r="S341">
            <v>6.6550001999999999</v>
          </cell>
          <cell r="T341">
            <v>6.5650000999999998</v>
          </cell>
          <cell r="U341">
            <v>6.4449996000000001</v>
          </cell>
          <cell r="V341">
            <v>6.3450001</v>
          </cell>
          <cell r="W341">
            <v>6.2550001000000002</v>
          </cell>
          <cell r="X341">
            <v>6.1650001000000003</v>
          </cell>
          <cell r="Y341">
            <v>6.0450002999999999</v>
          </cell>
          <cell r="Z341">
            <v>5.875</v>
          </cell>
          <cell r="AA341">
            <v>5.6099996000000001</v>
          </cell>
          <cell r="AB341">
            <v>5.4550000000000001</v>
          </cell>
          <cell r="AC341">
            <v>5.3350001999999996</v>
          </cell>
          <cell r="AE341">
            <v>36627</v>
          </cell>
          <cell r="AF341">
            <v>3093553.6828954071</v>
          </cell>
          <cell r="AG341">
            <v>1751327.3050189172</v>
          </cell>
          <cell r="AH341">
            <v>1342226.3778764899</v>
          </cell>
          <cell r="AI341">
            <v>731163782.61047721</v>
          </cell>
          <cell r="AJ341">
            <v>778283154.95027959</v>
          </cell>
          <cell r="AK341">
            <v>-47121373.054349415</v>
          </cell>
          <cell r="AM341">
            <v>2978185.4606981501</v>
          </cell>
          <cell r="AN341">
            <v>1725929.5095829251</v>
          </cell>
          <cell r="AO341">
            <v>1252255.951115225</v>
          </cell>
          <cell r="AP341">
            <v>725786544.66409779</v>
          </cell>
          <cell r="AQ341">
            <v>778225210.65460718</v>
          </cell>
          <cell r="AR341">
            <v>-52438665.990509659</v>
          </cell>
          <cell r="AT341">
            <v>115368.22219725698</v>
          </cell>
          <cell r="AU341">
            <v>25397.79543599207</v>
          </cell>
          <cell r="AV341">
            <v>89970.426761264913</v>
          </cell>
          <cell r="AW341">
            <v>5377237.9463794148</v>
          </cell>
          <cell r="AX341">
            <v>57944.295673012501</v>
          </cell>
          <cell r="AY341">
            <v>5317292.9361602319</v>
          </cell>
        </row>
        <row r="342">
          <cell r="B342">
            <v>36482</v>
          </cell>
          <cell r="C342">
            <v>5.1050000000000004</v>
          </cell>
          <cell r="D342">
            <v>5.2050001999999997</v>
          </cell>
          <cell r="E342">
            <v>5.2999999000000004</v>
          </cell>
          <cell r="F342">
            <v>5.7250000999999999</v>
          </cell>
          <cell r="G342">
            <v>5.7800001999999999</v>
          </cell>
          <cell r="H342">
            <v>5.7334392999999997</v>
          </cell>
          <cell r="I342">
            <v>5.9315711000000002</v>
          </cell>
          <cell r="J342">
            <v>5.9984102999999998</v>
          </cell>
          <cell r="K342">
            <v>6.1983712000000004</v>
          </cell>
          <cell r="L342">
            <v>6.3962377999999998</v>
          </cell>
          <cell r="M342">
            <v>6.3672877999999997</v>
          </cell>
          <cell r="N342">
            <v>6.4695254000000002</v>
          </cell>
          <cell r="O342">
            <v>6.5597272999999996</v>
          </cell>
          <cell r="P342">
            <v>6.68</v>
          </cell>
          <cell r="Q342">
            <v>6.8499996999999997</v>
          </cell>
          <cell r="R342">
            <v>6.8350001999999996</v>
          </cell>
          <cell r="S342">
            <v>6.7249998</v>
          </cell>
          <cell r="T342">
            <v>6.6249995999999998</v>
          </cell>
          <cell r="U342">
            <v>6.5050005999999998</v>
          </cell>
          <cell r="V342">
            <v>6.3950002000000001</v>
          </cell>
          <cell r="W342">
            <v>6.2949999999999999</v>
          </cell>
          <cell r="X342">
            <v>6.2050000000000001</v>
          </cell>
          <cell r="Y342">
            <v>6.0850001999999996</v>
          </cell>
          <cell r="Z342">
            <v>5.9149998999999998</v>
          </cell>
          <cell r="AA342">
            <v>5.6499994999999998</v>
          </cell>
          <cell r="AB342">
            <v>5.4949998999999998</v>
          </cell>
          <cell r="AC342">
            <v>5.3750001000000003</v>
          </cell>
          <cell r="AE342">
            <v>36628</v>
          </cell>
          <cell r="AF342">
            <v>452886.19463666249</v>
          </cell>
          <cell r="AG342">
            <v>1748082.6498584019</v>
          </cell>
          <cell r="AH342">
            <v>-1295196.4552217394</v>
          </cell>
          <cell r="AI342">
            <v>731616668.80511391</v>
          </cell>
          <cell r="AJ342">
            <v>780031237.60013795</v>
          </cell>
          <cell r="AK342">
            <v>-48416569.509571157</v>
          </cell>
          <cell r="AM342">
            <v>391494.06972906739</v>
          </cell>
          <cell r="AN342">
            <v>1744299.6089557363</v>
          </cell>
          <cell r="AO342">
            <v>-1352805.5392266689</v>
          </cell>
          <cell r="AP342">
            <v>726178038.73382688</v>
          </cell>
          <cell r="AQ342">
            <v>779969510.26356292</v>
          </cell>
          <cell r="AR342">
            <v>-53791471.529736325</v>
          </cell>
          <cell r="AT342">
            <v>61392.124907595105</v>
          </cell>
          <cell r="AU342">
            <v>3783.0409026655834</v>
          </cell>
          <cell r="AV342">
            <v>57609.084004929522</v>
          </cell>
          <cell r="AW342">
            <v>5438630.0712870099</v>
          </cell>
          <cell r="AX342">
            <v>61727.336575678084</v>
          </cell>
          <cell r="AY342">
            <v>5374902.0201651612</v>
          </cell>
        </row>
        <row r="343">
          <cell r="B343">
            <v>36483</v>
          </cell>
          <cell r="C343">
            <v>5.1249999549999998</v>
          </cell>
          <cell r="D343">
            <v>5.1199998710000001</v>
          </cell>
          <cell r="E343">
            <v>5.3099997339999998</v>
          </cell>
          <cell r="F343">
            <v>5.6499999020000002</v>
          </cell>
          <cell r="G343">
            <v>5.7000000030000004</v>
          </cell>
          <cell r="H343">
            <v>5.7706605639999999</v>
          </cell>
          <cell r="I343">
            <v>5.9315122660000004</v>
          </cell>
          <cell r="J343">
            <v>5.9965334830000003</v>
          </cell>
          <cell r="K343">
            <v>6.2139395620000002</v>
          </cell>
          <cell r="L343">
            <v>6.4136065540000002</v>
          </cell>
          <cell r="M343">
            <v>6.3866250219999996</v>
          </cell>
          <cell r="N343">
            <v>6.492563337</v>
          </cell>
          <cell r="O343">
            <v>6.5799832340000002</v>
          </cell>
          <cell r="P343">
            <v>6.7000001669999998</v>
          </cell>
          <cell r="Q343">
            <v>6.8800002339999997</v>
          </cell>
          <cell r="R343">
            <v>6.8649999800000003</v>
          </cell>
          <cell r="S343">
            <v>6.7550003529999998</v>
          </cell>
          <cell r="T343">
            <v>6.6550001500000002</v>
          </cell>
          <cell r="U343">
            <v>6.5449997780000002</v>
          </cell>
          <cell r="V343">
            <v>6.4349994060000002</v>
          </cell>
          <cell r="W343">
            <v>6.3450001179999997</v>
          </cell>
          <cell r="X343">
            <v>6.2449999150000002</v>
          </cell>
          <cell r="Y343">
            <v>6.1250001190000001</v>
          </cell>
          <cell r="Z343">
            <v>5.954999849</v>
          </cell>
          <cell r="AA343">
            <v>5.689999834</v>
          </cell>
          <cell r="AB343">
            <v>5.5150002239999996</v>
          </cell>
          <cell r="AC343">
            <v>5.3950000549999997</v>
          </cell>
          <cell r="AE343">
            <v>36629</v>
          </cell>
          <cell r="AF343">
            <v>2084117.7511072624</v>
          </cell>
          <cell r="AG343">
            <v>1731869.2400043821</v>
          </cell>
          <cell r="AH343">
            <v>352248.51110288035</v>
          </cell>
          <cell r="AI343">
            <v>733700786.55622113</v>
          </cell>
          <cell r="AJ343">
            <v>781763106.84014237</v>
          </cell>
          <cell r="AK343">
            <v>-48064320.99846828</v>
          </cell>
          <cell r="AM343">
            <v>2011891.4568064883</v>
          </cell>
          <cell r="AN343">
            <v>1723331.1092252724</v>
          </cell>
          <cell r="AO343">
            <v>288560.3475812159</v>
          </cell>
          <cell r="AP343">
            <v>728189930.19063342</v>
          </cell>
          <cell r="AQ343">
            <v>781692841.37278819</v>
          </cell>
          <cell r="AR343">
            <v>-53502911.18215511</v>
          </cell>
          <cell r="AT343">
            <v>72226.294300774112</v>
          </cell>
          <cell r="AU343">
            <v>8538.1307791096624</v>
          </cell>
          <cell r="AV343">
            <v>63688.16352166445</v>
          </cell>
          <cell r="AW343">
            <v>5510856.365587784</v>
          </cell>
          <cell r="AX343">
            <v>70265.467354787746</v>
          </cell>
          <cell r="AY343">
            <v>5438590.1836868254</v>
          </cell>
        </row>
        <row r="344">
          <cell r="B344">
            <v>36484</v>
          </cell>
          <cell r="C344">
            <v>5.1249999549999998</v>
          </cell>
          <cell r="D344">
            <v>5.1199998710000001</v>
          </cell>
          <cell r="E344">
            <v>5.3099997339999998</v>
          </cell>
          <cell r="F344">
            <v>5.6499999020000002</v>
          </cell>
          <cell r="G344">
            <v>5.7000000030000004</v>
          </cell>
          <cell r="H344">
            <v>5.7706605639999999</v>
          </cell>
          <cell r="I344">
            <v>5.9315122660000004</v>
          </cell>
          <cell r="J344">
            <v>5.9965334830000003</v>
          </cell>
          <cell r="K344">
            <v>6.2139395620000002</v>
          </cell>
          <cell r="L344">
            <v>6.4136065540000002</v>
          </cell>
          <cell r="M344">
            <v>6.3866250219999996</v>
          </cell>
          <cell r="N344">
            <v>6.492563337</v>
          </cell>
          <cell r="O344">
            <v>6.5799832340000002</v>
          </cell>
          <cell r="P344">
            <v>6.7000001669999998</v>
          </cell>
          <cell r="Q344">
            <v>6.8800002339999997</v>
          </cell>
          <cell r="R344">
            <v>6.8649999800000003</v>
          </cell>
          <cell r="S344">
            <v>6.7550003529999998</v>
          </cell>
          <cell r="T344">
            <v>6.6550001500000002</v>
          </cell>
          <cell r="U344">
            <v>6.5449997780000002</v>
          </cell>
          <cell r="V344">
            <v>6.4349994060000002</v>
          </cell>
          <cell r="W344">
            <v>6.3450001179999997</v>
          </cell>
          <cell r="X344">
            <v>6.2449999150000002</v>
          </cell>
          <cell r="Y344">
            <v>6.1250001190000001</v>
          </cell>
          <cell r="Z344">
            <v>5.954999849</v>
          </cell>
          <cell r="AA344">
            <v>5.689999834</v>
          </cell>
          <cell r="AB344">
            <v>5.5150002239999996</v>
          </cell>
          <cell r="AC344">
            <v>5.3950000549999997</v>
          </cell>
          <cell r="AE344">
            <v>36630</v>
          </cell>
          <cell r="AF344">
            <v>3617540.8204098241</v>
          </cell>
          <cell r="AG344">
            <v>1720164.8742833252</v>
          </cell>
          <cell r="AH344">
            <v>1897375.946126499</v>
          </cell>
          <cell r="AI344">
            <v>737318327.3766309</v>
          </cell>
          <cell r="AJ344">
            <v>783483271.71442568</v>
          </cell>
          <cell r="AK344">
            <v>-46166945.052341782</v>
          </cell>
          <cell r="AM344">
            <v>3436539.6989246905</v>
          </cell>
          <cell r="AN344">
            <v>1701698.7811221962</v>
          </cell>
          <cell r="AO344">
            <v>1734840.9178024943</v>
          </cell>
          <cell r="AP344">
            <v>731626469.88955808</v>
          </cell>
          <cell r="AQ344">
            <v>783394540.1539104</v>
          </cell>
          <cell r="AR344">
            <v>-51768070.264352612</v>
          </cell>
          <cell r="AT344">
            <v>181001.12148513366</v>
          </cell>
          <cell r="AU344">
            <v>18466.093161128927</v>
          </cell>
          <cell r="AV344">
            <v>162535.02832400473</v>
          </cell>
          <cell r="AW344">
            <v>5691857.4870729176</v>
          </cell>
          <cell r="AX344">
            <v>88731.560515916673</v>
          </cell>
          <cell r="AY344">
            <v>5601125.2120108306</v>
          </cell>
        </row>
        <row r="345">
          <cell r="B345">
            <v>36485</v>
          </cell>
          <cell r="C345">
            <v>5.1249999549999998</v>
          </cell>
          <cell r="D345">
            <v>5.1199998710000001</v>
          </cell>
          <cell r="E345">
            <v>5.3099997339999998</v>
          </cell>
          <cell r="F345">
            <v>5.6499999020000002</v>
          </cell>
          <cell r="G345">
            <v>5.7000000030000004</v>
          </cell>
          <cell r="H345">
            <v>5.7706605639999999</v>
          </cell>
          <cell r="I345">
            <v>5.9315122660000004</v>
          </cell>
          <cell r="J345">
            <v>5.9965334830000003</v>
          </cell>
          <cell r="K345">
            <v>6.2139395620000002</v>
          </cell>
          <cell r="L345">
            <v>6.4136065540000002</v>
          </cell>
          <cell r="M345">
            <v>6.3866250219999996</v>
          </cell>
          <cell r="N345">
            <v>6.492563337</v>
          </cell>
          <cell r="O345">
            <v>6.5799832340000002</v>
          </cell>
          <cell r="P345">
            <v>6.7000001669999998</v>
          </cell>
          <cell r="Q345">
            <v>6.8800002339999997</v>
          </cell>
          <cell r="R345">
            <v>6.8649999800000003</v>
          </cell>
          <cell r="S345">
            <v>6.7550003529999998</v>
          </cell>
          <cell r="T345">
            <v>6.6550001500000002</v>
          </cell>
          <cell r="U345">
            <v>6.5449997780000002</v>
          </cell>
          <cell r="V345">
            <v>6.4349994060000002</v>
          </cell>
          <cell r="W345">
            <v>6.3450001179999997</v>
          </cell>
          <cell r="X345">
            <v>6.2449999150000002</v>
          </cell>
          <cell r="Y345">
            <v>6.1250001190000001</v>
          </cell>
          <cell r="Z345">
            <v>5.954999849</v>
          </cell>
          <cell r="AA345">
            <v>5.689999834</v>
          </cell>
          <cell r="AB345">
            <v>5.5150002239999996</v>
          </cell>
          <cell r="AC345">
            <v>5.3950000549999997</v>
          </cell>
          <cell r="AE345">
            <v>36633</v>
          </cell>
          <cell r="AF345">
            <v>5515073.1602423936</v>
          </cell>
          <cell r="AG345">
            <v>5155600.7373944661</v>
          </cell>
          <cell r="AH345">
            <v>359472.42284792755</v>
          </cell>
          <cell r="AI345">
            <v>742833400.53687334</v>
          </cell>
          <cell r="AJ345">
            <v>788638872.45182014</v>
          </cell>
          <cell r="AK345">
            <v>-45807472.629493855</v>
          </cell>
          <cell r="AM345">
            <v>5357974.5396488607</v>
          </cell>
          <cell r="AN345">
            <v>5024675.2995096454</v>
          </cell>
          <cell r="AO345">
            <v>333299.24013921525</v>
          </cell>
          <cell r="AP345">
            <v>736984444.42920697</v>
          </cell>
          <cell r="AQ345">
            <v>788419215.45342004</v>
          </cell>
          <cell r="AR345">
            <v>-51434771.024213396</v>
          </cell>
          <cell r="AT345">
            <v>157098.62059353292</v>
          </cell>
          <cell r="AU345">
            <v>130925.43788482063</v>
          </cell>
          <cell r="AV345">
            <v>26173.182708712295</v>
          </cell>
          <cell r="AW345">
            <v>5848956.1076664506</v>
          </cell>
          <cell r="AX345">
            <v>219656.9984007373</v>
          </cell>
          <cell r="AY345">
            <v>5627298.3947195429</v>
          </cell>
        </row>
        <row r="346">
          <cell r="B346">
            <v>36486</v>
          </cell>
          <cell r="C346">
            <v>5.1899999379999997</v>
          </cell>
          <cell r="D346">
            <v>5.2299998700000003</v>
          </cell>
          <cell r="E346">
            <v>5.4000001400000004</v>
          </cell>
          <cell r="F346">
            <v>5.7900000360000003</v>
          </cell>
          <cell r="G346">
            <v>5.8499999340000004</v>
          </cell>
          <cell r="H346">
            <v>5.8305904269999997</v>
          </cell>
          <cell r="I346">
            <v>5.9918697920000001</v>
          </cell>
          <cell r="J346">
            <v>6.057146564</v>
          </cell>
          <cell r="K346">
            <v>6.2655471269999996</v>
          </cell>
          <cell r="L346">
            <v>6.4618349080000002</v>
          </cell>
          <cell r="M346">
            <v>6.4345277850000002</v>
          </cell>
          <cell r="N346">
            <v>6.5392434599999998</v>
          </cell>
          <cell r="O346">
            <v>6.6283471880000002</v>
          </cell>
          <cell r="P346">
            <v>6.7499995229999996</v>
          </cell>
          <cell r="Q346">
            <v>6.919999421</v>
          </cell>
          <cell r="R346">
            <v>6.9049999120000001</v>
          </cell>
          <cell r="S346">
            <v>6.8049997089999996</v>
          </cell>
          <cell r="T346">
            <v>6.7049995060000001</v>
          </cell>
          <cell r="U346">
            <v>6.5949998799999996</v>
          </cell>
          <cell r="V346">
            <v>6.4950004220000004</v>
          </cell>
          <cell r="W346">
            <v>6.3950002189999999</v>
          </cell>
          <cell r="X346">
            <v>6.305000186</v>
          </cell>
          <cell r="Y346">
            <v>6.1850000170000001</v>
          </cell>
          <cell r="Z346">
            <v>6.0450002549999997</v>
          </cell>
          <cell r="AA346">
            <v>5.77000007</v>
          </cell>
          <cell r="AB346">
            <v>5.6049998849999998</v>
          </cell>
          <cell r="AC346">
            <v>5.4850000889999997</v>
          </cell>
          <cell r="AE346">
            <v>36634</v>
          </cell>
          <cell r="AF346">
            <v>431379.22797153704</v>
          </cell>
          <cell r="AG346">
            <v>1714730.5260523998</v>
          </cell>
          <cell r="AH346">
            <v>-1283351.2980808627</v>
          </cell>
          <cell r="AI346">
            <v>743264779.76484489</v>
          </cell>
          <cell r="AJ346">
            <v>790353602.97787249</v>
          </cell>
          <cell r="AK346">
            <v>-47090823.927574717</v>
          </cell>
          <cell r="AM346">
            <v>687987.92366684228</v>
          </cell>
          <cell r="AN346">
            <v>1719788.38780268</v>
          </cell>
          <cell r="AO346">
            <v>-1031800.4641358377</v>
          </cell>
          <cell r="AP346">
            <v>737672432.3528738</v>
          </cell>
          <cell r="AQ346">
            <v>790139003.84122276</v>
          </cell>
          <cell r="AR346">
            <v>-52466571.488349237</v>
          </cell>
          <cell r="AT346">
            <v>-256608.69569530524</v>
          </cell>
          <cell r="AU346">
            <v>-5057.8617502802517</v>
          </cell>
          <cell r="AV346">
            <v>-251550.83394502499</v>
          </cell>
          <cell r="AW346">
            <v>5592347.4119711453</v>
          </cell>
          <cell r="AX346">
            <v>214599.13665045705</v>
          </cell>
          <cell r="AY346">
            <v>5375747.5607745182</v>
          </cell>
        </row>
        <row r="347">
          <cell r="B347">
            <v>36487</v>
          </cell>
          <cell r="C347">
            <v>5.19</v>
          </cell>
          <cell r="D347">
            <v>5.28</v>
          </cell>
          <cell r="E347">
            <v>5.34</v>
          </cell>
          <cell r="F347">
            <v>5.72</v>
          </cell>
          <cell r="G347">
            <v>5.63</v>
          </cell>
          <cell r="H347">
            <v>5.7805499999999999</v>
          </cell>
          <cell r="I347">
            <v>5.9338300000000004</v>
          </cell>
          <cell r="J347">
            <v>5.9210399999999996</v>
          </cell>
          <cell r="K347">
            <v>6.1550700000000003</v>
          </cell>
          <cell r="L347">
            <v>6.3170700000000002</v>
          </cell>
          <cell r="M347">
            <v>6.2979000000000003</v>
          </cell>
          <cell r="N347">
            <v>6.4169999999999998</v>
          </cell>
          <cell r="O347">
            <v>6.5194400000000003</v>
          </cell>
          <cell r="P347">
            <v>6.72</v>
          </cell>
          <cell r="Q347">
            <v>6.9</v>
          </cell>
          <cell r="R347">
            <v>6.8949999999999996</v>
          </cell>
          <cell r="S347">
            <v>6.7949999999999999</v>
          </cell>
          <cell r="T347">
            <v>6.6950000000000003</v>
          </cell>
          <cell r="U347">
            <v>6.585</v>
          </cell>
          <cell r="V347">
            <v>6.4850000000000003</v>
          </cell>
          <cell r="W347">
            <v>6.3949999999999996</v>
          </cell>
          <cell r="X347">
            <v>6.3049999999999997</v>
          </cell>
          <cell r="Y347">
            <v>6.1849999999999996</v>
          </cell>
          <cell r="Z347">
            <v>6.0449999999999999</v>
          </cell>
          <cell r="AA347">
            <v>5.77</v>
          </cell>
          <cell r="AB347">
            <v>5.6050000000000004</v>
          </cell>
          <cell r="AC347">
            <v>5.4850000000000003</v>
          </cell>
          <cell r="AE347">
            <v>36635</v>
          </cell>
          <cell r="AF347">
            <v>1097774.3782914244</v>
          </cell>
          <cell r="AG347">
            <v>1726950.5799739794</v>
          </cell>
          <cell r="AH347">
            <v>-629176.20168255502</v>
          </cell>
          <cell r="AI347">
            <v>744362554.14313626</v>
          </cell>
          <cell r="AJ347">
            <v>792080553.55784643</v>
          </cell>
          <cell r="AK347">
            <v>-47720000.129257269</v>
          </cell>
          <cell r="AM347">
            <v>909597.36549081653</v>
          </cell>
          <cell r="AN347">
            <v>1710293.7157028832</v>
          </cell>
          <cell r="AO347">
            <v>-800696.35021206667</v>
          </cell>
          <cell r="AP347">
            <v>738582029.7183646</v>
          </cell>
          <cell r="AQ347">
            <v>791849297.55692565</v>
          </cell>
          <cell r="AR347">
            <v>-53267267.838561304</v>
          </cell>
          <cell r="AT347">
            <v>188177.01280060783</v>
          </cell>
          <cell r="AU347">
            <v>16656.864271096187</v>
          </cell>
          <cell r="AV347">
            <v>171520.14852951164</v>
          </cell>
          <cell r="AW347">
            <v>5780524.4247717531</v>
          </cell>
          <cell r="AX347">
            <v>231256.00092155323</v>
          </cell>
          <cell r="AY347">
            <v>5547267.7093040301</v>
          </cell>
        </row>
        <row r="348">
          <cell r="B348">
            <v>36488</v>
          </cell>
          <cell r="C348">
            <v>5.19</v>
          </cell>
          <cell r="D348">
            <v>5.3</v>
          </cell>
          <cell r="E348">
            <v>5.32</v>
          </cell>
          <cell r="F348">
            <v>5.79</v>
          </cell>
          <cell r="G348">
            <v>5.83</v>
          </cell>
          <cell r="H348">
            <v>5.8017500000000002</v>
          </cell>
          <cell r="I348">
            <v>5.9838800000000001</v>
          </cell>
          <cell r="J348">
            <v>6.0445099999999998</v>
          </cell>
          <cell r="K348">
            <v>6.2533500000000002</v>
          </cell>
          <cell r="L348">
            <v>6.4522599999999999</v>
          </cell>
          <cell r="M348">
            <v>6.4290200000000004</v>
          </cell>
          <cell r="N348">
            <v>6.5323700000000002</v>
          </cell>
          <cell r="O348">
            <v>6.6246</v>
          </cell>
          <cell r="P348">
            <v>6.75</v>
          </cell>
          <cell r="Q348">
            <v>6.93</v>
          </cell>
          <cell r="R348">
            <v>6.915</v>
          </cell>
          <cell r="S348">
            <v>6.8150000000000004</v>
          </cell>
          <cell r="T348">
            <v>6.7249999999999996</v>
          </cell>
          <cell r="U348">
            <v>6.6150000000000002</v>
          </cell>
          <cell r="V348">
            <v>6.5149999999999997</v>
          </cell>
          <cell r="W348">
            <v>6.4249999999999998</v>
          </cell>
          <cell r="X348">
            <v>6.335</v>
          </cell>
          <cell r="Y348">
            <v>6.2149999999999999</v>
          </cell>
          <cell r="Z348">
            <v>6.0650000000000004</v>
          </cell>
          <cell r="AA348">
            <v>5.79</v>
          </cell>
          <cell r="AB348">
            <v>5.625</v>
          </cell>
          <cell r="AC348">
            <v>5.5049999999999999</v>
          </cell>
          <cell r="AE348">
            <v>36636</v>
          </cell>
          <cell r="AF348">
            <v>-365694.01539522689</v>
          </cell>
          <cell r="AG348">
            <v>1698141.4726614153</v>
          </cell>
          <cell r="AH348">
            <v>-2063835.4880566422</v>
          </cell>
          <cell r="AI348">
            <v>743996860.12774098</v>
          </cell>
          <cell r="AJ348">
            <v>793778695.0305078</v>
          </cell>
          <cell r="AK348">
            <v>-49783835.617313914</v>
          </cell>
          <cell r="AM348">
            <v>-194983.00046540797</v>
          </cell>
          <cell r="AN348">
            <v>1715736.1163844452</v>
          </cell>
          <cell r="AO348">
            <v>-1910719.1168498532</v>
          </cell>
          <cell r="AP348">
            <v>738387046.7178992</v>
          </cell>
          <cell r="AQ348">
            <v>793565033.67331004</v>
          </cell>
          <cell r="AR348">
            <v>-55177986.955411159</v>
          </cell>
          <cell r="AT348">
            <v>-170711.01492981892</v>
          </cell>
          <cell r="AU348">
            <v>-17594.643723029876</v>
          </cell>
          <cell r="AV348">
            <v>-153116.37120678904</v>
          </cell>
          <cell r="AW348">
            <v>5609813.4098419342</v>
          </cell>
          <cell r="AX348">
            <v>213661.35719852336</v>
          </cell>
          <cell r="AY348">
            <v>5394151.3380972408</v>
          </cell>
        </row>
        <row r="349">
          <cell r="B349">
            <v>36489</v>
          </cell>
          <cell r="C349">
            <v>5.375</v>
          </cell>
          <cell r="D349">
            <v>5.33</v>
          </cell>
          <cell r="E349">
            <v>5.3</v>
          </cell>
          <cell r="F349">
            <v>5.73</v>
          </cell>
          <cell r="G349">
            <v>5.8</v>
          </cell>
          <cell r="H349">
            <v>5.8109999999999999</v>
          </cell>
          <cell r="I349">
            <v>5.9870000000000001</v>
          </cell>
          <cell r="J349">
            <v>6.0650000000000004</v>
          </cell>
          <cell r="K349">
            <v>6.2750000000000004</v>
          </cell>
          <cell r="L349">
            <v>6.4820000000000002</v>
          </cell>
          <cell r="M349">
            <v>6.4550000000000001</v>
          </cell>
          <cell r="N349">
            <v>6.5609999999999999</v>
          </cell>
          <cell r="O349">
            <v>6.657</v>
          </cell>
          <cell r="P349">
            <v>6.78</v>
          </cell>
          <cell r="Q349">
            <v>6.97</v>
          </cell>
          <cell r="R349">
            <v>6.9649999999999999</v>
          </cell>
          <cell r="S349">
            <v>6.8650000000000002</v>
          </cell>
          <cell r="T349">
            <v>6.7750000000000004</v>
          </cell>
          <cell r="U349">
            <v>6.6749999999999998</v>
          </cell>
          <cell r="V349">
            <v>6.585</v>
          </cell>
          <cell r="W349">
            <v>6.4950000000000001</v>
          </cell>
          <cell r="X349">
            <v>6.4050000000000002</v>
          </cell>
          <cell r="Y349">
            <v>6.2750000000000004</v>
          </cell>
          <cell r="Z349">
            <v>6.1150000000000002</v>
          </cell>
          <cell r="AA349">
            <v>5.83</v>
          </cell>
          <cell r="AB349">
            <v>5.665</v>
          </cell>
          <cell r="AC349">
            <v>5.5350000000000001</v>
          </cell>
          <cell r="AE349">
            <v>36641</v>
          </cell>
          <cell r="AF349">
            <v>7869056.9152715616</v>
          </cell>
          <cell r="AG349">
            <v>8798586.3587502297</v>
          </cell>
          <cell r="AH349">
            <v>-929529.44347866811</v>
          </cell>
          <cell r="AI349">
            <v>751865917.0430125</v>
          </cell>
          <cell r="AJ349">
            <v>802577281.38925803</v>
          </cell>
          <cell r="AK349">
            <v>-50713365.06079258</v>
          </cell>
          <cell r="AM349">
            <v>7752331.6962797716</v>
          </cell>
          <cell r="AN349">
            <v>8561566.7267589327</v>
          </cell>
          <cell r="AO349">
            <v>-809235.03047916107</v>
          </cell>
          <cell r="AP349">
            <v>746139378.41417897</v>
          </cell>
          <cell r="AQ349">
            <v>802126600.400069</v>
          </cell>
          <cell r="AR349">
            <v>-55987221.985890321</v>
          </cell>
          <cell r="AT349">
            <v>116725.21899178997</v>
          </cell>
          <cell r="AU349">
            <v>237019.63199129701</v>
          </cell>
          <cell r="AV349">
            <v>-120294.41299950704</v>
          </cell>
          <cell r="AW349">
            <v>5726538.6288337242</v>
          </cell>
          <cell r="AX349">
            <v>450680.98918982036</v>
          </cell>
          <cell r="AY349">
            <v>5273856.9250977337</v>
          </cell>
        </row>
        <row r="350">
          <cell r="B350">
            <v>36490</v>
          </cell>
          <cell r="C350">
            <v>5.375</v>
          </cell>
          <cell r="D350">
            <v>5.375</v>
          </cell>
          <cell r="E350">
            <v>5.31</v>
          </cell>
          <cell r="F350">
            <v>5.64</v>
          </cell>
          <cell r="G350">
            <v>5.87</v>
          </cell>
          <cell r="H350">
            <v>5.8419999999999996</v>
          </cell>
          <cell r="I350">
            <v>5.9859999999999998</v>
          </cell>
          <cell r="J350">
            <v>6.1280000000000001</v>
          </cell>
          <cell r="K350">
            <v>6.3419999999999996</v>
          </cell>
          <cell r="L350">
            <v>6.5419999999999998</v>
          </cell>
          <cell r="M350">
            <v>6.5140000000000002</v>
          </cell>
          <cell r="N350">
            <v>6.6239999999999997</v>
          </cell>
          <cell r="O350">
            <v>6.7140000000000004</v>
          </cell>
          <cell r="P350">
            <v>6.82</v>
          </cell>
          <cell r="Q350">
            <v>7.02</v>
          </cell>
          <cell r="R350">
            <v>7.0049999999999999</v>
          </cell>
          <cell r="S350">
            <v>6.9050000000000002</v>
          </cell>
          <cell r="T350">
            <v>6.8150000000000004</v>
          </cell>
          <cell r="U350">
            <v>6.6950000000000003</v>
          </cell>
          <cell r="V350">
            <v>6.585</v>
          </cell>
          <cell r="W350">
            <v>6.4950000000000001</v>
          </cell>
          <cell r="X350">
            <v>6.4050000000000002</v>
          </cell>
          <cell r="Y350">
            <v>6.2750000000000004</v>
          </cell>
          <cell r="Z350">
            <v>6.0949999999999998</v>
          </cell>
          <cell r="AA350">
            <v>5.82</v>
          </cell>
          <cell r="AB350">
            <v>5.6349999999999998</v>
          </cell>
          <cell r="AC350">
            <v>5.5049999999999999</v>
          </cell>
          <cell r="AE350">
            <v>36642</v>
          </cell>
          <cell r="AF350">
            <v>3042064.0749636209</v>
          </cell>
          <cell r="AG350">
            <v>1761652.3259972066</v>
          </cell>
          <cell r="AH350">
            <v>1280411.7489664142</v>
          </cell>
          <cell r="AI350">
            <v>754907981.11797607</v>
          </cell>
          <cell r="AJ350">
            <v>804338933.71525526</v>
          </cell>
          <cell r="AK350">
            <v>-49432953.311826169</v>
          </cell>
          <cell r="AM350">
            <v>3168203.3371062875</v>
          </cell>
          <cell r="AN350">
            <v>1748009.4676262676</v>
          </cell>
          <cell r="AO350">
            <v>1420193.8694800199</v>
          </cell>
          <cell r="AP350">
            <v>749307581.75128531</v>
          </cell>
          <cell r="AQ350">
            <v>803874609.86769521</v>
          </cell>
          <cell r="AR350">
            <v>-54567028.1164103</v>
          </cell>
          <cell r="AT350">
            <v>-126139.26214266662</v>
          </cell>
          <cell r="AU350">
            <v>13642.858370939037</v>
          </cell>
          <cell r="AV350">
            <v>-139782.12051360565</v>
          </cell>
          <cell r="AW350">
            <v>5600399.3666910576</v>
          </cell>
          <cell r="AX350">
            <v>464323.8475607594</v>
          </cell>
          <cell r="AY350">
            <v>5134074.8045841279</v>
          </cell>
        </row>
        <row r="351">
          <cell r="B351">
            <v>36491</v>
          </cell>
          <cell r="C351">
            <v>5.375</v>
          </cell>
          <cell r="D351">
            <v>5.375</v>
          </cell>
          <cell r="E351">
            <v>5.31</v>
          </cell>
          <cell r="F351">
            <v>5.64</v>
          </cell>
          <cell r="G351">
            <v>5.87</v>
          </cell>
          <cell r="H351">
            <v>5.8419999999999996</v>
          </cell>
          <cell r="I351">
            <v>5.9859999999999998</v>
          </cell>
          <cell r="J351">
            <v>6.1280000000000001</v>
          </cell>
          <cell r="K351">
            <v>6.3419999999999996</v>
          </cell>
          <cell r="L351">
            <v>6.5419999999999998</v>
          </cell>
          <cell r="M351">
            <v>6.5140000000000002</v>
          </cell>
          <cell r="N351">
            <v>6.6239999999999997</v>
          </cell>
          <cell r="O351">
            <v>6.7140000000000004</v>
          </cell>
          <cell r="P351">
            <v>6.82</v>
          </cell>
          <cell r="Q351">
            <v>7.02</v>
          </cell>
          <cell r="R351">
            <v>7.0049999999999999</v>
          </cell>
          <cell r="S351">
            <v>6.9050000000000002</v>
          </cell>
          <cell r="T351">
            <v>6.8150000000000004</v>
          </cell>
          <cell r="U351">
            <v>6.6950000000000003</v>
          </cell>
          <cell r="V351">
            <v>6.585</v>
          </cell>
          <cell r="W351">
            <v>6.4950000000000001</v>
          </cell>
          <cell r="X351">
            <v>6.4050000000000002</v>
          </cell>
          <cell r="Y351">
            <v>6.2750000000000004</v>
          </cell>
          <cell r="Z351">
            <v>6.0949999999999998</v>
          </cell>
          <cell r="AA351">
            <v>5.82</v>
          </cell>
          <cell r="AB351">
            <v>5.6349999999999998</v>
          </cell>
          <cell r="AC351">
            <v>5.5049999999999999</v>
          </cell>
          <cell r="AE351">
            <v>36643</v>
          </cell>
          <cell r="AF351">
            <v>2642310.0666676182</v>
          </cell>
          <cell r="AG351">
            <v>1761730.7141792476</v>
          </cell>
          <cell r="AH351">
            <v>880579.35248837061</v>
          </cell>
          <cell r="AI351">
            <v>757550291.18464375</v>
          </cell>
          <cell r="AJ351">
            <v>806100664.42943454</v>
          </cell>
          <cell r="AK351">
            <v>-48552373.959337801</v>
          </cell>
          <cell r="AM351">
            <v>2631558.8939252943</v>
          </cell>
          <cell r="AN351">
            <v>1768289.7818546433</v>
          </cell>
          <cell r="AO351">
            <v>863269.11207065103</v>
          </cell>
          <cell r="AP351">
            <v>751939140.64521062</v>
          </cell>
          <cell r="AQ351">
            <v>805642899.64954984</v>
          </cell>
          <cell r="AR351">
            <v>-53703759.00433965</v>
          </cell>
          <cell r="AT351">
            <v>10751.17274232395</v>
          </cell>
          <cell r="AU351">
            <v>-6559.0676753956359</v>
          </cell>
          <cell r="AV351">
            <v>17310.240417719586</v>
          </cell>
          <cell r="AW351">
            <v>5611150.5394333815</v>
          </cell>
          <cell r="AX351">
            <v>457764.77988536377</v>
          </cell>
          <cell r="AY351">
            <v>5151385.0450018477</v>
          </cell>
        </row>
        <row r="352">
          <cell r="B352">
            <v>36492</v>
          </cell>
          <cell r="C352">
            <v>5.375</v>
          </cell>
          <cell r="D352">
            <v>5.375</v>
          </cell>
          <cell r="E352">
            <v>5.31</v>
          </cell>
          <cell r="F352">
            <v>5.64</v>
          </cell>
          <cell r="G352">
            <v>5.87</v>
          </cell>
          <cell r="H352">
            <v>5.8419999999999996</v>
          </cell>
          <cell r="I352">
            <v>5.9859999999999998</v>
          </cell>
          <cell r="J352">
            <v>6.1280000000000001</v>
          </cell>
          <cell r="K352">
            <v>6.3419999999999996</v>
          </cell>
          <cell r="L352">
            <v>6.5419999999999998</v>
          </cell>
          <cell r="M352">
            <v>6.5140000000000002</v>
          </cell>
          <cell r="N352">
            <v>6.6239999999999997</v>
          </cell>
          <cell r="O352">
            <v>6.7140000000000004</v>
          </cell>
          <cell r="P352">
            <v>6.82</v>
          </cell>
          <cell r="Q352">
            <v>7.02</v>
          </cell>
          <cell r="R352">
            <v>7.0049999999999999</v>
          </cell>
          <cell r="S352">
            <v>6.9050000000000002</v>
          </cell>
          <cell r="T352">
            <v>6.8150000000000004</v>
          </cell>
          <cell r="U352">
            <v>6.6950000000000003</v>
          </cell>
          <cell r="V352">
            <v>6.585</v>
          </cell>
          <cell r="W352">
            <v>6.4950000000000001</v>
          </cell>
          <cell r="X352">
            <v>6.4050000000000002</v>
          </cell>
          <cell r="Y352">
            <v>6.2750000000000004</v>
          </cell>
          <cell r="Z352">
            <v>6.0949999999999998</v>
          </cell>
          <cell r="AA352">
            <v>5.82</v>
          </cell>
          <cell r="AB352">
            <v>5.6349999999999998</v>
          </cell>
          <cell r="AC352">
            <v>5.5049999999999999</v>
          </cell>
          <cell r="AE352">
            <v>36644</v>
          </cell>
          <cell r="AF352">
            <v>3677800.0299429838</v>
          </cell>
          <cell r="AG352">
            <v>1747536.1357070869</v>
          </cell>
          <cell r="AH352">
            <v>1930263.8942358969</v>
          </cell>
          <cell r="AI352">
            <v>761228091.21458673</v>
          </cell>
          <cell r="AJ352">
            <v>807848200.56514168</v>
          </cell>
          <cell r="AK352">
            <v>-46622110.065101907</v>
          </cell>
          <cell r="AM352">
            <v>3848303.3623529822</v>
          </cell>
          <cell r="AN352">
            <v>1750977.3981948581</v>
          </cell>
          <cell r="AO352">
            <v>2097325.9641581243</v>
          </cell>
          <cell r="AP352">
            <v>755787444.00756359</v>
          </cell>
          <cell r="AQ352">
            <v>807393877.04774475</v>
          </cell>
          <cell r="AR352">
            <v>-51606433.040181525</v>
          </cell>
          <cell r="AT352">
            <v>-170503.3324099984</v>
          </cell>
          <cell r="AU352">
            <v>-3441.2624877712224</v>
          </cell>
          <cell r="AV352">
            <v>-167062.06992222741</v>
          </cell>
          <cell r="AW352">
            <v>5440647.2070233831</v>
          </cell>
          <cell r="AX352">
            <v>454323.51739759254</v>
          </cell>
          <cell r="AY352">
            <v>4984322.9750796203</v>
          </cell>
        </row>
        <row r="353">
          <cell r="B353">
            <v>36493</v>
          </cell>
          <cell r="C353">
            <v>5.5650000000000004</v>
          </cell>
          <cell r="D353">
            <v>5.37</v>
          </cell>
          <cell r="E353">
            <v>5.875</v>
          </cell>
          <cell r="F353">
            <v>5.67</v>
          </cell>
          <cell r="G353">
            <v>5.77</v>
          </cell>
          <cell r="H353">
            <v>6.0338799999999999</v>
          </cell>
          <cell r="I353">
            <v>6.0162899999999997</v>
          </cell>
          <cell r="J353">
            <v>6.0899000000000001</v>
          </cell>
          <cell r="K353">
            <v>6.3206499999999997</v>
          </cell>
          <cell r="L353">
            <v>6.5353000000000003</v>
          </cell>
          <cell r="M353">
            <v>6.5139500000000004</v>
          </cell>
          <cell r="N353">
            <v>6.62392</v>
          </cell>
          <cell r="O353">
            <v>6.7173499999999997</v>
          </cell>
          <cell r="P353">
            <v>6.85</v>
          </cell>
          <cell r="Q353">
            <v>7.04</v>
          </cell>
          <cell r="R353">
            <v>7.0149999999999997</v>
          </cell>
          <cell r="S353">
            <v>6.9050000000000002</v>
          </cell>
          <cell r="T353">
            <v>6.8049999999999997</v>
          </cell>
          <cell r="U353">
            <v>6.6849999999999996</v>
          </cell>
          <cell r="V353">
            <v>6.585</v>
          </cell>
          <cell r="W353">
            <v>6.4850000000000003</v>
          </cell>
          <cell r="X353">
            <v>6.3849999999999998</v>
          </cell>
          <cell r="Y353">
            <v>6.2549999999999999</v>
          </cell>
          <cell r="Z353">
            <v>6.0750000000000002</v>
          </cell>
          <cell r="AA353">
            <v>5.8</v>
          </cell>
          <cell r="AB353">
            <v>5.6150000000000002</v>
          </cell>
          <cell r="AC353">
            <v>5.4850000000000003</v>
          </cell>
          <cell r="AE353">
            <v>36648</v>
          </cell>
          <cell r="AF353">
            <v>6860143.7702051066</v>
          </cell>
          <cell r="AG353">
            <v>7236268.7027516579</v>
          </cell>
          <cell r="AH353">
            <v>-376124.93254655134</v>
          </cell>
          <cell r="AI353">
            <v>768088234.98479187</v>
          </cell>
          <cell r="AJ353">
            <v>815084469.26789331</v>
          </cell>
          <cell r="AK353">
            <v>-46998234.997648455</v>
          </cell>
          <cell r="AM353">
            <v>6564266.6465024352</v>
          </cell>
          <cell r="AN353">
            <v>7164669.5422872528</v>
          </cell>
          <cell r="AO353">
            <v>-600402.89578481764</v>
          </cell>
          <cell r="AP353">
            <v>762351710.65406609</v>
          </cell>
          <cell r="AQ353">
            <v>814558546.59003198</v>
          </cell>
          <cell r="AR353">
            <v>-52206835.935966343</v>
          </cell>
          <cell r="AT353">
            <v>295877.12370267138</v>
          </cell>
          <cell r="AU353">
            <v>71599.160464405082</v>
          </cell>
          <cell r="AV353">
            <v>224277.9632382663</v>
          </cell>
          <cell r="AW353">
            <v>5736524.3307260545</v>
          </cell>
          <cell r="AX353">
            <v>525922.67786199762</v>
          </cell>
          <cell r="AY353">
            <v>5208600.9383178866</v>
          </cell>
        </row>
        <row r="354">
          <cell r="B354">
            <v>36494</v>
          </cell>
          <cell r="C354">
            <v>5.375</v>
          </cell>
          <cell r="D354">
            <v>5.3449999999999998</v>
          </cell>
          <cell r="E354">
            <v>5.87</v>
          </cell>
          <cell r="F354">
            <v>5.8150000000000004</v>
          </cell>
          <cell r="G354">
            <v>5.84</v>
          </cell>
          <cell r="H354">
            <v>6.0209000000000001</v>
          </cell>
          <cell r="I354">
            <v>6.0689700000000002</v>
          </cell>
          <cell r="J354">
            <v>6.1233500000000003</v>
          </cell>
          <cell r="K354">
            <v>6.3400100000000004</v>
          </cell>
          <cell r="L354">
            <v>6.5422399999999996</v>
          </cell>
          <cell r="M354">
            <v>6.5118400000000003</v>
          </cell>
          <cell r="N354">
            <v>6.6183500000000004</v>
          </cell>
          <cell r="O354">
            <v>6.7058600000000004</v>
          </cell>
          <cell r="P354">
            <v>6.84</v>
          </cell>
          <cell r="Q354">
            <v>7.02</v>
          </cell>
          <cell r="R354">
            <v>6.9850000000000003</v>
          </cell>
          <cell r="S354">
            <v>6.875</v>
          </cell>
          <cell r="T354">
            <v>6.7750000000000004</v>
          </cell>
          <cell r="U354">
            <v>6.665</v>
          </cell>
          <cell r="V354">
            <v>6.5549999999999997</v>
          </cell>
          <cell r="W354">
            <v>6.4550000000000001</v>
          </cell>
          <cell r="X354">
            <v>6.3550000000000004</v>
          </cell>
          <cell r="Y354">
            <v>6.2249999999999996</v>
          </cell>
          <cell r="Z354">
            <v>6.0650000000000004</v>
          </cell>
          <cell r="AA354">
            <v>5.81</v>
          </cell>
          <cell r="AB354">
            <v>5.625</v>
          </cell>
          <cell r="AC354">
            <v>5.4950000000000001</v>
          </cell>
          <cell r="AE354">
            <v>36649</v>
          </cell>
          <cell r="AF354">
            <v>1554181.2712366283</v>
          </cell>
          <cell r="AG354">
            <v>1815991.5210509489</v>
          </cell>
          <cell r="AH354">
            <v>-261810.24981432059</v>
          </cell>
          <cell r="AI354">
            <v>769642416.25602853</v>
          </cell>
          <cell r="AJ354">
            <v>816900460.78894424</v>
          </cell>
          <cell r="AK354">
            <v>-47260045.247462779</v>
          </cell>
          <cell r="AM354">
            <v>1430371.7678590715</v>
          </cell>
          <cell r="AN354">
            <v>1797754.981264269</v>
          </cell>
          <cell r="AO354">
            <v>-367383.21340519749</v>
          </cell>
          <cell r="AP354">
            <v>763782082.42192519</v>
          </cell>
          <cell r="AQ354">
            <v>816356301.57129622</v>
          </cell>
          <cell r="AR354">
            <v>-52574219.149371542</v>
          </cell>
          <cell r="AT354">
            <v>123809.5033775568</v>
          </cell>
          <cell r="AU354">
            <v>18236.539786679903</v>
          </cell>
          <cell r="AV354">
            <v>105572.9635908769</v>
          </cell>
          <cell r="AW354">
            <v>5860333.8341036113</v>
          </cell>
          <cell r="AX354">
            <v>544159.21764867753</v>
          </cell>
          <cell r="AY354">
            <v>5314173.9019087637</v>
          </cell>
        </row>
        <row r="355">
          <cell r="B355">
            <v>36495</v>
          </cell>
          <cell r="C355">
            <v>5.5650000000000004</v>
          </cell>
          <cell r="D355">
            <v>5.5250000000000004</v>
          </cell>
          <cell r="E355">
            <v>5.84</v>
          </cell>
          <cell r="F355">
            <v>5.96</v>
          </cell>
          <cell r="G355">
            <v>6.02</v>
          </cell>
          <cell r="H355">
            <v>6.0154399999999999</v>
          </cell>
          <cell r="I355">
            <v>6.11564</v>
          </cell>
          <cell r="J355">
            <v>6.1946399999999997</v>
          </cell>
          <cell r="K355">
            <v>6.3721500000000004</v>
          </cell>
          <cell r="L355">
            <v>6.5544599999999997</v>
          </cell>
          <cell r="M355">
            <v>6.5134800000000004</v>
          </cell>
          <cell r="N355">
            <v>6.6117499999999998</v>
          </cell>
          <cell r="O355">
            <v>6.6971999999999996</v>
          </cell>
          <cell r="P355">
            <v>6.81</v>
          </cell>
          <cell r="Q355">
            <v>6.98</v>
          </cell>
          <cell r="R355">
            <v>6.9649999999999999</v>
          </cell>
          <cell r="S355">
            <v>6.8650000000000002</v>
          </cell>
          <cell r="T355">
            <v>6.7649999999999997</v>
          </cell>
          <cell r="U355">
            <v>6.6550000000000002</v>
          </cell>
          <cell r="V355">
            <v>6.5549999999999997</v>
          </cell>
          <cell r="W355">
            <v>6.4550000000000001</v>
          </cell>
          <cell r="X355">
            <v>6.3650000000000002</v>
          </cell>
          <cell r="Y355">
            <v>6.2450000000000001</v>
          </cell>
          <cell r="Z355">
            <v>6.0750000000000002</v>
          </cell>
          <cell r="AA355">
            <v>5.82</v>
          </cell>
          <cell r="AB355">
            <v>5.6349999999999998</v>
          </cell>
          <cell r="AC355">
            <v>5.5049999999999999</v>
          </cell>
          <cell r="AE355">
            <v>36650</v>
          </cell>
          <cell r="AF355">
            <v>1089285.3902643193</v>
          </cell>
          <cell r="AG355">
            <v>1815506.1541491095</v>
          </cell>
          <cell r="AH355">
            <v>-726220.76388479024</v>
          </cell>
          <cell r="AI355">
            <v>770731701.64629281</v>
          </cell>
          <cell r="AJ355">
            <v>818715966.9430933</v>
          </cell>
          <cell r="AK355">
            <v>-47986266.01134757</v>
          </cell>
          <cell r="AM355">
            <v>652562.52079375088</v>
          </cell>
          <cell r="AN355">
            <v>1802177.6544277661</v>
          </cell>
          <cell r="AO355">
            <v>-1149615.1336340152</v>
          </cell>
          <cell r="AP355">
            <v>764434644.94271898</v>
          </cell>
          <cell r="AQ355">
            <v>818158479.22572398</v>
          </cell>
          <cell r="AR355">
            <v>-53723834.283005558</v>
          </cell>
          <cell r="AT355">
            <v>436722.86947056837</v>
          </cell>
          <cell r="AU355">
            <v>13328.499721343396</v>
          </cell>
          <cell r="AV355">
            <v>423394.36974922498</v>
          </cell>
          <cell r="AW355">
            <v>6297056.7035741797</v>
          </cell>
          <cell r="AX355">
            <v>557487.71737002092</v>
          </cell>
          <cell r="AY355">
            <v>5737568.2716579884</v>
          </cell>
        </row>
        <row r="356">
          <cell r="B356">
            <v>36496</v>
          </cell>
          <cell r="C356">
            <v>5.3150000000000004</v>
          </cell>
          <cell r="D356">
            <v>5.375</v>
          </cell>
          <cell r="E356">
            <v>5.8</v>
          </cell>
          <cell r="F356">
            <v>5.85</v>
          </cell>
          <cell r="G356">
            <v>5.9</v>
          </cell>
          <cell r="H356">
            <v>6.00779</v>
          </cell>
          <cell r="I356">
            <v>6.0702600000000002</v>
          </cell>
          <cell r="J356">
            <v>6.1314000000000002</v>
          </cell>
          <cell r="K356">
            <v>6.32775</v>
          </cell>
          <cell r="L356">
            <v>6.5190700000000001</v>
          </cell>
          <cell r="M356">
            <v>6.4816900000000004</v>
          </cell>
          <cell r="N356">
            <v>6.5867000000000004</v>
          </cell>
          <cell r="O356">
            <v>6.6722900000000003</v>
          </cell>
          <cell r="P356">
            <v>6.81</v>
          </cell>
          <cell r="Q356">
            <v>6.97</v>
          </cell>
          <cell r="R356">
            <v>6.9450000000000003</v>
          </cell>
          <cell r="S356">
            <v>6.8449999999999998</v>
          </cell>
          <cell r="T356">
            <v>6.7549999999999999</v>
          </cell>
          <cell r="U356">
            <v>6.665</v>
          </cell>
          <cell r="V356">
            <v>6.585</v>
          </cell>
          <cell r="W356">
            <v>6.4850000000000003</v>
          </cell>
          <cell r="X356">
            <v>6.3949999999999996</v>
          </cell>
          <cell r="Y356">
            <v>6.2750000000000004</v>
          </cell>
          <cell r="Z356">
            <v>6.1050000000000004</v>
          </cell>
          <cell r="AA356">
            <v>5.85</v>
          </cell>
          <cell r="AB356">
            <v>5.665</v>
          </cell>
          <cell r="AC356">
            <v>5.5350000000000001</v>
          </cell>
          <cell r="AE356">
            <v>36651</v>
          </cell>
          <cell r="AF356">
            <v>532014.55408787541</v>
          </cell>
          <cell r="AG356">
            <v>1777922.1263020965</v>
          </cell>
          <cell r="AH356">
            <v>-1245907.5722142211</v>
          </cell>
          <cell r="AI356">
            <v>771263716.20038068</v>
          </cell>
          <cell r="AJ356">
            <v>820493889.06939542</v>
          </cell>
          <cell r="AK356">
            <v>-49232173.583561793</v>
          </cell>
          <cell r="AM356">
            <v>721713.10252732038</v>
          </cell>
          <cell r="AN356">
            <v>1784093.8581900792</v>
          </cell>
          <cell r="AO356">
            <v>-1062380.7556627588</v>
          </cell>
          <cell r="AP356">
            <v>765156358.04524636</v>
          </cell>
          <cell r="AQ356">
            <v>819942573.08391404</v>
          </cell>
          <cell r="AR356">
            <v>-54786215.03866832</v>
          </cell>
          <cell r="AT356">
            <v>-189698.54843944497</v>
          </cell>
          <cell r="AU356">
            <v>-6171.7318879826926</v>
          </cell>
          <cell r="AV356">
            <v>-183526.81655146228</v>
          </cell>
          <cell r="AW356">
            <v>6107358.1551347347</v>
          </cell>
          <cell r="AX356">
            <v>551315.98548203823</v>
          </cell>
          <cell r="AY356">
            <v>5554041.4551065266</v>
          </cell>
        </row>
        <row r="357">
          <cell r="B357">
            <v>36497</v>
          </cell>
          <cell r="C357">
            <v>5.3150000000000004</v>
          </cell>
          <cell r="D357">
            <v>5.375</v>
          </cell>
          <cell r="E357">
            <v>5.84</v>
          </cell>
          <cell r="F357">
            <v>5.93</v>
          </cell>
          <cell r="G357">
            <v>5.98</v>
          </cell>
          <cell r="H357">
            <v>6.0274700000000001</v>
          </cell>
          <cell r="I357">
            <v>6.10799</v>
          </cell>
          <cell r="J357">
            <v>6.1756399999999996</v>
          </cell>
          <cell r="K357">
            <v>6.3505700000000003</v>
          </cell>
          <cell r="L357">
            <v>6.5294100000000004</v>
          </cell>
          <cell r="M357">
            <v>6.4866000000000001</v>
          </cell>
          <cell r="N357">
            <v>6.5842999999999998</v>
          </cell>
          <cell r="O357">
            <v>6.6654200000000001</v>
          </cell>
          <cell r="P357">
            <v>6.8</v>
          </cell>
          <cell r="Q357">
            <v>6.95</v>
          </cell>
          <cell r="R357">
            <v>6.9249999999999998</v>
          </cell>
          <cell r="S357">
            <v>6.8250000000000002</v>
          </cell>
          <cell r="T357">
            <v>6.76</v>
          </cell>
          <cell r="U357">
            <v>6.67</v>
          </cell>
          <cell r="V357">
            <v>6.585</v>
          </cell>
          <cell r="W357">
            <v>6.4950000000000001</v>
          </cell>
          <cell r="X357">
            <v>6.4050000000000002</v>
          </cell>
          <cell r="Y357">
            <v>6.2949999999999999</v>
          </cell>
          <cell r="Z357">
            <v>6.125</v>
          </cell>
          <cell r="AA357">
            <v>5.88</v>
          </cell>
          <cell r="AB357">
            <v>5.6950000000000003</v>
          </cell>
          <cell r="AC357">
            <v>5.5650000000000004</v>
          </cell>
          <cell r="AE357">
            <v>36654</v>
          </cell>
          <cell r="AF357">
            <v>4072270.7647502599</v>
          </cell>
          <cell r="AG357">
            <v>5409176.7724166345</v>
          </cell>
          <cell r="AH357">
            <v>-1336906.0076663746</v>
          </cell>
          <cell r="AI357">
            <v>775335986.96513093</v>
          </cell>
          <cell r="AJ357">
            <v>825903065.84181201</v>
          </cell>
          <cell r="AK357">
            <v>-50569079.591228165</v>
          </cell>
          <cell r="AM357">
            <v>3860227.3347949386</v>
          </cell>
          <cell r="AN357">
            <v>5294851.6824420076</v>
          </cell>
          <cell r="AO357">
            <v>-1434624.347647069</v>
          </cell>
          <cell r="AP357">
            <v>769016585.38004136</v>
          </cell>
          <cell r="AQ357">
            <v>825237424.76635599</v>
          </cell>
          <cell r="AR357">
            <v>-56220839.38631539</v>
          </cell>
          <cell r="AT357">
            <v>212043.42995532136</v>
          </cell>
          <cell r="AU357">
            <v>114325.0899746269</v>
          </cell>
          <cell r="AV357">
            <v>97718.339980694465</v>
          </cell>
          <cell r="AW357">
            <v>6319401.5850900561</v>
          </cell>
          <cell r="AX357">
            <v>665641.07545666513</v>
          </cell>
          <cell r="AY357">
            <v>5651759.7950872211</v>
          </cell>
        </row>
        <row r="358">
          <cell r="B358">
            <v>36498</v>
          </cell>
          <cell r="C358">
            <v>5.3150000000000004</v>
          </cell>
          <cell r="D358">
            <v>5.375</v>
          </cell>
          <cell r="E358">
            <v>5.84</v>
          </cell>
          <cell r="F358">
            <v>5.93</v>
          </cell>
          <cell r="G358">
            <v>5.98</v>
          </cell>
          <cell r="H358">
            <v>6.0274700000000001</v>
          </cell>
          <cell r="I358">
            <v>6.10799</v>
          </cell>
          <cell r="J358">
            <v>6.1756399999999996</v>
          </cell>
          <cell r="K358">
            <v>6.3505700000000003</v>
          </cell>
          <cell r="L358">
            <v>6.5294100000000004</v>
          </cell>
          <cell r="M358">
            <v>6.4866000000000001</v>
          </cell>
          <cell r="N358">
            <v>6.5842999999999998</v>
          </cell>
          <cell r="O358">
            <v>6.6654200000000001</v>
          </cell>
          <cell r="P358">
            <v>6.8</v>
          </cell>
          <cell r="Q358">
            <v>6.95</v>
          </cell>
          <cell r="R358">
            <v>6.9249999999999998</v>
          </cell>
          <cell r="S358">
            <v>6.8250000000000002</v>
          </cell>
          <cell r="T358">
            <v>6.76</v>
          </cell>
          <cell r="U358">
            <v>6.67</v>
          </cell>
          <cell r="V358">
            <v>6.585</v>
          </cell>
          <cell r="W358">
            <v>6.4950000000000001</v>
          </cell>
          <cell r="X358">
            <v>6.4050000000000002</v>
          </cell>
          <cell r="Y358">
            <v>6.2949999999999999</v>
          </cell>
          <cell r="Z358">
            <v>6.125</v>
          </cell>
          <cell r="AA358">
            <v>5.88</v>
          </cell>
          <cell r="AB358">
            <v>5.6950000000000003</v>
          </cell>
          <cell r="AC358">
            <v>5.5650000000000004</v>
          </cell>
          <cell r="AE358">
            <v>36655</v>
          </cell>
          <cell r="AF358">
            <v>3034143.4252024442</v>
          </cell>
          <cell r="AG358">
            <v>1819455.860462724</v>
          </cell>
          <cell r="AH358">
            <v>1214687.5647397202</v>
          </cell>
          <cell r="AI358">
            <v>778370130.39033341</v>
          </cell>
          <cell r="AJ358">
            <v>827722521.70227468</v>
          </cell>
          <cell r="AK358">
            <v>-49354392.026488446</v>
          </cell>
          <cell r="AM358">
            <v>3205144.3889877498</v>
          </cell>
          <cell r="AN358">
            <v>1810904.1969584425</v>
          </cell>
          <cell r="AO358">
            <v>1394240.1920293074</v>
          </cell>
          <cell r="AP358">
            <v>772221729.76902914</v>
          </cell>
          <cell r="AQ358">
            <v>827048328.96331441</v>
          </cell>
          <cell r="AR358">
            <v>-54826599.194286086</v>
          </cell>
          <cell r="AT358">
            <v>-171000.96378530562</v>
          </cell>
          <cell r="AU358">
            <v>8551.6635042815469</v>
          </cell>
          <cell r="AV358">
            <v>-179552.62728958717</v>
          </cell>
          <cell r="AW358">
            <v>6148400.6213047504</v>
          </cell>
          <cell r="AX358">
            <v>674192.73896094668</v>
          </cell>
          <cell r="AY358">
            <v>5472207.1677976344</v>
          </cell>
        </row>
        <row r="359">
          <cell r="B359">
            <v>36499</v>
          </cell>
          <cell r="C359">
            <v>5.3150000000000004</v>
          </cell>
          <cell r="D359">
            <v>5.375</v>
          </cell>
          <cell r="E359">
            <v>5.84</v>
          </cell>
          <cell r="F359">
            <v>5.93</v>
          </cell>
          <cell r="G359">
            <v>5.98</v>
          </cell>
          <cell r="H359">
            <v>6.0274700000000001</v>
          </cell>
          <cell r="I359">
            <v>6.10799</v>
          </cell>
          <cell r="J359">
            <v>6.1756399999999996</v>
          </cell>
          <cell r="K359">
            <v>6.3505700000000003</v>
          </cell>
          <cell r="L359">
            <v>6.5294100000000004</v>
          </cell>
          <cell r="M359">
            <v>6.4866000000000001</v>
          </cell>
          <cell r="N359">
            <v>6.5842999999999998</v>
          </cell>
          <cell r="O359">
            <v>6.6654200000000001</v>
          </cell>
          <cell r="P359">
            <v>6.8</v>
          </cell>
          <cell r="Q359">
            <v>6.95</v>
          </cell>
          <cell r="R359">
            <v>6.9249999999999998</v>
          </cell>
          <cell r="S359">
            <v>6.8250000000000002</v>
          </cell>
          <cell r="T359">
            <v>6.76</v>
          </cell>
          <cell r="U359">
            <v>6.67</v>
          </cell>
          <cell r="V359">
            <v>6.585</v>
          </cell>
          <cell r="W359">
            <v>6.4950000000000001</v>
          </cell>
          <cell r="X359">
            <v>6.4050000000000002</v>
          </cell>
          <cell r="Y359">
            <v>6.2949999999999999</v>
          </cell>
          <cell r="Z359">
            <v>6.125</v>
          </cell>
          <cell r="AA359">
            <v>5.88</v>
          </cell>
          <cell r="AB359">
            <v>5.6950000000000003</v>
          </cell>
          <cell r="AC359">
            <v>5.5650000000000004</v>
          </cell>
          <cell r="AE359">
            <v>36656</v>
          </cell>
          <cell r="AF359">
            <v>2717635.4207316078</v>
          </cell>
          <cell r="AG359">
            <v>1814154.5437301816</v>
          </cell>
          <cell r="AH359">
            <v>903480.87700142618</v>
          </cell>
          <cell r="AI359">
            <v>781087765.81106508</v>
          </cell>
          <cell r="AJ359">
            <v>829536676.24600482</v>
          </cell>
          <cell r="AK359">
            <v>-48450911.149487019</v>
          </cell>
          <cell r="AM359">
            <v>2701358.5084353536</v>
          </cell>
          <cell r="AN359">
            <v>1811263.1063157495</v>
          </cell>
          <cell r="AO359">
            <v>890095.40211960417</v>
          </cell>
          <cell r="AP359">
            <v>774923088.27746451</v>
          </cell>
          <cell r="AQ359">
            <v>828859592.06963015</v>
          </cell>
          <cell r="AR359">
            <v>-53936503.792166479</v>
          </cell>
          <cell r="AT359">
            <v>16276.912296254188</v>
          </cell>
          <cell r="AU359">
            <v>2891.4374144321773</v>
          </cell>
          <cell r="AV359">
            <v>13385.474881822011</v>
          </cell>
          <cell r="AW359">
            <v>6164677.5336010046</v>
          </cell>
          <cell r="AX359">
            <v>677084.17637537885</v>
          </cell>
          <cell r="AY359">
            <v>5485592.6426794566</v>
          </cell>
        </row>
        <row r="360">
          <cell r="B360">
            <v>36500</v>
          </cell>
          <cell r="C360">
            <v>5.1849999999999996</v>
          </cell>
          <cell r="D360">
            <v>5.3049999999999997</v>
          </cell>
          <cell r="E360">
            <v>5.89</v>
          </cell>
          <cell r="F360">
            <v>5.9</v>
          </cell>
          <cell r="G360">
            <v>5.96</v>
          </cell>
          <cell r="H360">
            <v>6.0808099999999996</v>
          </cell>
          <cell r="I360">
            <v>6.1229300000000002</v>
          </cell>
          <cell r="J360">
            <v>6.1840700000000002</v>
          </cell>
          <cell r="K360">
            <v>6.3729199999999997</v>
          </cell>
          <cell r="L360">
            <v>6.5562699999999996</v>
          </cell>
          <cell r="M360">
            <v>6.5070600000000001</v>
          </cell>
          <cell r="N360">
            <v>6.5973499999999996</v>
          </cell>
          <cell r="O360">
            <v>6.6735800000000003</v>
          </cell>
          <cell r="P360">
            <v>6.79</v>
          </cell>
          <cell r="Q360">
            <v>6.93</v>
          </cell>
          <cell r="R360">
            <v>6.8949999999999996</v>
          </cell>
          <cell r="S360">
            <v>6.7949999999999999</v>
          </cell>
          <cell r="T360">
            <v>6.6950000000000003</v>
          </cell>
          <cell r="U360">
            <v>6.6150000000000002</v>
          </cell>
          <cell r="V360">
            <v>6.5350000000000001</v>
          </cell>
          <cell r="W360">
            <v>6.4450000000000003</v>
          </cell>
          <cell r="X360">
            <v>6.3550000000000004</v>
          </cell>
          <cell r="Y360">
            <v>6.2549999999999999</v>
          </cell>
          <cell r="Z360">
            <v>6.0949999999999998</v>
          </cell>
          <cell r="AA360">
            <v>5.85</v>
          </cell>
          <cell r="AB360">
            <v>5.6849999999999996</v>
          </cell>
          <cell r="AC360">
            <v>5.5650000000000004</v>
          </cell>
          <cell r="AE360">
            <v>36657</v>
          </cell>
          <cell r="AF360">
            <v>-206050.63756674714</v>
          </cell>
          <cell r="AG360">
            <v>1826314.2041962247</v>
          </cell>
          <cell r="AH360">
            <v>-2032364.8417629718</v>
          </cell>
          <cell r="AI360">
            <v>780881715.17349827</v>
          </cell>
          <cell r="AJ360">
            <v>831362990.45020103</v>
          </cell>
          <cell r="AK360">
            <v>-50483275.991249993</v>
          </cell>
          <cell r="AM360">
            <v>-267430.83624607325</v>
          </cell>
          <cell r="AN360">
            <v>1820889.5281187354</v>
          </cell>
          <cell r="AO360">
            <v>-2088320.3643648087</v>
          </cell>
          <cell r="AP360">
            <v>774655657.44121838</v>
          </cell>
          <cell r="AQ360">
            <v>830680481.59774888</v>
          </cell>
          <cell r="AR360">
            <v>-56024824.156531289</v>
          </cell>
          <cell r="AT360">
            <v>61380.198679326102</v>
          </cell>
          <cell r="AU360">
            <v>5424.6760774892755</v>
          </cell>
          <cell r="AV360">
            <v>55955.522601836827</v>
          </cell>
          <cell r="AW360">
            <v>6226057.7322803307</v>
          </cell>
          <cell r="AX360">
            <v>682508.85245286813</v>
          </cell>
          <cell r="AY360">
            <v>5541548.1652812939</v>
          </cell>
        </row>
        <row r="361">
          <cell r="B361">
            <v>36501</v>
          </cell>
          <cell r="C361">
            <v>5.0250000000000004</v>
          </cell>
          <cell r="D361">
            <v>5.165</v>
          </cell>
          <cell r="E361">
            <v>5.6849999999999996</v>
          </cell>
          <cell r="F361">
            <v>5.88</v>
          </cell>
          <cell r="G361">
            <v>5.9349999999999996</v>
          </cell>
          <cell r="H361">
            <v>6.0437399999999997</v>
          </cell>
          <cell r="I361">
            <v>6.1229800000000001</v>
          </cell>
          <cell r="J361">
            <v>6.1902900000000001</v>
          </cell>
          <cell r="K361">
            <v>6.3815900000000001</v>
          </cell>
          <cell r="L361">
            <v>6.5617000000000001</v>
          </cell>
          <cell r="M361">
            <v>6.5113899999999996</v>
          </cell>
          <cell r="N361">
            <v>6.6010999999999997</v>
          </cell>
          <cell r="O361">
            <v>6.6734499999999999</v>
          </cell>
          <cell r="P361">
            <v>6.78</v>
          </cell>
          <cell r="Q361">
            <v>6.9</v>
          </cell>
          <cell r="R361">
            <v>6.8449999999999998</v>
          </cell>
          <cell r="S361">
            <v>6.7350000000000003</v>
          </cell>
          <cell r="T361">
            <v>6.6449999999999996</v>
          </cell>
          <cell r="U361">
            <v>6.5549999999999997</v>
          </cell>
          <cell r="V361">
            <v>6.4749999999999996</v>
          </cell>
          <cell r="W361">
            <v>6.3849999999999998</v>
          </cell>
          <cell r="X361">
            <v>6.2949999999999999</v>
          </cell>
          <cell r="Y361">
            <v>6.1849999999999996</v>
          </cell>
          <cell r="Z361">
            <v>6.0350000000000001</v>
          </cell>
          <cell r="AA361">
            <v>5.79</v>
          </cell>
          <cell r="AB361">
            <v>5.6349999999999998</v>
          </cell>
          <cell r="AC361">
            <v>5.5149999999999997</v>
          </cell>
          <cell r="AE361">
            <v>36658</v>
          </cell>
          <cell r="AF361">
            <v>446621.92230767384</v>
          </cell>
          <cell r="AG361">
            <v>1822752.3876791091</v>
          </cell>
          <cell r="AH361">
            <v>-1376130.4653714353</v>
          </cell>
          <cell r="AI361">
            <v>781328337.095806</v>
          </cell>
          <cell r="AJ361">
            <v>833185742.83788013</v>
          </cell>
          <cell r="AK361">
            <v>-51859406.456621431</v>
          </cell>
          <cell r="AM361">
            <v>550327.05072367191</v>
          </cell>
          <cell r="AN361">
            <v>1829792.0812039792</v>
          </cell>
          <cell r="AO361">
            <v>-1279465.0304803073</v>
          </cell>
          <cell r="AP361">
            <v>775205984.49194205</v>
          </cell>
          <cell r="AQ361">
            <v>832510273.67895281</v>
          </cell>
          <cell r="AR361">
            <v>-57304289.1870116</v>
          </cell>
          <cell r="AT361">
            <v>-103705.12841599807</v>
          </cell>
          <cell r="AU361">
            <v>-7039.6935248700902</v>
          </cell>
          <cell r="AV361">
            <v>-96665.434891127981</v>
          </cell>
          <cell r="AW361">
            <v>6122352.6038643327</v>
          </cell>
          <cell r="AX361">
            <v>675469.15892799804</v>
          </cell>
          <cell r="AY361">
            <v>5444882.7303901659</v>
          </cell>
        </row>
        <row r="362">
          <cell r="B362">
            <v>36502</v>
          </cell>
          <cell r="C362">
            <v>5.375</v>
          </cell>
          <cell r="D362">
            <v>5.375</v>
          </cell>
          <cell r="E362">
            <v>5.86</v>
          </cell>
          <cell r="F362">
            <v>5.87</v>
          </cell>
          <cell r="G362">
            <v>5.92</v>
          </cell>
          <cell r="H362">
            <v>6.0733499999999996</v>
          </cell>
          <cell r="I362">
            <v>6.1162599999999996</v>
          </cell>
          <cell r="J362">
            <v>6.1720499999999996</v>
          </cell>
          <cell r="K362">
            <v>6.3698199999999998</v>
          </cell>
          <cell r="L362">
            <v>6.55105</v>
          </cell>
          <cell r="M362">
            <v>6.5032199999999998</v>
          </cell>
          <cell r="N362">
            <v>6.5916100000000002</v>
          </cell>
          <cell r="O362">
            <v>6.6651400000000001</v>
          </cell>
          <cell r="P362">
            <v>6.78</v>
          </cell>
          <cell r="Q362">
            <v>6.9</v>
          </cell>
          <cell r="R362">
            <v>6.8550000000000004</v>
          </cell>
          <cell r="S362">
            <v>6.7549999999999999</v>
          </cell>
          <cell r="T362">
            <v>6.665</v>
          </cell>
          <cell r="U362">
            <v>6.5750000000000002</v>
          </cell>
          <cell r="V362">
            <v>6.4950000000000001</v>
          </cell>
          <cell r="W362">
            <v>6.4050000000000002</v>
          </cell>
          <cell r="X362">
            <v>6.3150000000000004</v>
          </cell>
          <cell r="Y362">
            <v>6.2050000000000001</v>
          </cell>
          <cell r="Z362">
            <v>6.0549999999999997</v>
          </cell>
          <cell r="AA362">
            <v>5.81</v>
          </cell>
          <cell r="AB362">
            <v>5.6550000000000002</v>
          </cell>
          <cell r="AC362">
            <v>5.5350000000000001</v>
          </cell>
          <cell r="AE362">
            <v>36661</v>
          </cell>
          <cell r="AF362">
            <v>3188328.354060689</v>
          </cell>
          <cell r="AG362">
            <v>5468199.3538981481</v>
          </cell>
          <cell r="AH362">
            <v>-2279870.9998374591</v>
          </cell>
          <cell r="AI362">
            <v>784516665.44986665</v>
          </cell>
          <cell r="AJ362">
            <v>838653942.1917783</v>
          </cell>
          <cell r="AK362">
            <v>-54139277.456458889</v>
          </cell>
          <cell r="AM362">
            <v>3153662.6311910897</v>
          </cell>
          <cell r="AN362">
            <v>5451389.9487116197</v>
          </cell>
          <cell r="AO362">
            <v>-2297727.31752053</v>
          </cell>
          <cell r="AP362">
            <v>778359647.12313318</v>
          </cell>
          <cell r="AQ362">
            <v>837961663.62766445</v>
          </cell>
          <cell r="AR362">
            <v>-59602016.504532129</v>
          </cell>
          <cell r="AT362">
            <v>34665.722869599238</v>
          </cell>
          <cell r="AU362">
            <v>16809.40518652834</v>
          </cell>
          <cell r="AV362">
            <v>17856.317683070898</v>
          </cell>
          <cell r="AW362">
            <v>6157018.3267339319</v>
          </cell>
          <cell r="AX362">
            <v>692278.56411452638</v>
          </cell>
          <cell r="AY362">
            <v>5462739.0480732368</v>
          </cell>
        </row>
        <row r="363">
          <cell r="B363">
            <v>36503</v>
          </cell>
          <cell r="C363">
            <v>5.125</v>
          </cell>
          <cell r="D363">
            <v>5.3</v>
          </cell>
          <cell r="E363">
            <v>5.82</v>
          </cell>
          <cell r="F363">
            <v>5.8</v>
          </cell>
          <cell r="G363">
            <v>5.88</v>
          </cell>
          <cell r="H363">
            <v>6.0177100000000001</v>
          </cell>
          <cell r="I363">
            <v>6.0583</v>
          </cell>
          <cell r="J363">
            <v>6.1319999999999997</v>
          </cell>
          <cell r="K363">
            <v>6.3266999999999998</v>
          </cell>
          <cell r="L363">
            <v>6.5038</v>
          </cell>
          <cell r="M363">
            <v>6.4552500000000004</v>
          </cell>
          <cell r="N363">
            <v>6.5449999999999999</v>
          </cell>
          <cell r="O363">
            <v>6.6149300000000002</v>
          </cell>
          <cell r="P363">
            <v>6.75</v>
          </cell>
          <cell r="Q363">
            <v>6.85</v>
          </cell>
          <cell r="R363">
            <v>6.8049999999999997</v>
          </cell>
          <cell r="S363">
            <v>6.6950000000000003</v>
          </cell>
          <cell r="T363">
            <v>6.6150000000000002</v>
          </cell>
          <cell r="U363">
            <v>6.5250000000000004</v>
          </cell>
          <cell r="V363">
            <v>6.4450000000000003</v>
          </cell>
          <cell r="W363">
            <v>6.3550000000000004</v>
          </cell>
          <cell r="X363">
            <v>6.2649999999999997</v>
          </cell>
          <cell r="Y363">
            <v>6.1550000000000002</v>
          </cell>
          <cell r="Z363">
            <v>6.0049999999999999</v>
          </cell>
          <cell r="AA363">
            <v>5.75</v>
          </cell>
          <cell r="AB363">
            <v>5.5949999999999998</v>
          </cell>
          <cell r="AC363">
            <v>5.4749999999999996</v>
          </cell>
          <cell r="AE363">
            <v>36662</v>
          </cell>
          <cell r="AF363">
            <v>3012296.7268540245</v>
          </cell>
          <cell r="AG363">
            <v>1849277.8338566613</v>
          </cell>
          <cell r="AH363">
            <v>1163018.8929973631</v>
          </cell>
          <cell r="AI363">
            <v>787528962.17672062</v>
          </cell>
          <cell r="AJ363">
            <v>840503220.025635</v>
          </cell>
          <cell r="AK363">
            <v>-52976258.563461527</v>
          </cell>
          <cell r="AM363">
            <v>3051502.2424761802</v>
          </cell>
          <cell r="AN363">
            <v>1842791.1974029178</v>
          </cell>
          <cell r="AO363">
            <v>1208711.0450732624</v>
          </cell>
          <cell r="AP363">
            <v>781411149.36560941</v>
          </cell>
          <cell r="AQ363">
            <v>839804454.8250674</v>
          </cell>
          <cell r="AR363">
            <v>-58393305.459458865</v>
          </cell>
          <cell r="AT363">
            <v>-39205.515622155741</v>
          </cell>
          <cell r="AU363">
            <v>6486.6364537435584</v>
          </cell>
          <cell r="AV363">
            <v>-45692.152075899299</v>
          </cell>
          <cell r="AW363">
            <v>6117812.8111117762</v>
          </cell>
          <cell r="AX363">
            <v>698765.20056826994</v>
          </cell>
          <cell r="AY363">
            <v>5417046.895997338</v>
          </cell>
        </row>
        <row r="364">
          <cell r="B364">
            <v>36504</v>
          </cell>
          <cell r="C364">
            <v>5.3700000049999996</v>
          </cell>
          <cell r="D364">
            <v>5.2499998359999998</v>
          </cell>
          <cell r="E364">
            <v>5.7500001039999997</v>
          </cell>
          <cell r="F364">
            <v>5.929999799</v>
          </cell>
          <cell r="G364">
            <v>6.0599997639999996</v>
          </cell>
          <cell r="H364">
            <v>5.9818904850000001</v>
          </cell>
          <cell r="I364">
            <v>6.0912266370000001</v>
          </cell>
          <cell r="J364">
            <v>6.2006104740000003</v>
          </cell>
          <cell r="K364">
            <v>6.3746228809999996</v>
          </cell>
          <cell r="L364">
            <v>6.5432362260000003</v>
          </cell>
          <cell r="M364">
            <v>6.4857043330000002</v>
          </cell>
          <cell r="N364">
            <v>6.5662086009999996</v>
          </cell>
          <cell r="O364">
            <v>6.6343002020000004</v>
          </cell>
          <cell r="P364">
            <v>6.7200005049999998</v>
          </cell>
          <cell r="Q364">
            <v>6.8200007080000002</v>
          </cell>
          <cell r="R364">
            <v>6.7650005220000002</v>
          </cell>
          <cell r="S364">
            <v>6.6650003189999998</v>
          </cell>
          <cell r="T364">
            <v>6.5549999479999999</v>
          </cell>
          <cell r="U364">
            <v>6.4649999139999998</v>
          </cell>
          <cell r="V364">
            <v>6.3850000500000004</v>
          </cell>
          <cell r="W364">
            <v>6.2950000169999996</v>
          </cell>
          <cell r="X364">
            <v>6.2049999830000004</v>
          </cell>
          <cell r="Y364">
            <v>6.0949999840000002</v>
          </cell>
          <cell r="Z364">
            <v>5.9450000520000001</v>
          </cell>
          <cell r="AA364">
            <v>5.689999834</v>
          </cell>
          <cell r="AB364">
            <v>5.5349998180000002</v>
          </cell>
          <cell r="AC364">
            <v>5.415000021</v>
          </cell>
          <cell r="AE364">
            <v>36663</v>
          </cell>
          <cell r="AF364">
            <v>2461549.2569972873</v>
          </cell>
          <cell r="AG364">
            <v>1835662.317229805</v>
          </cell>
          <cell r="AH364">
            <v>625886.93976748222</v>
          </cell>
          <cell r="AI364">
            <v>789990511.43371797</v>
          </cell>
          <cell r="AJ364">
            <v>842338882.34286475</v>
          </cell>
          <cell r="AK364">
            <v>-52350371.623694047</v>
          </cell>
          <cell r="AM364">
            <v>2575458.7203246653</v>
          </cell>
          <cell r="AN364">
            <v>1848651.0614885241</v>
          </cell>
          <cell r="AO364">
            <v>726807.65883614123</v>
          </cell>
          <cell r="AP364">
            <v>783986608.08593404</v>
          </cell>
          <cell r="AQ364">
            <v>841653105.88655591</v>
          </cell>
          <cell r="AR364">
            <v>-57666497.800622724</v>
          </cell>
          <cell r="AT364">
            <v>-113909.46332737803</v>
          </cell>
          <cell r="AU364">
            <v>-12988.744258719031</v>
          </cell>
          <cell r="AV364">
            <v>-100920.719068659</v>
          </cell>
          <cell r="AW364">
            <v>6003903.3477843981</v>
          </cell>
          <cell r="AX364">
            <v>685776.45630955091</v>
          </cell>
          <cell r="AY364">
            <v>5316126.1769286785</v>
          </cell>
        </row>
        <row r="365">
          <cell r="B365">
            <v>36505</v>
          </cell>
          <cell r="C365">
            <v>5.3700000049999996</v>
          </cell>
          <cell r="D365">
            <v>5.2499998359999998</v>
          </cell>
          <cell r="E365">
            <v>5.7500001039999997</v>
          </cell>
          <cell r="F365">
            <v>5.929999799</v>
          </cell>
          <cell r="G365">
            <v>6.0599997639999996</v>
          </cell>
          <cell r="H365">
            <v>5.9818904850000001</v>
          </cell>
          <cell r="I365">
            <v>6.0912266370000001</v>
          </cell>
          <cell r="J365">
            <v>6.2006104740000003</v>
          </cell>
          <cell r="K365">
            <v>6.3746228809999996</v>
          </cell>
          <cell r="L365">
            <v>6.5432362260000003</v>
          </cell>
          <cell r="M365">
            <v>6.4857043330000002</v>
          </cell>
          <cell r="N365">
            <v>6.5662086009999996</v>
          </cell>
          <cell r="O365">
            <v>6.6343002020000004</v>
          </cell>
          <cell r="P365">
            <v>6.7200005049999998</v>
          </cell>
          <cell r="Q365">
            <v>6.8200007080000002</v>
          </cell>
          <cell r="R365">
            <v>6.7650005220000002</v>
          </cell>
          <cell r="S365">
            <v>6.6650003189999998</v>
          </cell>
          <cell r="T365">
            <v>6.5549999479999999</v>
          </cell>
          <cell r="U365">
            <v>6.4649999139999998</v>
          </cell>
          <cell r="V365">
            <v>6.3850000500000004</v>
          </cell>
          <cell r="W365">
            <v>6.2950000169999996</v>
          </cell>
          <cell r="X365">
            <v>6.2049999830000004</v>
          </cell>
          <cell r="Y365">
            <v>6.0949999840000002</v>
          </cell>
          <cell r="Z365">
            <v>5.9450000520000001</v>
          </cell>
          <cell r="AA365">
            <v>5.689999834</v>
          </cell>
          <cell r="AB365">
            <v>5.5349998180000002</v>
          </cell>
          <cell r="AC365">
            <v>5.415000021</v>
          </cell>
          <cell r="AE365">
            <v>36664</v>
          </cell>
          <cell r="AF365">
            <v>5052365.0790135581</v>
          </cell>
          <cell r="AG365">
            <v>1820696.6287955835</v>
          </cell>
          <cell r="AH365">
            <v>3231668.4502179744</v>
          </cell>
          <cell r="AI365">
            <v>795042876.51273155</v>
          </cell>
          <cell r="AJ365">
            <v>844159578.97166038</v>
          </cell>
          <cell r="AK365">
            <v>-49118703.17347607</v>
          </cell>
          <cell r="AM365">
            <v>5304567.8803237081</v>
          </cell>
          <cell r="AN365">
            <v>1822588.0891904538</v>
          </cell>
          <cell r="AO365">
            <v>3481979.7911332543</v>
          </cell>
          <cell r="AP365">
            <v>789291175.96625781</v>
          </cell>
          <cell r="AQ365">
            <v>843475693.97574639</v>
          </cell>
          <cell r="AR365">
            <v>-54184518.009489469</v>
          </cell>
          <cell r="AT365">
            <v>-252202.80131014995</v>
          </cell>
          <cell r="AU365">
            <v>-1891.460394870257</v>
          </cell>
          <cell r="AV365">
            <v>-250311.34091527993</v>
          </cell>
          <cell r="AW365">
            <v>5751700.5464742482</v>
          </cell>
          <cell r="AX365">
            <v>683884.99591468065</v>
          </cell>
          <cell r="AY365">
            <v>5065814.8360133991</v>
          </cell>
        </row>
        <row r="366">
          <cell r="B366">
            <v>36506</v>
          </cell>
          <cell r="C366">
            <v>5.3700000049999996</v>
          </cell>
          <cell r="D366">
            <v>5.2499998359999998</v>
          </cell>
          <cell r="E366">
            <v>5.7500001039999997</v>
          </cell>
          <cell r="F366">
            <v>5.929999799</v>
          </cell>
          <cell r="G366">
            <v>6.0599997639999996</v>
          </cell>
          <cell r="H366">
            <v>5.9818904850000001</v>
          </cell>
          <cell r="I366">
            <v>6.0912266370000001</v>
          </cell>
          <cell r="J366">
            <v>6.2006104740000003</v>
          </cell>
          <cell r="K366">
            <v>6.3746228809999996</v>
          </cell>
          <cell r="L366">
            <v>6.5432362260000003</v>
          </cell>
          <cell r="M366">
            <v>6.4857043330000002</v>
          </cell>
          <cell r="N366">
            <v>6.5662086009999996</v>
          </cell>
          <cell r="O366">
            <v>6.6343002020000004</v>
          </cell>
          <cell r="P366">
            <v>6.7200005049999998</v>
          </cell>
          <cell r="Q366">
            <v>6.8200007080000002</v>
          </cell>
          <cell r="R366">
            <v>6.7650005220000002</v>
          </cell>
          <cell r="S366">
            <v>6.6650003189999998</v>
          </cell>
          <cell r="T366">
            <v>6.5549999479999999</v>
          </cell>
          <cell r="U366">
            <v>6.4649999139999998</v>
          </cell>
          <cell r="V366">
            <v>6.3850000500000004</v>
          </cell>
          <cell r="W366">
            <v>6.2950000169999996</v>
          </cell>
          <cell r="X366">
            <v>6.2049999830000004</v>
          </cell>
          <cell r="Y366">
            <v>6.0949999840000002</v>
          </cell>
          <cell r="Z366">
            <v>5.9450000520000001</v>
          </cell>
          <cell r="AA366">
            <v>5.689999834</v>
          </cell>
          <cell r="AB366">
            <v>5.5349998180000002</v>
          </cell>
          <cell r="AC366">
            <v>5.415000021</v>
          </cell>
          <cell r="AE366">
            <v>36665</v>
          </cell>
          <cell r="AF366">
            <v>2517722.6639298424</v>
          </cell>
          <cell r="AG366">
            <v>1778781.315070732</v>
          </cell>
          <cell r="AH366">
            <v>738941.34885911038</v>
          </cell>
          <cell r="AI366">
            <v>797560599.17666137</v>
          </cell>
          <cell r="AJ366">
            <v>845938360.28673112</v>
          </cell>
          <cell r="AK366">
            <v>-48379761.824616961</v>
          </cell>
          <cell r="AM366">
            <v>2668085.1167558134</v>
          </cell>
          <cell r="AN366">
            <v>1777718.0006201828</v>
          </cell>
          <cell r="AO366">
            <v>890367.11613563052</v>
          </cell>
          <cell r="AP366">
            <v>791959261.08301365</v>
          </cell>
          <cell r="AQ366">
            <v>845253411.97636652</v>
          </cell>
          <cell r="AR366">
            <v>-53294150.893353842</v>
          </cell>
          <cell r="AT366">
            <v>-150362.45282597095</v>
          </cell>
          <cell r="AU366">
            <v>1063.3144505491946</v>
          </cell>
          <cell r="AV366">
            <v>-151425.76727652014</v>
          </cell>
          <cell r="AW366">
            <v>5601338.0936482772</v>
          </cell>
          <cell r="AX366">
            <v>684948.31036522985</v>
          </cell>
          <cell r="AY366">
            <v>4914389.0687368792</v>
          </cell>
        </row>
        <row r="367">
          <cell r="B367">
            <v>36507</v>
          </cell>
          <cell r="C367">
            <v>5.0400000069999997</v>
          </cell>
          <cell r="D367">
            <v>5.1599998029999998</v>
          </cell>
          <cell r="E367">
            <v>5.6199997660000003</v>
          </cell>
          <cell r="F367">
            <v>5.8499999340000004</v>
          </cell>
          <cell r="G367">
            <v>5.9399999680000004</v>
          </cell>
          <cell r="H367">
            <v>5.9664778409999997</v>
          </cell>
          <cell r="I367">
            <v>6.0705926269999999</v>
          </cell>
          <cell r="J367">
            <v>6.1441183089999996</v>
          </cell>
          <cell r="K367">
            <v>6.3424080610000004</v>
          </cell>
          <cell r="L367">
            <v>6.5225437279999996</v>
          </cell>
          <cell r="M367">
            <v>6.4758248629999997</v>
          </cell>
          <cell r="N367">
            <v>6.5641164779999999</v>
          </cell>
          <cell r="O367">
            <v>6.633992493</v>
          </cell>
          <cell r="P367">
            <v>6.7400000990000004</v>
          </cell>
          <cell r="Q367">
            <v>6.829999387</v>
          </cell>
          <cell r="R367">
            <v>6.7750006909999998</v>
          </cell>
          <cell r="S367">
            <v>6.6650003189999998</v>
          </cell>
          <cell r="T367">
            <v>6.5750002859999999</v>
          </cell>
          <cell r="U367">
            <v>6.4850002529999999</v>
          </cell>
          <cell r="V367">
            <v>6.4050003889999996</v>
          </cell>
          <cell r="W367">
            <v>6.3150003549999996</v>
          </cell>
          <cell r="X367">
            <v>6.2249999489999999</v>
          </cell>
          <cell r="Y367">
            <v>6.1149999499999996</v>
          </cell>
          <cell r="Z367">
            <v>5.954999849</v>
          </cell>
          <cell r="AA367">
            <v>5.7099998000000003</v>
          </cell>
          <cell r="AB367">
            <v>5.5550001560000002</v>
          </cell>
          <cell r="AC367">
            <v>5.4349999870000003</v>
          </cell>
          <cell r="AE367">
            <v>36668</v>
          </cell>
          <cell r="AF367">
            <v>5204493.6710838657</v>
          </cell>
          <cell r="AG367">
            <v>5355167.2492886651</v>
          </cell>
          <cell r="AH367">
            <v>-150673.57820479944</v>
          </cell>
          <cell r="AI367">
            <v>802765092.84774518</v>
          </cell>
          <cell r="AJ367">
            <v>851293527.5360198</v>
          </cell>
          <cell r="AK367">
            <v>-48530435.402821764</v>
          </cell>
          <cell r="AM367">
            <v>5113673.6549115926</v>
          </cell>
          <cell r="AN367">
            <v>5255557.5845625354</v>
          </cell>
          <cell r="AO367">
            <v>-141883.92965094279</v>
          </cell>
          <cell r="AP367">
            <v>797072934.73792529</v>
          </cell>
          <cell r="AQ367">
            <v>850508969.56092906</v>
          </cell>
          <cell r="AR367">
            <v>-53436034.823004782</v>
          </cell>
          <cell r="AT367">
            <v>90820.016172273085</v>
          </cell>
          <cell r="AU367">
            <v>99609.664726129733</v>
          </cell>
          <cell r="AV367">
            <v>-8789.6485538566485</v>
          </cell>
          <cell r="AW367">
            <v>5692158.1098205503</v>
          </cell>
          <cell r="AX367">
            <v>784557.97509135958</v>
          </cell>
          <cell r="AY367">
            <v>4905599.4201830225</v>
          </cell>
        </row>
        <row r="368">
          <cell r="B368">
            <v>36508</v>
          </cell>
          <cell r="C368">
            <v>5.3100001069999996</v>
          </cell>
          <cell r="D368">
            <v>5.3100001069999996</v>
          </cell>
          <cell r="E368">
            <v>5.6500002739999999</v>
          </cell>
          <cell r="F368">
            <v>5.8699998999999998</v>
          </cell>
          <cell r="G368">
            <v>5.9599999339999998</v>
          </cell>
          <cell r="H368">
            <v>5.9966988859999999</v>
          </cell>
          <cell r="I368">
            <v>6.0936689380000004</v>
          </cell>
          <cell r="J368">
            <v>6.1661604790000002</v>
          </cell>
          <cell r="K368">
            <v>6.3716769219999998</v>
          </cell>
          <cell r="L368">
            <v>6.5559014680000001</v>
          </cell>
          <cell r="M368">
            <v>6.511233002</v>
          </cell>
          <cell r="N368">
            <v>6.6019512709999999</v>
          </cell>
          <cell r="O368">
            <v>6.6760830579999997</v>
          </cell>
          <cell r="P368">
            <v>6.7800000310000001</v>
          </cell>
          <cell r="Q368">
            <v>6.8700000640000001</v>
          </cell>
          <cell r="R368">
            <v>6.8149998780000001</v>
          </cell>
          <cell r="S368">
            <v>6.7149996759999997</v>
          </cell>
          <cell r="T368">
            <v>6.6149994730000001</v>
          </cell>
          <cell r="U368">
            <v>6.5349996089999998</v>
          </cell>
          <cell r="V368">
            <v>6.4549997450000003</v>
          </cell>
          <cell r="W368">
            <v>6.3649997120000004</v>
          </cell>
          <cell r="X368">
            <v>6.2749996780000004</v>
          </cell>
          <cell r="Y368">
            <v>6.1650000509999998</v>
          </cell>
          <cell r="Z368">
            <v>6.005000323</v>
          </cell>
          <cell r="AA368">
            <v>5.7599999009999996</v>
          </cell>
          <cell r="AB368">
            <v>5.6049998849999998</v>
          </cell>
          <cell r="AC368">
            <v>5.4850000889999997</v>
          </cell>
          <cell r="AE368">
            <v>36669</v>
          </cell>
          <cell r="AF368">
            <v>1540159.5313519081</v>
          </cell>
          <cell r="AG368">
            <v>1803643.9620014646</v>
          </cell>
          <cell r="AH368">
            <v>-263484.43064955645</v>
          </cell>
          <cell r="AI368">
            <v>804305252.3790971</v>
          </cell>
          <cell r="AJ368">
            <v>853097171.49802125</v>
          </cell>
          <cell r="AK368">
            <v>-48793919.833471321</v>
          </cell>
          <cell r="AM368">
            <v>1574303.288615644</v>
          </cell>
          <cell r="AN368">
            <v>1811600.4825613711</v>
          </cell>
          <cell r="AO368">
            <v>-237297.19394572708</v>
          </cell>
          <cell r="AP368">
            <v>798647238.02654099</v>
          </cell>
          <cell r="AQ368">
            <v>852320570.04349041</v>
          </cell>
          <cell r="AR368">
            <v>-53673332.01695051</v>
          </cell>
          <cell r="AT368">
            <v>-34143.757263735868</v>
          </cell>
          <cell r="AU368">
            <v>-7956.5205599064939</v>
          </cell>
          <cell r="AV368">
            <v>-26187.236703829374</v>
          </cell>
          <cell r="AW368">
            <v>5658014.3525568144</v>
          </cell>
          <cell r="AX368">
            <v>776601.45453145308</v>
          </cell>
          <cell r="AY368">
            <v>4879412.1834791936</v>
          </cell>
        </row>
        <row r="369">
          <cell r="B369">
            <v>36509</v>
          </cell>
          <cell r="C369">
            <v>5.6299999359999999</v>
          </cell>
          <cell r="D369">
            <v>5.5300001060000001</v>
          </cell>
          <cell r="E369">
            <v>5.77000007</v>
          </cell>
          <cell r="F369">
            <v>5.9000000359999998</v>
          </cell>
          <cell r="G369">
            <v>6.0199998319999999</v>
          </cell>
          <cell r="H369">
            <v>6.0500420630000002</v>
          </cell>
          <cell r="I369">
            <v>6.1292756349999999</v>
          </cell>
          <cell r="J369">
            <v>6.2236104159999996</v>
          </cell>
          <cell r="K369">
            <v>6.4289174969999996</v>
          </cell>
          <cell r="L369">
            <v>6.6132433710000003</v>
          </cell>
          <cell r="M369">
            <v>6.5564289689999997</v>
          </cell>
          <cell r="N369">
            <v>6.6369727249999997</v>
          </cell>
          <cell r="O369">
            <v>6.7023031409999998</v>
          </cell>
          <cell r="P369">
            <v>6.7900001999999997</v>
          </cell>
          <cell r="Q369">
            <v>6.8599998949999996</v>
          </cell>
          <cell r="R369">
            <v>6.7750006909999998</v>
          </cell>
          <cell r="S369">
            <v>6.6750004890000003</v>
          </cell>
          <cell r="T369">
            <v>6.5850004550000003</v>
          </cell>
          <cell r="U369">
            <v>6.4950004220000004</v>
          </cell>
          <cell r="V369">
            <v>6.4050003889999996</v>
          </cell>
          <cell r="W369">
            <v>6.3150003549999996</v>
          </cell>
          <cell r="X369">
            <v>6.2249999489999999</v>
          </cell>
          <cell r="Y369">
            <v>6.1050001529999998</v>
          </cell>
          <cell r="Z369">
            <v>5.9450000520000001</v>
          </cell>
          <cell r="AA369">
            <v>5.7300001380000003</v>
          </cell>
          <cell r="AB369">
            <v>5.5849999190000004</v>
          </cell>
          <cell r="AC369">
            <v>5.4650001230000003</v>
          </cell>
          <cell r="AE369">
            <v>36670</v>
          </cell>
          <cell r="AF369">
            <v>1565918.8649381362</v>
          </cell>
          <cell r="AG369">
            <v>1807240.6944657494</v>
          </cell>
          <cell r="AH369">
            <v>-241321.82952761324</v>
          </cell>
          <cell r="AI369">
            <v>805871171.24403524</v>
          </cell>
          <cell r="AJ369">
            <v>854904412.192487</v>
          </cell>
          <cell r="AK369">
            <v>-49035241.662998937</v>
          </cell>
          <cell r="AM369">
            <v>1429393.4912047088</v>
          </cell>
          <cell r="AN369">
            <v>1813534.4879057969</v>
          </cell>
          <cell r="AO369">
            <v>-384140.99670108804</v>
          </cell>
          <cell r="AP369">
            <v>800076631.51774573</v>
          </cell>
          <cell r="AQ369">
            <v>854134104.53139615</v>
          </cell>
          <cell r="AR369">
            <v>-54057473.013651602</v>
          </cell>
          <cell r="AT369">
            <v>136525.37373342738</v>
          </cell>
          <cell r="AU369">
            <v>-6293.7934400474187</v>
          </cell>
          <cell r="AV369">
            <v>142819.16717347479</v>
          </cell>
          <cell r="AW369">
            <v>5794539.7262902418</v>
          </cell>
          <cell r="AX369">
            <v>770307.66109140567</v>
          </cell>
          <cell r="AY369">
            <v>5022231.3506526686</v>
          </cell>
        </row>
        <row r="370">
          <cell r="B370">
            <v>36510</v>
          </cell>
          <cell r="C370">
            <v>5.2499998359999998</v>
          </cell>
          <cell r="D370">
            <v>5.2499998359999998</v>
          </cell>
          <cell r="E370">
            <v>5.6199997660000003</v>
          </cell>
          <cell r="F370">
            <v>5.8800000700000004</v>
          </cell>
          <cell r="G370">
            <v>6.0100004079999998</v>
          </cell>
          <cell r="H370">
            <v>6.0388274490000002</v>
          </cell>
          <cell r="I370">
            <v>6.1614230279999997</v>
          </cell>
          <cell r="J370">
            <v>6.2661468979999997</v>
          </cell>
          <cell r="K370">
            <v>6.4930900930000002</v>
          </cell>
          <cell r="L370">
            <v>6.6870287060000004</v>
          </cell>
          <cell r="M370">
            <v>6.631290913</v>
          </cell>
          <cell r="N370">
            <v>6.7190378900000001</v>
          </cell>
          <cell r="O370">
            <v>6.7810229959999999</v>
          </cell>
          <cell r="P370">
            <v>6.8599998949999996</v>
          </cell>
          <cell r="Q370">
            <v>6.9299995900000004</v>
          </cell>
          <cell r="R370">
            <v>6.8550005560000002</v>
          </cell>
          <cell r="S370">
            <v>6.7550003529999998</v>
          </cell>
          <cell r="T370">
            <v>6.6750004890000003</v>
          </cell>
          <cell r="U370">
            <v>6.5949998799999996</v>
          </cell>
          <cell r="V370">
            <v>6.5149992699999997</v>
          </cell>
          <cell r="W370">
            <v>6.4249999820000001</v>
          </cell>
          <cell r="X370">
            <v>6.3450001179999997</v>
          </cell>
          <cell r="Y370">
            <v>6.2150001530000001</v>
          </cell>
          <cell r="Z370">
            <v>6.0550004240000002</v>
          </cell>
          <cell r="AA370">
            <v>5.839999765</v>
          </cell>
          <cell r="AB370">
            <v>5.6949999179999997</v>
          </cell>
          <cell r="AC370">
            <v>5.5749997499999999</v>
          </cell>
          <cell r="AE370">
            <v>36671</v>
          </cell>
          <cell r="AF370">
            <v>3627661.5736136539</v>
          </cell>
          <cell r="AG370">
            <v>1803017.4034337464</v>
          </cell>
          <cell r="AH370">
            <v>1824644.1701799075</v>
          </cell>
          <cell r="AI370">
            <v>809498832.81764889</v>
          </cell>
          <cell r="AJ370">
            <v>856707429.5959208</v>
          </cell>
          <cell r="AK370">
            <v>-47210597.492819026</v>
          </cell>
          <cell r="AM370">
            <v>3674923.9588910788</v>
          </cell>
          <cell r="AN370">
            <v>1797921.0362563231</v>
          </cell>
          <cell r="AO370">
            <v>1877002.9226347557</v>
          </cell>
          <cell r="AP370">
            <v>803751555.47663677</v>
          </cell>
          <cell r="AQ370">
            <v>855932025.56765246</v>
          </cell>
          <cell r="AR370">
            <v>-52180470.091016844</v>
          </cell>
          <cell r="AT370">
            <v>-47262.385277424939</v>
          </cell>
          <cell r="AU370">
            <v>5096.3671774233226</v>
          </cell>
          <cell r="AV370">
            <v>-52358.752454848262</v>
          </cell>
          <cell r="AW370">
            <v>5747277.3410128169</v>
          </cell>
          <cell r="AX370">
            <v>775404.02826882899</v>
          </cell>
          <cell r="AY370">
            <v>4969872.5981978206</v>
          </cell>
        </row>
        <row r="371">
          <cell r="B371">
            <v>36511</v>
          </cell>
          <cell r="C371">
            <v>5.059999973</v>
          </cell>
          <cell r="D371">
            <v>4.9300000070000003</v>
          </cell>
          <cell r="E371">
            <v>5.6199997660000003</v>
          </cell>
          <cell r="F371">
            <v>5.8200001720000003</v>
          </cell>
          <cell r="G371">
            <v>5.9399999680000004</v>
          </cell>
          <cell r="H371">
            <v>6.0103613879999997</v>
          </cell>
          <cell r="I371">
            <v>6.134101748</v>
          </cell>
          <cell r="J371">
            <v>6.2456715850000002</v>
          </cell>
          <cell r="K371">
            <v>6.4769208430000003</v>
          </cell>
          <cell r="L371">
            <v>6.6723361609999996</v>
          </cell>
          <cell r="M371">
            <v>6.61765486</v>
          </cell>
          <cell r="N371">
            <v>6.7003391680000002</v>
          </cell>
          <cell r="O371">
            <v>6.7622251809999998</v>
          </cell>
          <cell r="P371">
            <v>6.8599998949999996</v>
          </cell>
          <cell r="Q371">
            <v>6.9299995900000004</v>
          </cell>
          <cell r="R371">
            <v>6.8550005560000002</v>
          </cell>
          <cell r="S371">
            <v>6.7550003529999998</v>
          </cell>
          <cell r="T371">
            <v>6.6750004890000003</v>
          </cell>
          <cell r="U371">
            <v>6.5949998799999996</v>
          </cell>
          <cell r="V371">
            <v>6.5149992699999997</v>
          </cell>
          <cell r="W371">
            <v>6.4349994060000002</v>
          </cell>
          <cell r="X371">
            <v>6.3450001179999997</v>
          </cell>
          <cell r="Y371">
            <v>6.2250003219999996</v>
          </cell>
          <cell r="Z371">
            <v>6.0750000179999999</v>
          </cell>
          <cell r="AA371">
            <v>5.860000104</v>
          </cell>
          <cell r="AB371">
            <v>5.714999884</v>
          </cell>
          <cell r="AC371">
            <v>5.5950000879999999</v>
          </cell>
          <cell r="AE371">
            <v>36672</v>
          </cell>
          <cell r="AF371">
            <v>2700085.2192282658</v>
          </cell>
          <cell r="AG371">
            <v>1805444.2742548408</v>
          </cell>
          <cell r="AH371">
            <v>894640.94497342501</v>
          </cell>
          <cell r="AI371">
            <v>812198918.03687716</v>
          </cell>
          <cell r="AJ371">
            <v>858512873.8701756</v>
          </cell>
          <cell r="AK371">
            <v>-46315956.547845602</v>
          </cell>
          <cell r="AM371">
            <v>2682876.8468999416</v>
          </cell>
          <cell r="AN371">
            <v>1799380.0494290895</v>
          </cell>
          <cell r="AO371">
            <v>883496.79747085203</v>
          </cell>
          <cell r="AP371">
            <v>806434432.32353675</v>
          </cell>
          <cell r="AQ371">
            <v>857731405.61708152</v>
          </cell>
          <cell r="AR371">
            <v>-51296973.293545991</v>
          </cell>
          <cell r="AT371">
            <v>17208.372328324243</v>
          </cell>
          <cell r="AU371">
            <v>6064.2248257512692</v>
          </cell>
          <cell r="AV371">
            <v>11144.147502572974</v>
          </cell>
          <cell r="AW371">
            <v>5764485.7133411411</v>
          </cell>
          <cell r="AX371">
            <v>781468.25309458026</v>
          </cell>
          <cell r="AY371">
            <v>4981016.7457003938</v>
          </cell>
        </row>
        <row r="372">
          <cell r="B372">
            <v>36512</v>
          </cell>
          <cell r="C372">
            <v>5.059999973</v>
          </cell>
          <cell r="D372">
            <v>4.9300000070000003</v>
          </cell>
          <cell r="E372">
            <v>5.6199997660000003</v>
          </cell>
          <cell r="F372">
            <v>5.8200001720000003</v>
          </cell>
          <cell r="G372">
            <v>5.9399999680000004</v>
          </cell>
          <cell r="H372">
            <v>6.0103613879999997</v>
          </cell>
          <cell r="I372">
            <v>6.134101748</v>
          </cell>
          <cell r="J372">
            <v>6.2456715850000002</v>
          </cell>
          <cell r="K372">
            <v>6.4769208430000003</v>
          </cell>
          <cell r="L372">
            <v>6.6723361609999996</v>
          </cell>
          <cell r="M372">
            <v>6.61765486</v>
          </cell>
          <cell r="N372">
            <v>6.7003391680000002</v>
          </cell>
          <cell r="O372">
            <v>6.7622251809999998</v>
          </cell>
          <cell r="P372">
            <v>6.8599998949999996</v>
          </cell>
          <cell r="Q372">
            <v>6.9299995900000004</v>
          </cell>
          <cell r="R372">
            <v>6.8550005560000002</v>
          </cell>
          <cell r="S372">
            <v>6.7550003529999998</v>
          </cell>
          <cell r="T372">
            <v>6.6750004890000003</v>
          </cell>
          <cell r="U372">
            <v>6.5949998799999996</v>
          </cell>
          <cell r="V372">
            <v>6.5149992699999997</v>
          </cell>
          <cell r="W372">
            <v>6.4349994060000002</v>
          </cell>
          <cell r="X372">
            <v>6.3450001179999997</v>
          </cell>
          <cell r="Y372">
            <v>6.2250003219999996</v>
          </cell>
          <cell r="Z372">
            <v>6.0750000179999999</v>
          </cell>
          <cell r="AA372">
            <v>5.860000104</v>
          </cell>
          <cell r="AB372">
            <v>5.714999884</v>
          </cell>
          <cell r="AC372">
            <v>5.5950000879999999</v>
          </cell>
          <cell r="AE372">
            <v>36676</v>
          </cell>
          <cell r="AF372">
            <v>6870415.533352823</v>
          </cell>
          <cell r="AG372">
            <v>7203419.5824236535</v>
          </cell>
          <cell r="AH372">
            <v>-333004.04907083046</v>
          </cell>
          <cell r="AI372">
            <v>819069333.57023001</v>
          </cell>
          <cell r="AJ372">
            <v>865716293.45259929</v>
          </cell>
          <cell r="AK372">
            <v>-46648960.59691643</v>
          </cell>
          <cell r="AM372">
            <v>6663141.5346834958</v>
          </cell>
          <cell r="AN372">
            <v>7008257.4509894205</v>
          </cell>
          <cell r="AO372">
            <v>-345115.91630592477</v>
          </cell>
          <cell r="AP372">
            <v>813097573.85822022</v>
          </cell>
          <cell r="AQ372">
            <v>864739663.06807089</v>
          </cell>
          <cell r="AR372">
            <v>-51642089.209851913</v>
          </cell>
          <cell r="AT372">
            <v>207273.99866932724</v>
          </cell>
          <cell r="AU372">
            <v>195162.13143423293</v>
          </cell>
          <cell r="AV372">
            <v>12111.867235094309</v>
          </cell>
          <cell r="AW372">
            <v>5971759.7120104684</v>
          </cell>
          <cell r="AX372">
            <v>976630.38452881319</v>
          </cell>
          <cell r="AY372">
            <v>4993128.6129354881</v>
          </cell>
        </row>
        <row r="373">
          <cell r="B373">
            <v>36513</v>
          </cell>
          <cell r="C373">
            <v>5.059999973</v>
          </cell>
          <cell r="D373">
            <v>4.9300000070000003</v>
          </cell>
          <cell r="E373">
            <v>5.6199997660000003</v>
          </cell>
          <cell r="F373">
            <v>5.8200001720000003</v>
          </cell>
          <cell r="G373">
            <v>5.9399999680000004</v>
          </cell>
          <cell r="H373">
            <v>6.0103613879999997</v>
          </cell>
          <cell r="I373">
            <v>6.134101748</v>
          </cell>
          <cell r="J373">
            <v>6.2456715850000002</v>
          </cell>
          <cell r="K373">
            <v>6.4769208430000003</v>
          </cell>
          <cell r="L373">
            <v>6.6723361609999996</v>
          </cell>
          <cell r="M373">
            <v>6.61765486</v>
          </cell>
          <cell r="N373">
            <v>6.7003391680000002</v>
          </cell>
          <cell r="O373">
            <v>6.7622251809999998</v>
          </cell>
          <cell r="P373">
            <v>6.8599998949999996</v>
          </cell>
          <cell r="Q373">
            <v>6.9299995900000004</v>
          </cell>
          <cell r="R373">
            <v>6.8550005560000002</v>
          </cell>
          <cell r="S373">
            <v>6.7550003529999998</v>
          </cell>
          <cell r="T373">
            <v>6.6750004890000003</v>
          </cell>
          <cell r="U373">
            <v>6.5949998799999996</v>
          </cell>
          <cell r="V373">
            <v>6.5149992699999997</v>
          </cell>
          <cell r="W373">
            <v>6.4349994060000002</v>
          </cell>
          <cell r="X373">
            <v>6.3450001179999997</v>
          </cell>
          <cell r="Y373">
            <v>6.2250003219999996</v>
          </cell>
          <cell r="Z373">
            <v>6.0750000179999999</v>
          </cell>
          <cell r="AA373">
            <v>5.860000104</v>
          </cell>
          <cell r="AB373">
            <v>5.714999884</v>
          </cell>
          <cell r="AC373">
            <v>5.5950000879999999</v>
          </cell>
          <cell r="AE373">
            <v>36677</v>
          </cell>
          <cell r="AF373">
            <v>2412736.2570784744</v>
          </cell>
          <cell r="AG373">
            <v>1806676.6446779589</v>
          </cell>
          <cell r="AH373">
            <v>606059.61240051547</v>
          </cell>
          <cell r="AI373">
            <v>821482069.82730854</v>
          </cell>
          <cell r="AJ373">
            <v>867522970.09727728</v>
          </cell>
          <cell r="AK373">
            <v>-46042900.984515913</v>
          </cell>
          <cell r="AM373">
            <v>2362629.3930862695</v>
          </cell>
          <cell r="AN373">
            <v>1790255.6197664584</v>
          </cell>
          <cell r="AO373">
            <v>572373.77331981109</v>
          </cell>
          <cell r="AP373">
            <v>815460203.25130653</v>
          </cell>
          <cell r="AQ373">
            <v>866529918.68783736</v>
          </cell>
          <cell r="AR373">
            <v>-51069715.436532103</v>
          </cell>
          <cell r="AT373">
            <v>50106.86399220489</v>
          </cell>
          <cell r="AU373">
            <v>16421.024911500514</v>
          </cell>
          <cell r="AV373">
            <v>33685.839080704376</v>
          </cell>
          <cell r="AW373">
            <v>6021866.5760026732</v>
          </cell>
          <cell r="AX373">
            <v>993051.4094403137</v>
          </cell>
          <cell r="AY373">
            <v>5026814.4520161925</v>
          </cell>
        </row>
        <row r="374">
          <cell r="B374">
            <v>36514</v>
          </cell>
          <cell r="C374">
            <v>5</v>
          </cell>
          <cell r="D374">
            <v>4.88</v>
          </cell>
          <cell r="E374">
            <v>5.6</v>
          </cell>
          <cell r="F374">
            <v>5.93</v>
          </cell>
          <cell r="G374">
            <v>5.95</v>
          </cell>
          <cell r="H374">
            <v>6.0118499999999999</v>
          </cell>
          <cell r="I374">
            <v>6.18771</v>
          </cell>
          <cell r="J374">
            <v>6.2470699999999999</v>
          </cell>
          <cell r="K374">
            <v>6.48034</v>
          </cell>
          <cell r="L374">
            <v>6.6762699999999997</v>
          </cell>
          <cell r="M374">
            <v>6.6269099999999996</v>
          </cell>
          <cell r="N374">
            <v>6.7093400000000001</v>
          </cell>
          <cell r="O374">
            <v>6.77623</v>
          </cell>
          <cell r="P374">
            <v>6.88</v>
          </cell>
          <cell r="Q374">
            <v>6.94</v>
          </cell>
          <cell r="R374">
            <v>6.875</v>
          </cell>
          <cell r="S374">
            <v>6.7850000000000001</v>
          </cell>
          <cell r="T374">
            <v>6.7149999999999999</v>
          </cell>
          <cell r="U374">
            <v>6.6349999999999998</v>
          </cell>
          <cell r="V374">
            <v>6.5549999999999997</v>
          </cell>
          <cell r="W374">
            <v>6.4749999999999996</v>
          </cell>
          <cell r="X374">
            <v>6.3849999999999998</v>
          </cell>
          <cell r="Y374">
            <v>6.2750000000000004</v>
          </cell>
          <cell r="Z374">
            <v>6.125</v>
          </cell>
          <cell r="AA374">
            <v>5.91</v>
          </cell>
          <cell r="AB374">
            <v>5.7649999999999997</v>
          </cell>
          <cell r="AC374">
            <v>5.6449999999999996</v>
          </cell>
          <cell r="AE374">
            <v>36678</v>
          </cell>
          <cell r="AF374">
            <v>2140939.764111625</v>
          </cell>
          <cell r="AG374">
            <v>1813012.3714568953</v>
          </cell>
          <cell r="AH374">
            <v>327927.39265472977</v>
          </cell>
          <cell r="AI374">
            <v>823623009.59142017</v>
          </cell>
          <cell r="AJ374">
            <v>869335982.46873415</v>
          </cell>
          <cell r="AK374">
            <v>-45714973.591861181</v>
          </cell>
          <cell r="AM374">
            <v>2044536.9008749723</v>
          </cell>
          <cell r="AN374">
            <v>1809668.4150616515</v>
          </cell>
          <cell r="AO374">
            <v>234868.48581332085</v>
          </cell>
          <cell r="AP374">
            <v>817504740.15218151</v>
          </cell>
          <cell r="AQ374">
            <v>868339587.10289896</v>
          </cell>
          <cell r="AR374">
            <v>-50834846.950718783</v>
          </cell>
          <cell r="AT374">
            <v>96402.863236652687</v>
          </cell>
          <cell r="AU374">
            <v>3343.9563952437602</v>
          </cell>
          <cell r="AV374">
            <v>93058.906841408927</v>
          </cell>
          <cell r="AW374">
            <v>6118269.4392393259</v>
          </cell>
          <cell r="AX374">
            <v>996395.36583555746</v>
          </cell>
          <cell r="AY374">
            <v>5119873.3588576019</v>
          </cell>
        </row>
        <row r="375">
          <cell r="B375">
            <v>36515</v>
          </cell>
          <cell r="C375">
            <v>4.8150000000000004</v>
          </cell>
          <cell r="D375">
            <v>4.8</v>
          </cell>
          <cell r="E375">
            <v>5.6</v>
          </cell>
          <cell r="F375">
            <v>5.87</v>
          </cell>
          <cell r="G375">
            <v>6.02</v>
          </cell>
          <cell r="H375">
            <v>6.0901439999999996</v>
          </cell>
          <cell r="I375">
            <v>6.2046299999999999</v>
          </cell>
          <cell r="J375">
            <v>6.2960909999999997</v>
          </cell>
          <cell r="K375">
            <v>6.5088749999999997</v>
          </cell>
          <cell r="L375">
            <v>6.6960990000000002</v>
          </cell>
          <cell r="M375">
            <v>6.6451520000000004</v>
          </cell>
          <cell r="N375">
            <v>6.73109</v>
          </cell>
          <cell r="O375">
            <v>6.7936730000000001</v>
          </cell>
          <cell r="P375">
            <v>6.8849999999999998</v>
          </cell>
          <cell r="Q375">
            <v>6.9450000000000003</v>
          </cell>
          <cell r="R375">
            <v>6.88</v>
          </cell>
          <cell r="S375">
            <v>6.79</v>
          </cell>
          <cell r="T375">
            <v>6.7200009999999999</v>
          </cell>
          <cell r="U375">
            <v>6.6400009999999998</v>
          </cell>
          <cell r="V375">
            <v>6.5699990000000001</v>
          </cell>
          <cell r="W375">
            <v>6.49</v>
          </cell>
          <cell r="X375">
            <v>6.4</v>
          </cell>
          <cell r="Y375">
            <v>6.29</v>
          </cell>
          <cell r="Z375">
            <v>6.14</v>
          </cell>
          <cell r="AA375">
            <v>5.9249999999999998</v>
          </cell>
          <cell r="AB375">
            <v>5.78</v>
          </cell>
          <cell r="AC375">
            <v>5.66</v>
          </cell>
          <cell r="AE375">
            <v>36679</v>
          </cell>
          <cell r="AF375">
            <v>5648348.5209116079</v>
          </cell>
          <cell r="AG375">
            <v>1785340.8610282678</v>
          </cell>
          <cell r="AH375">
            <v>3863007.6598833399</v>
          </cell>
          <cell r="AI375">
            <v>829271358.11233175</v>
          </cell>
          <cell r="AJ375">
            <v>871121323.32976246</v>
          </cell>
          <cell r="AK375">
            <v>-41851965.931977838</v>
          </cell>
          <cell r="AM375">
            <v>5707268.5703155994</v>
          </cell>
          <cell r="AN375">
            <v>1785192.8780999931</v>
          </cell>
          <cell r="AO375">
            <v>3922075.6922156066</v>
          </cell>
          <cell r="AP375">
            <v>823212008.72249711</v>
          </cell>
          <cell r="AQ375">
            <v>870124779.98099899</v>
          </cell>
          <cell r="AR375">
            <v>-46912771.258503176</v>
          </cell>
          <cell r="AT375">
            <v>-58920.04940399155</v>
          </cell>
          <cell r="AU375">
            <v>147.98292827466503</v>
          </cell>
          <cell r="AV375">
            <v>-59068.032332266681</v>
          </cell>
          <cell r="AW375">
            <v>6059349.3898353344</v>
          </cell>
          <cell r="AX375">
            <v>996543.34876383212</v>
          </cell>
          <cell r="AY375">
            <v>5060805.3265253352</v>
          </cell>
        </row>
        <row r="376">
          <cell r="B376">
            <v>36516</v>
          </cell>
          <cell r="C376">
            <v>5.3</v>
          </cell>
          <cell r="D376">
            <v>5.35</v>
          </cell>
          <cell r="E376">
            <v>5.59</v>
          </cell>
          <cell r="F376">
            <v>5.87</v>
          </cell>
          <cell r="G376">
            <v>6</v>
          </cell>
          <cell r="H376">
            <v>6.074675</v>
          </cell>
          <cell r="I376">
            <v>6.2004650000000003</v>
          </cell>
          <cell r="J376">
            <v>6.2963579999999997</v>
          </cell>
          <cell r="K376">
            <v>6.5167520000000003</v>
          </cell>
          <cell r="L376">
            <v>6.7105759999999997</v>
          </cell>
          <cell r="M376">
            <v>6.6615060000000001</v>
          </cell>
          <cell r="N376">
            <v>6.751296</v>
          </cell>
          <cell r="O376">
            <v>6.8219180000000001</v>
          </cell>
          <cell r="P376">
            <v>6.915</v>
          </cell>
          <cell r="Q376">
            <v>6.9950000000000001</v>
          </cell>
          <cell r="R376">
            <v>6.95</v>
          </cell>
          <cell r="S376">
            <v>6.86</v>
          </cell>
          <cell r="T376">
            <v>6.8</v>
          </cell>
          <cell r="U376">
            <v>6.7200009999999999</v>
          </cell>
          <cell r="V376">
            <v>6.6499990000000002</v>
          </cell>
          <cell r="W376">
            <v>6.5699990000000001</v>
          </cell>
          <cell r="X376">
            <v>6.4799990000000003</v>
          </cell>
          <cell r="Y376">
            <v>6.37</v>
          </cell>
          <cell r="Z376">
            <v>6.22</v>
          </cell>
          <cell r="AA376">
            <v>6.0049999999999999</v>
          </cell>
          <cell r="AB376">
            <v>5.86</v>
          </cell>
          <cell r="AC376">
            <v>5.74</v>
          </cell>
          <cell r="AE376">
            <v>36682</v>
          </cell>
          <cell r="AF376">
            <v>5065618.388882109</v>
          </cell>
          <cell r="AG376">
            <v>5413293.365678193</v>
          </cell>
          <cell r="AH376">
            <v>-347674.97679608408</v>
          </cell>
          <cell r="AI376">
            <v>834336976.50121391</v>
          </cell>
          <cell r="AJ376">
            <v>876534616.69544065</v>
          </cell>
          <cell r="AK376">
            <v>-42199640.908773921</v>
          </cell>
          <cell r="AM376">
            <v>4912980.9523248523</v>
          </cell>
          <cell r="AN376">
            <v>5385839.8309217775</v>
          </cell>
          <cell r="AO376">
            <v>-472858.87859692518</v>
          </cell>
          <cell r="AP376">
            <v>828124989.67482197</v>
          </cell>
          <cell r="AQ376">
            <v>875510619.81192076</v>
          </cell>
          <cell r="AR376">
            <v>-47385630.137100101</v>
          </cell>
          <cell r="AT376">
            <v>152637.43655725662</v>
          </cell>
          <cell r="AU376">
            <v>27453.534756415524</v>
          </cell>
          <cell r="AV376">
            <v>125183.90180084109</v>
          </cell>
          <cell r="AW376">
            <v>6211986.826392591</v>
          </cell>
          <cell r="AX376">
            <v>1023996.8835202476</v>
          </cell>
          <cell r="AY376">
            <v>5185989.2283261763</v>
          </cell>
        </row>
        <row r="377">
          <cell r="B377">
            <v>36517</v>
          </cell>
          <cell r="C377">
            <v>4.125</v>
          </cell>
          <cell r="D377">
            <v>5.5049999999999999</v>
          </cell>
          <cell r="E377">
            <v>5.73</v>
          </cell>
          <cell r="F377">
            <v>5.8949999999999996</v>
          </cell>
          <cell r="G377">
            <v>6.01</v>
          </cell>
          <cell r="H377">
            <v>6.1190129999999998</v>
          </cell>
          <cell r="I377">
            <v>6.2160510000000002</v>
          </cell>
          <cell r="J377">
            <v>6.2983919999999998</v>
          </cell>
          <cell r="K377">
            <v>6.5220940000000001</v>
          </cell>
          <cell r="L377">
            <v>6.7193009999999997</v>
          </cell>
          <cell r="M377">
            <v>6.6612270000000002</v>
          </cell>
          <cell r="N377">
            <v>6.7495000000000003</v>
          </cell>
          <cell r="O377">
            <v>6.8168090000000001</v>
          </cell>
          <cell r="P377">
            <v>6.9249999999999998</v>
          </cell>
          <cell r="Q377">
            <v>7.0149999999999997</v>
          </cell>
          <cell r="R377">
            <v>6.97</v>
          </cell>
          <cell r="S377">
            <v>6.89</v>
          </cell>
          <cell r="T377">
            <v>6.83</v>
          </cell>
          <cell r="U377">
            <v>6.75</v>
          </cell>
          <cell r="V377">
            <v>6.68</v>
          </cell>
          <cell r="W377">
            <v>6.6</v>
          </cell>
          <cell r="X377">
            <v>6.51</v>
          </cell>
          <cell r="Y377">
            <v>6.4</v>
          </cell>
          <cell r="Z377">
            <v>6.25</v>
          </cell>
          <cell r="AA377">
            <v>6.0149999999999997</v>
          </cell>
          <cell r="AB377">
            <v>5.87</v>
          </cell>
          <cell r="AC377">
            <v>5.75</v>
          </cell>
          <cell r="AE377">
            <v>36683</v>
          </cell>
          <cell r="AF377">
            <v>2089710.8736674776</v>
          </cell>
          <cell r="AG377">
            <v>1801908.6125672089</v>
          </cell>
          <cell r="AH377">
            <v>287802.26110026869</v>
          </cell>
          <cell r="AI377">
            <v>836426687.37488139</v>
          </cell>
          <cell r="AJ377">
            <v>878336525.30800784</v>
          </cell>
          <cell r="AK377">
            <v>-41911838.647673652</v>
          </cell>
          <cell r="AM377">
            <v>2005418.3153719157</v>
          </cell>
          <cell r="AN377">
            <v>1792835.9989044971</v>
          </cell>
          <cell r="AO377">
            <v>212582.31646741857</v>
          </cell>
          <cell r="AP377">
            <v>830130407.99019384</v>
          </cell>
          <cell r="AQ377">
            <v>877303455.81082523</v>
          </cell>
          <cell r="AR377">
            <v>-47173047.820632681</v>
          </cell>
          <cell r="AT377">
            <v>84292.558295561932</v>
          </cell>
          <cell r="AU377">
            <v>9072.6136627118103</v>
          </cell>
          <cell r="AV377">
            <v>75219.944632850122</v>
          </cell>
          <cell r="AW377">
            <v>6296279.3846881529</v>
          </cell>
          <cell r="AX377">
            <v>1033069.4971829595</v>
          </cell>
          <cell r="AY377">
            <v>5261209.1729590259</v>
          </cell>
        </row>
        <row r="378">
          <cell r="B378">
            <v>36518</v>
          </cell>
          <cell r="C378">
            <v>2.6875</v>
          </cell>
          <cell r="D378">
            <v>4</v>
          </cell>
          <cell r="E378">
            <v>5.3125</v>
          </cell>
          <cell r="F378">
            <v>5.78125</v>
          </cell>
          <cell r="G378">
            <v>6</v>
          </cell>
          <cell r="H378">
            <v>5.9997199999999999</v>
          </cell>
          <cell r="I378">
            <v>6.1575600000000001</v>
          </cell>
          <cell r="J378">
            <v>6.2971899999999996</v>
          </cell>
          <cell r="K378">
            <v>6.5144599999999997</v>
          </cell>
          <cell r="L378">
            <v>6.70871</v>
          </cell>
          <cell r="M378">
            <v>6.6560600000000001</v>
          </cell>
          <cell r="N378">
            <v>6.7417600000000002</v>
          </cell>
          <cell r="O378">
            <v>6.7555399999999999</v>
          </cell>
          <cell r="P378">
            <v>6.9249999999999998</v>
          </cell>
          <cell r="Q378">
            <v>7.0149999999999997</v>
          </cell>
          <cell r="R378">
            <v>6.97</v>
          </cell>
          <cell r="S378">
            <v>6.89</v>
          </cell>
          <cell r="T378">
            <v>6.83</v>
          </cell>
          <cell r="U378">
            <v>6.75</v>
          </cell>
          <cell r="V378">
            <v>6.68</v>
          </cell>
          <cell r="W378">
            <v>6.6</v>
          </cell>
          <cell r="X378">
            <v>6.51</v>
          </cell>
          <cell r="Y378">
            <v>6.4</v>
          </cell>
          <cell r="Z378">
            <v>6.25</v>
          </cell>
          <cell r="AA378">
            <v>6.0149999999999997</v>
          </cell>
          <cell r="AB378">
            <v>5.87</v>
          </cell>
          <cell r="AC378">
            <v>5.75</v>
          </cell>
          <cell r="AE378">
            <v>36684</v>
          </cell>
          <cell r="AF378">
            <v>1538850.8037086613</v>
          </cell>
          <cell r="AG378">
            <v>1800408.6953105463</v>
          </cell>
          <cell r="AH378">
            <v>-261557.89160188497</v>
          </cell>
          <cell r="AI378">
            <v>837965538.17859006</v>
          </cell>
          <cell r="AJ378">
            <v>880136934.00331843</v>
          </cell>
          <cell r="AK378">
            <v>-42173396.539275534</v>
          </cell>
          <cell r="AM378">
            <v>1540000.7081806362</v>
          </cell>
          <cell r="AN378">
            <v>1788386.8529096222</v>
          </cell>
          <cell r="AO378">
            <v>-248386.14472898608</v>
          </cell>
          <cell r="AP378">
            <v>831670408.69837451</v>
          </cell>
          <cell r="AQ378">
            <v>879091842.66373479</v>
          </cell>
          <cell r="AR378">
            <v>-47421433.96536167</v>
          </cell>
          <cell r="AT378">
            <v>-1149.9044719748199</v>
          </cell>
          <cell r="AU378">
            <v>12021.84240092407</v>
          </cell>
          <cell r="AV378">
            <v>-13171.74687289889</v>
          </cell>
          <cell r="AW378">
            <v>6295129.4802161781</v>
          </cell>
          <cell r="AX378">
            <v>1045091.3395838835</v>
          </cell>
          <cell r="AY378">
            <v>5248037.4260861268</v>
          </cell>
        </row>
        <row r="379">
          <cell r="B379">
            <v>36519</v>
          </cell>
          <cell r="C379">
            <v>2.6875</v>
          </cell>
          <cell r="D379">
            <v>4</v>
          </cell>
          <cell r="E379">
            <v>5.3125</v>
          </cell>
          <cell r="F379">
            <v>5.78125</v>
          </cell>
          <cell r="G379">
            <v>6</v>
          </cell>
          <cell r="H379">
            <v>5.9997199999999999</v>
          </cell>
          <cell r="I379">
            <v>6.1575600000000001</v>
          </cell>
          <cell r="J379">
            <v>6.2971899999999996</v>
          </cell>
          <cell r="K379">
            <v>6.5144599999999997</v>
          </cell>
          <cell r="L379">
            <v>6.70871</v>
          </cell>
          <cell r="M379">
            <v>6.6560600000000001</v>
          </cell>
          <cell r="N379">
            <v>6.7417600000000002</v>
          </cell>
          <cell r="O379">
            <v>6.7555399999999999</v>
          </cell>
          <cell r="P379">
            <v>6.9249999999999998</v>
          </cell>
          <cell r="Q379">
            <v>7.0149999999999997</v>
          </cell>
          <cell r="R379">
            <v>6.97</v>
          </cell>
          <cell r="S379">
            <v>6.89</v>
          </cell>
          <cell r="T379">
            <v>6.83</v>
          </cell>
          <cell r="U379">
            <v>6.75</v>
          </cell>
          <cell r="V379">
            <v>6.68</v>
          </cell>
          <cell r="W379">
            <v>6.6</v>
          </cell>
          <cell r="X379">
            <v>6.51</v>
          </cell>
          <cell r="Y379">
            <v>6.4</v>
          </cell>
          <cell r="Z379">
            <v>6.25</v>
          </cell>
          <cell r="AA379">
            <v>6.0149999999999997</v>
          </cell>
          <cell r="AB379">
            <v>5.87</v>
          </cell>
          <cell r="AC379">
            <v>5.75</v>
          </cell>
          <cell r="AE379">
            <v>36685</v>
          </cell>
          <cell r="AF379">
            <v>1170084.0527846636</v>
          </cell>
          <cell r="AG379">
            <v>1800611.2885516745</v>
          </cell>
          <cell r="AH379">
            <v>-630527.23576701083</v>
          </cell>
          <cell r="AI379">
            <v>839135622.23137474</v>
          </cell>
          <cell r="AJ379">
            <v>881937545.29187012</v>
          </cell>
          <cell r="AK379">
            <v>-42803923.775042549</v>
          </cell>
          <cell r="AM379">
            <v>1348827.4188270271</v>
          </cell>
          <cell r="AN379">
            <v>1816992.5306504183</v>
          </cell>
          <cell r="AO379">
            <v>-468165.11182339117</v>
          </cell>
          <cell r="AP379">
            <v>833019236.11720157</v>
          </cell>
          <cell r="AQ379">
            <v>880908835.19438517</v>
          </cell>
          <cell r="AR379">
            <v>-47889599.077185065</v>
          </cell>
          <cell r="AT379">
            <v>-178743.36604236346</v>
          </cell>
          <cell r="AU379">
            <v>-16381.242098743794</v>
          </cell>
          <cell r="AV379">
            <v>-162362.12394361966</v>
          </cell>
          <cell r="AW379">
            <v>6116386.1141738147</v>
          </cell>
          <cell r="AX379">
            <v>1028710.0974851397</v>
          </cell>
          <cell r="AY379">
            <v>5085675.3021425074</v>
          </cell>
        </row>
        <row r="380">
          <cell r="B380">
            <v>36520</v>
          </cell>
          <cell r="C380">
            <v>2.6875</v>
          </cell>
          <cell r="D380">
            <v>4</v>
          </cell>
          <cell r="E380">
            <v>5.3125</v>
          </cell>
          <cell r="F380">
            <v>5.78125</v>
          </cell>
          <cell r="G380">
            <v>6</v>
          </cell>
          <cell r="H380">
            <v>5.9997199999999999</v>
          </cell>
          <cell r="I380">
            <v>6.1575600000000001</v>
          </cell>
          <cell r="J380">
            <v>6.2971899999999996</v>
          </cell>
          <cell r="K380">
            <v>6.5144599999999997</v>
          </cell>
          <cell r="L380">
            <v>6.70871</v>
          </cell>
          <cell r="M380">
            <v>6.6560600000000001</v>
          </cell>
          <cell r="N380">
            <v>6.7417600000000002</v>
          </cell>
          <cell r="O380">
            <v>6.7555399999999999</v>
          </cell>
          <cell r="P380">
            <v>6.9249999999999998</v>
          </cell>
          <cell r="Q380">
            <v>7.0149999999999997</v>
          </cell>
          <cell r="R380">
            <v>6.97</v>
          </cell>
          <cell r="S380">
            <v>6.89</v>
          </cell>
          <cell r="T380">
            <v>6.83</v>
          </cell>
          <cell r="U380">
            <v>6.75</v>
          </cell>
          <cell r="V380">
            <v>6.68</v>
          </cell>
          <cell r="W380">
            <v>6.6</v>
          </cell>
          <cell r="X380">
            <v>6.51</v>
          </cell>
          <cell r="Y380">
            <v>6.4</v>
          </cell>
          <cell r="Z380">
            <v>6.25</v>
          </cell>
          <cell r="AA380">
            <v>6.0149999999999997</v>
          </cell>
          <cell r="AB380">
            <v>5.87</v>
          </cell>
          <cell r="AC380">
            <v>5.75</v>
          </cell>
          <cell r="AE380">
            <v>36686</v>
          </cell>
          <cell r="AF380">
            <v>1541039.951570401</v>
          </cell>
          <cell r="AG380">
            <v>1810299.1379279618</v>
          </cell>
          <cell r="AH380">
            <v>-269259.1863575608</v>
          </cell>
          <cell r="AI380">
            <v>840676662.18294513</v>
          </cell>
          <cell r="AJ380">
            <v>883747844.42979813</v>
          </cell>
          <cell r="AK380">
            <v>-43073182.961400107</v>
          </cell>
          <cell r="AM380">
            <v>1431962.1488813013</v>
          </cell>
          <cell r="AN380">
            <v>1823590.8471143865</v>
          </cell>
          <cell r="AO380">
            <v>-391628.69823308522</v>
          </cell>
          <cell r="AP380">
            <v>834451198.26608288</v>
          </cell>
          <cell r="AQ380">
            <v>882732426.04149961</v>
          </cell>
          <cell r="AR380">
            <v>-48281227.775418147</v>
          </cell>
          <cell r="AT380">
            <v>109077.80268909968</v>
          </cell>
          <cell r="AU380">
            <v>-13291.709186424734</v>
          </cell>
          <cell r="AV380">
            <v>122369.51187552442</v>
          </cell>
          <cell r="AW380">
            <v>6225463.9168629143</v>
          </cell>
          <cell r="AX380">
            <v>1015418.388298715</v>
          </cell>
          <cell r="AY380">
            <v>5208044.8140180316</v>
          </cell>
        </row>
        <row r="381">
          <cell r="B381">
            <v>36521</v>
          </cell>
          <cell r="C381">
            <v>2.6875</v>
          </cell>
          <cell r="D381">
            <v>4</v>
          </cell>
          <cell r="E381">
            <v>5.3125</v>
          </cell>
          <cell r="F381">
            <v>5.78125</v>
          </cell>
          <cell r="G381">
            <v>6</v>
          </cell>
          <cell r="H381">
            <v>5.9997199999999999</v>
          </cell>
          <cell r="I381">
            <v>6.1575600000000001</v>
          </cell>
          <cell r="J381">
            <v>6.2971899999999996</v>
          </cell>
          <cell r="K381">
            <v>6.5144599999999997</v>
          </cell>
          <cell r="L381">
            <v>6.70871</v>
          </cell>
          <cell r="M381">
            <v>6.6560600000000001</v>
          </cell>
          <cell r="N381">
            <v>6.7417600000000002</v>
          </cell>
          <cell r="O381">
            <v>6.7555399999999999</v>
          </cell>
          <cell r="P381">
            <v>6.9249999999999998</v>
          </cell>
          <cell r="Q381">
            <v>7.0149999999999997</v>
          </cell>
          <cell r="R381">
            <v>6.97</v>
          </cell>
          <cell r="S381">
            <v>6.89</v>
          </cell>
          <cell r="T381">
            <v>6.83</v>
          </cell>
          <cell r="U381">
            <v>6.75</v>
          </cell>
          <cell r="V381">
            <v>6.68</v>
          </cell>
          <cell r="W381">
            <v>6.6</v>
          </cell>
          <cell r="X381">
            <v>6.51</v>
          </cell>
          <cell r="Y381">
            <v>6.4</v>
          </cell>
          <cell r="Z381">
            <v>6.25</v>
          </cell>
          <cell r="AA381">
            <v>6.0149999999999997</v>
          </cell>
          <cell r="AB381">
            <v>5.87</v>
          </cell>
          <cell r="AC381">
            <v>5.75</v>
          </cell>
          <cell r="AE381">
            <v>36689</v>
          </cell>
          <cell r="AF381">
            <v>5055816.2829843722</v>
          </cell>
          <cell r="AG381">
            <v>5395914.4240204897</v>
          </cell>
          <cell r="AH381">
            <v>-340098.14103611745</v>
          </cell>
          <cell r="AI381">
            <v>845732478.46592951</v>
          </cell>
          <cell r="AJ381">
            <v>889143758.85381866</v>
          </cell>
          <cell r="AK381">
            <v>-43413281.102436222</v>
          </cell>
          <cell r="AM381">
            <v>5099495.1723684743</v>
          </cell>
          <cell r="AN381">
            <v>5386450.6160402847</v>
          </cell>
          <cell r="AO381">
            <v>-286955.44367181044</v>
          </cell>
          <cell r="AP381">
            <v>839550693.43845141</v>
          </cell>
          <cell r="AQ381">
            <v>888118876.65753984</v>
          </cell>
          <cell r="AR381">
            <v>-48568183.219089955</v>
          </cell>
          <cell r="AT381">
            <v>-43678.889384102076</v>
          </cell>
          <cell r="AU381">
            <v>9463.8079802049324</v>
          </cell>
          <cell r="AV381">
            <v>-53142.697364307009</v>
          </cell>
          <cell r="AW381">
            <v>6181785.0274788123</v>
          </cell>
          <cell r="AX381">
            <v>1024882.1962789199</v>
          </cell>
          <cell r="AY381">
            <v>5154902.1166537246</v>
          </cell>
        </row>
        <row r="382">
          <cell r="B382">
            <v>36522</v>
          </cell>
          <cell r="C382">
            <v>2.6875</v>
          </cell>
          <cell r="D382">
            <v>4</v>
          </cell>
          <cell r="E382">
            <v>5.3125</v>
          </cell>
          <cell r="F382">
            <v>5.78125</v>
          </cell>
          <cell r="G382">
            <v>6</v>
          </cell>
          <cell r="H382">
            <v>5.9997199999999999</v>
          </cell>
          <cell r="I382">
            <v>6.1575600000000001</v>
          </cell>
          <cell r="J382">
            <v>6.2971899999999996</v>
          </cell>
          <cell r="K382">
            <v>6.5144599999999997</v>
          </cell>
          <cell r="L382">
            <v>6.70871</v>
          </cell>
          <cell r="M382">
            <v>6.6560600000000001</v>
          </cell>
          <cell r="N382">
            <v>6.7417600000000002</v>
          </cell>
          <cell r="O382">
            <v>6.7555399999999999</v>
          </cell>
          <cell r="P382">
            <v>6.9249999999999998</v>
          </cell>
          <cell r="Q382">
            <v>7.0149999999999997</v>
          </cell>
          <cell r="R382">
            <v>6.97</v>
          </cell>
          <cell r="S382">
            <v>6.89</v>
          </cell>
          <cell r="T382">
            <v>6.83</v>
          </cell>
          <cell r="U382">
            <v>6.75</v>
          </cell>
          <cell r="V382">
            <v>6.68</v>
          </cell>
          <cell r="W382">
            <v>6.6</v>
          </cell>
          <cell r="X382">
            <v>6.51</v>
          </cell>
          <cell r="Y382">
            <v>6.4</v>
          </cell>
          <cell r="Z382">
            <v>6.25</v>
          </cell>
          <cell r="AA382">
            <v>6.0149999999999997</v>
          </cell>
          <cell r="AB382">
            <v>5.87</v>
          </cell>
          <cell r="AC382">
            <v>5.75</v>
          </cell>
          <cell r="AE382">
            <v>36690</v>
          </cell>
          <cell r="AF382">
            <v>2468904.4726919355</v>
          </cell>
          <cell r="AG382">
            <v>1778886.9622385483</v>
          </cell>
          <cell r="AH382">
            <v>690017.51045338716</v>
          </cell>
          <cell r="AI382">
            <v>848201382.9386214</v>
          </cell>
          <cell r="AJ382">
            <v>890922645.81605721</v>
          </cell>
          <cell r="AK382">
            <v>-42723263.591982834</v>
          </cell>
          <cell r="AM382">
            <v>2337243.2330462784</v>
          </cell>
          <cell r="AN382">
            <v>1781376.8865672236</v>
          </cell>
          <cell r="AO382">
            <v>555866.34647905477</v>
          </cell>
          <cell r="AP382">
            <v>841887936.6714977</v>
          </cell>
          <cell r="AQ382">
            <v>889900253.54410708</v>
          </cell>
          <cell r="AR382">
            <v>-48012316.872610897</v>
          </cell>
          <cell r="AT382">
            <v>131661.23964565713</v>
          </cell>
          <cell r="AU382">
            <v>-2489.9243286752608</v>
          </cell>
          <cell r="AV382">
            <v>134151.16397433239</v>
          </cell>
          <cell r="AW382">
            <v>6313446.2671244694</v>
          </cell>
          <cell r="AX382">
            <v>1022392.2719502447</v>
          </cell>
          <cell r="AY382">
            <v>5289053.2806280572</v>
          </cell>
        </row>
        <row r="383">
          <cell r="B383">
            <v>36523</v>
          </cell>
          <cell r="C383">
            <v>3</v>
          </cell>
          <cell r="D383">
            <v>3.5625</v>
          </cell>
          <cell r="E383">
            <v>5.3125</v>
          </cell>
          <cell r="F383">
            <v>5.8125</v>
          </cell>
          <cell r="G383">
            <v>6</v>
          </cell>
          <cell r="H383">
            <v>5.99587</v>
          </cell>
          <cell r="I383">
            <v>6.1632100000000003</v>
          </cell>
          <cell r="J383">
            <v>6.29392</v>
          </cell>
          <cell r="K383">
            <v>6.50718</v>
          </cell>
          <cell r="L383">
            <v>6.7001099999999996</v>
          </cell>
          <cell r="M383">
            <v>6.6501299999999999</v>
          </cell>
          <cell r="N383">
            <v>6.73597</v>
          </cell>
          <cell r="O383">
            <v>6.8029400000000004</v>
          </cell>
          <cell r="P383">
            <v>6.9050000000000002</v>
          </cell>
          <cell r="Q383">
            <v>6.9950000000000001</v>
          </cell>
          <cell r="R383">
            <v>6.93</v>
          </cell>
          <cell r="S383">
            <v>6.85</v>
          </cell>
          <cell r="T383">
            <v>6.79</v>
          </cell>
          <cell r="U383">
            <v>6.71</v>
          </cell>
          <cell r="V383">
            <v>6.64</v>
          </cell>
          <cell r="W383">
            <v>6.56</v>
          </cell>
          <cell r="X383">
            <v>6.47</v>
          </cell>
          <cell r="Y383">
            <v>6.35</v>
          </cell>
          <cell r="Z383">
            <v>6.2</v>
          </cell>
          <cell r="AA383">
            <v>5.9749999999999996</v>
          </cell>
          <cell r="AB383">
            <v>5.83</v>
          </cell>
          <cell r="AC383">
            <v>5.71</v>
          </cell>
          <cell r="AE383">
            <v>36691</v>
          </cell>
          <cell r="AF383">
            <v>4823835.5753876967</v>
          </cell>
          <cell r="AG383">
            <v>1767078.3127918278</v>
          </cell>
          <cell r="AH383">
            <v>3056757.2625958687</v>
          </cell>
          <cell r="AI383">
            <v>853025218.51400912</v>
          </cell>
          <cell r="AJ383">
            <v>892689724.12884903</v>
          </cell>
          <cell r="AK383">
            <v>-39666506.329386964</v>
          </cell>
          <cell r="AM383">
            <v>4533724.4163920283</v>
          </cell>
          <cell r="AN383">
            <v>1773053.8453502459</v>
          </cell>
          <cell r="AO383">
            <v>2760670.5710417824</v>
          </cell>
          <cell r="AP383">
            <v>846421661.08788967</v>
          </cell>
          <cell r="AQ383">
            <v>891673307.38945735</v>
          </cell>
          <cell r="AR383">
            <v>-45251646.301569112</v>
          </cell>
          <cell r="AT383">
            <v>290111.1589956684</v>
          </cell>
          <cell r="AU383">
            <v>-5975.5325584181119</v>
          </cell>
          <cell r="AV383">
            <v>296086.69155408628</v>
          </cell>
          <cell r="AW383">
            <v>6603557.4261201378</v>
          </cell>
          <cell r="AX383">
            <v>1016416.7393918266</v>
          </cell>
          <cell r="AY383">
            <v>5585139.9721821435</v>
          </cell>
        </row>
        <row r="384">
          <cell r="B384">
            <v>36524</v>
          </cell>
          <cell r="C384">
            <v>2.75</v>
          </cell>
          <cell r="D384">
            <v>3.75</v>
          </cell>
          <cell r="E384">
            <v>5.3125</v>
          </cell>
          <cell r="F384">
            <v>5.8125</v>
          </cell>
          <cell r="G384">
            <v>6</v>
          </cell>
          <cell r="H384">
            <v>5.9986100000000002</v>
          </cell>
          <cell r="I384">
            <v>6.1769499999999997</v>
          </cell>
          <cell r="J384">
            <v>6.27895</v>
          </cell>
          <cell r="K384">
            <v>6.4894400000000001</v>
          </cell>
          <cell r="L384">
            <v>6.6893700000000003</v>
          </cell>
          <cell r="M384">
            <v>6.6311299999999997</v>
          </cell>
          <cell r="N384">
            <v>6.6469699999999996</v>
          </cell>
          <cell r="O384">
            <v>6.72499</v>
          </cell>
          <cell r="P384">
            <v>6.9050000000000002</v>
          </cell>
          <cell r="Q384">
            <v>6.9950000000000001</v>
          </cell>
          <cell r="R384">
            <v>6.95</v>
          </cell>
          <cell r="S384">
            <v>6.88</v>
          </cell>
          <cell r="T384">
            <v>6.82</v>
          </cell>
          <cell r="U384">
            <v>6.74</v>
          </cell>
          <cell r="V384">
            <v>6.67</v>
          </cell>
          <cell r="W384">
            <v>6.59</v>
          </cell>
          <cell r="X384">
            <v>6.51</v>
          </cell>
          <cell r="Y384">
            <v>6.39</v>
          </cell>
          <cell r="Z384">
            <v>6.24</v>
          </cell>
          <cell r="AA384">
            <v>6.0149999999999997</v>
          </cell>
          <cell r="AB384">
            <v>5.86</v>
          </cell>
          <cell r="AC384">
            <v>5.74</v>
          </cell>
          <cell r="AE384">
            <v>36692</v>
          </cell>
          <cell r="AF384">
            <v>2528247.8582966411</v>
          </cell>
          <cell r="AG384">
            <v>1757421.7819649288</v>
          </cell>
          <cell r="AH384">
            <v>770826.07633171231</v>
          </cell>
          <cell r="AI384">
            <v>855553466.37230575</v>
          </cell>
          <cell r="AJ384">
            <v>894447145.91081393</v>
          </cell>
          <cell r="AK384">
            <v>-38895680.253055252</v>
          </cell>
          <cell r="AM384">
            <v>2495693.9831307381</v>
          </cell>
          <cell r="AN384">
            <v>1759529.116037468</v>
          </cell>
          <cell r="AO384">
            <v>736164.86709327018</v>
          </cell>
          <cell r="AP384">
            <v>848917355.07102036</v>
          </cell>
          <cell r="AQ384">
            <v>893432836.50549483</v>
          </cell>
          <cell r="AR384">
            <v>-44515481.434475839</v>
          </cell>
          <cell r="AT384">
            <v>32553.875165903009</v>
          </cell>
          <cell r="AU384">
            <v>-2107.3340725391172</v>
          </cell>
          <cell r="AV384">
            <v>34661.209238442127</v>
          </cell>
          <cell r="AW384">
            <v>6636111.3012860408</v>
          </cell>
          <cell r="AX384">
            <v>1014309.4053192874</v>
          </cell>
          <cell r="AY384">
            <v>5619801.1814205851</v>
          </cell>
        </row>
        <row r="385">
          <cell r="B385">
            <v>36525</v>
          </cell>
          <cell r="C385">
            <v>2.75</v>
          </cell>
          <cell r="D385">
            <v>3.75</v>
          </cell>
          <cell r="E385">
            <v>5.3125</v>
          </cell>
          <cell r="F385">
            <v>5.8125</v>
          </cell>
          <cell r="G385">
            <v>6</v>
          </cell>
          <cell r="H385">
            <v>5.9986100000000002</v>
          </cell>
          <cell r="I385">
            <v>6.1769499999999997</v>
          </cell>
          <cell r="J385">
            <v>6.27895</v>
          </cell>
          <cell r="K385">
            <v>6.4894400000000001</v>
          </cell>
          <cell r="L385">
            <v>6.6893700000000003</v>
          </cell>
          <cell r="M385">
            <v>6.6311299999999997</v>
          </cell>
          <cell r="N385">
            <v>6.6469699999999996</v>
          </cell>
          <cell r="O385">
            <v>6.72499</v>
          </cell>
          <cell r="P385">
            <v>6.9050000000000002</v>
          </cell>
          <cell r="Q385">
            <v>6.9950000000000001</v>
          </cell>
          <cell r="R385">
            <v>6.95</v>
          </cell>
          <cell r="S385">
            <v>6.88</v>
          </cell>
          <cell r="T385">
            <v>6.82</v>
          </cell>
          <cell r="U385">
            <v>6.74</v>
          </cell>
          <cell r="V385">
            <v>6.67</v>
          </cell>
          <cell r="W385">
            <v>6.59</v>
          </cell>
          <cell r="X385">
            <v>6.51</v>
          </cell>
          <cell r="Y385">
            <v>6.39</v>
          </cell>
          <cell r="Z385">
            <v>6.24</v>
          </cell>
          <cell r="AA385">
            <v>6.0149999999999997</v>
          </cell>
          <cell r="AB385">
            <v>5.86</v>
          </cell>
          <cell r="AC385">
            <v>5.74</v>
          </cell>
          <cell r="AE385">
            <v>36693</v>
          </cell>
          <cell r="AF385">
            <v>3286790.7144202697</v>
          </cell>
          <cell r="AG385">
            <v>1760777.8229952357</v>
          </cell>
          <cell r="AH385">
            <v>1526012.891425034</v>
          </cell>
          <cell r="AI385">
            <v>858840257.08672607</v>
          </cell>
          <cell r="AJ385">
            <v>896207923.73380911</v>
          </cell>
          <cell r="AK385">
            <v>-37369667.361630216</v>
          </cell>
          <cell r="AM385">
            <v>3143060.3268598169</v>
          </cell>
          <cell r="AN385">
            <v>1765884.4841524379</v>
          </cell>
          <cell r="AO385">
            <v>1377175.842707379</v>
          </cell>
          <cell r="AP385">
            <v>852060415.3978802</v>
          </cell>
          <cell r="AQ385">
            <v>895198720.98964727</v>
          </cell>
          <cell r="AR385">
            <v>-43138305.591768458</v>
          </cell>
          <cell r="AT385">
            <v>143730.3875604528</v>
          </cell>
          <cell r="AU385">
            <v>-5106.6611572022084</v>
          </cell>
          <cell r="AV385">
            <v>148837.04871765501</v>
          </cell>
          <cell r="AW385">
            <v>6779841.6888464931</v>
          </cell>
          <cell r="AX385">
            <v>1009202.7441620852</v>
          </cell>
          <cell r="AY385">
            <v>5768638.2301382404</v>
          </cell>
        </row>
        <row r="386">
          <cell r="B386">
            <v>36526</v>
          </cell>
          <cell r="C386">
            <v>2.75</v>
          </cell>
          <cell r="D386">
            <v>3.75</v>
          </cell>
          <cell r="E386">
            <v>5.3125</v>
          </cell>
          <cell r="F386">
            <v>5.8125</v>
          </cell>
          <cell r="G386">
            <v>6</v>
          </cell>
          <cell r="H386">
            <v>5.9986100000000002</v>
          </cell>
          <cell r="I386">
            <v>6.1769499999999997</v>
          </cell>
          <cell r="J386">
            <v>6.27895</v>
          </cell>
          <cell r="K386">
            <v>6.4894400000000001</v>
          </cell>
          <cell r="L386">
            <v>6.6893700000000003</v>
          </cell>
          <cell r="M386">
            <v>6.6311299999999997</v>
          </cell>
          <cell r="N386">
            <v>6.6469699999999996</v>
          </cell>
          <cell r="O386">
            <v>6.72499</v>
          </cell>
          <cell r="P386">
            <v>6.9050000000000002</v>
          </cell>
          <cell r="Q386">
            <v>6.9950000000000001</v>
          </cell>
          <cell r="R386">
            <v>6.95</v>
          </cell>
          <cell r="S386">
            <v>6.88</v>
          </cell>
          <cell r="T386">
            <v>6.82</v>
          </cell>
          <cell r="U386">
            <v>6.74</v>
          </cell>
          <cell r="V386">
            <v>6.67</v>
          </cell>
          <cell r="W386">
            <v>6.59</v>
          </cell>
          <cell r="X386">
            <v>6.51</v>
          </cell>
          <cell r="Y386">
            <v>6.39</v>
          </cell>
          <cell r="Z386">
            <v>6.24</v>
          </cell>
          <cell r="AA386">
            <v>6.0149999999999997</v>
          </cell>
          <cell r="AB386">
            <v>5.86</v>
          </cell>
          <cell r="AC386">
            <v>5.74</v>
          </cell>
          <cell r="AE386">
            <v>36696</v>
          </cell>
          <cell r="AF386">
            <v>5635977.6693656351</v>
          </cell>
          <cell r="AG386">
            <v>5211723.0773787769</v>
          </cell>
          <cell r="AH386">
            <v>424254.59198685829</v>
          </cell>
          <cell r="AI386">
            <v>864476234.75609171</v>
          </cell>
          <cell r="AJ386">
            <v>901419646.81118786</v>
          </cell>
          <cell r="AK386">
            <v>-36945412.769643359</v>
          </cell>
          <cell r="AM386">
            <v>5566241.6765865684</v>
          </cell>
          <cell r="AN386">
            <v>5230551.5248120287</v>
          </cell>
          <cell r="AO386">
            <v>335690.15177453961</v>
          </cell>
          <cell r="AP386">
            <v>857626657.07446671</v>
          </cell>
          <cell r="AQ386">
            <v>900429272.51445925</v>
          </cell>
          <cell r="AR386">
            <v>-42802615.439993918</v>
          </cell>
          <cell r="AT386">
            <v>69735.992779066786</v>
          </cell>
          <cell r="AU386">
            <v>-18828.447433251888</v>
          </cell>
          <cell r="AV386">
            <v>88564.440212318674</v>
          </cell>
          <cell r="AW386">
            <v>6849577.6816255599</v>
          </cell>
          <cell r="AX386">
            <v>990374.29672883335</v>
          </cell>
          <cell r="AY386">
            <v>5857202.6703505591</v>
          </cell>
        </row>
        <row r="387">
          <cell r="B387">
            <v>36527</v>
          </cell>
          <cell r="C387">
            <v>2.75</v>
          </cell>
          <cell r="D387">
            <v>3.75</v>
          </cell>
          <cell r="E387">
            <v>5.3125</v>
          </cell>
          <cell r="F387">
            <v>5.8125</v>
          </cell>
          <cell r="G387">
            <v>6</v>
          </cell>
          <cell r="H387">
            <v>5.9986100000000002</v>
          </cell>
          <cell r="I387">
            <v>6.1769499999999997</v>
          </cell>
          <cell r="J387">
            <v>6.27895</v>
          </cell>
          <cell r="K387">
            <v>6.4894400000000001</v>
          </cell>
          <cell r="L387">
            <v>6.6893700000000003</v>
          </cell>
          <cell r="M387">
            <v>6.6311299999999997</v>
          </cell>
          <cell r="N387">
            <v>6.6469699999999996</v>
          </cell>
          <cell r="O387">
            <v>6.72499</v>
          </cell>
          <cell r="P387">
            <v>6.9050000000000002</v>
          </cell>
          <cell r="Q387">
            <v>6.9950000000000001</v>
          </cell>
          <cell r="R387">
            <v>6.95</v>
          </cell>
          <cell r="S387">
            <v>6.88</v>
          </cell>
          <cell r="T387">
            <v>6.82</v>
          </cell>
          <cell r="U387">
            <v>6.74</v>
          </cell>
          <cell r="V387">
            <v>6.67</v>
          </cell>
          <cell r="W387">
            <v>6.59</v>
          </cell>
          <cell r="X387">
            <v>6.51</v>
          </cell>
          <cell r="Y387">
            <v>6.39</v>
          </cell>
          <cell r="Z387">
            <v>6.24</v>
          </cell>
          <cell r="AA387">
            <v>6.0149999999999997</v>
          </cell>
          <cell r="AB387">
            <v>5.86</v>
          </cell>
          <cell r="AC387">
            <v>5.74</v>
          </cell>
          <cell r="AE387">
            <v>36697</v>
          </cell>
          <cell r="AF387">
            <v>338227.33054823242</v>
          </cell>
          <cell r="AG387">
            <v>1767180.5021582509</v>
          </cell>
          <cell r="AH387">
            <v>-1428953.1716100185</v>
          </cell>
          <cell r="AI387">
            <v>864814462.08664</v>
          </cell>
          <cell r="AJ387">
            <v>903186827.31334615</v>
          </cell>
          <cell r="AK387">
            <v>-38374365.941253379</v>
          </cell>
          <cell r="AM387">
            <v>493751.7907641232</v>
          </cell>
          <cell r="AN387">
            <v>1772297.4179598449</v>
          </cell>
          <cell r="AO387">
            <v>-1278545.6271957217</v>
          </cell>
          <cell r="AP387">
            <v>858120408.8652308</v>
          </cell>
          <cell r="AQ387">
            <v>902201569.93241906</v>
          </cell>
          <cell r="AR387">
            <v>-44081161.067189641</v>
          </cell>
          <cell r="AT387">
            <v>-155524.46021589078</v>
          </cell>
          <cell r="AU387">
            <v>-5116.9158015940338</v>
          </cell>
          <cell r="AV387">
            <v>-150407.54441429675</v>
          </cell>
          <cell r="AW387">
            <v>6694053.2214096691</v>
          </cell>
          <cell r="AX387">
            <v>985257.38092723931</v>
          </cell>
          <cell r="AY387">
            <v>5706795.1259362623</v>
          </cell>
        </row>
        <row r="388">
          <cell r="B388">
            <v>36528</v>
          </cell>
          <cell r="C388">
            <v>2.75</v>
          </cell>
          <cell r="D388">
            <v>3.75</v>
          </cell>
          <cell r="E388">
            <v>5.3125</v>
          </cell>
          <cell r="F388">
            <v>5.8125</v>
          </cell>
          <cell r="G388">
            <v>6</v>
          </cell>
          <cell r="H388">
            <v>5.9986100000000002</v>
          </cell>
          <cell r="I388">
            <v>6.1769499999999997</v>
          </cell>
          <cell r="J388">
            <v>6.27895</v>
          </cell>
          <cell r="K388">
            <v>6.4894400000000001</v>
          </cell>
          <cell r="L388">
            <v>6.6893700000000003</v>
          </cell>
          <cell r="M388">
            <v>6.6311299999999997</v>
          </cell>
          <cell r="N388">
            <v>6.6469699999999996</v>
          </cell>
          <cell r="O388">
            <v>6.72499</v>
          </cell>
          <cell r="P388">
            <v>6.9050000000000002</v>
          </cell>
          <cell r="Q388">
            <v>6.9950000000000001</v>
          </cell>
          <cell r="R388">
            <v>6.95</v>
          </cell>
          <cell r="S388">
            <v>6.88</v>
          </cell>
          <cell r="T388">
            <v>6.82</v>
          </cell>
          <cell r="U388">
            <v>6.74</v>
          </cell>
          <cell r="V388">
            <v>6.67</v>
          </cell>
          <cell r="W388">
            <v>6.59</v>
          </cell>
          <cell r="X388">
            <v>6.51</v>
          </cell>
          <cell r="Y388">
            <v>6.39</v>
          </cell>
          <cell r="Z388">
            <v>6.24</v>
          </cell>
          <cell r="AA388">
            <v>6.0149999999999997</v>
          </cell>
          <cell r="AB388">
            <v>5.86</v>
          </cell>
          <cell r="AC388">
            <v>5.74</v>
          </cell>
          <cell r="AE388">
            <v>36698</v>
          </cell>
          <cell r="AF388">
            <v>-745310.60660286155</v>
          </cell>
          <cell r="AG388">
            <v>1786605.0171710278</v>
          </cell>
          <cell r="AH388">
            <v>-2531915.6237738896</v>
          </cell>
          <cell r="AI388">
            <v>864069151.48003709</v>
          </cell>
          <cell r="AJ388">
            <v>904973432.33051717</v>
          </cell>
          <cell r="AK388">
            <v>-40906281.565027267</v>
          </cell>
          <cell r="AM388">
            <v>-612567.68945288658</v>
          </cell>
          <cell r="AN388">
            <v>1790892.7710090354</v>
          </cell>
          <cell r="AO388">
            <v>-2403460.460461922</v>
          </cell>
          <cell r="AP388">
            <v>857507841.17577791</v>
          </cell>
          <cell r="AQ388">
            <v>903992462.70342815</v>
          </cell>
          <cell r="AR388">
            <v>-46484621.527651563</v>
          </cell>
          <cell r="AT388">
            <v>-132742.91714997496</v>
          </cell>
          <cell r="AU388">
            <v>-4287.7538380075712</v>
          </cell>
          <cell r="AV388">
            <v>-128455.16331196763</v>
          </cell>
          <cell r="AW388">
            <v>6561310.3042596942</v>
          </cell>
          <cell r="AX388">
            <v>980969.62708923174</v>
          </cell>
          <cell r="AY388">
            <v>5578339.9626242947</v>
          </cell>
        </row>
        <row r="389">
          <cell r="B389">
            <v>36529</v>
          </cell>
          <cell r="C389">
            <v>3</v>
          </cell>
          <cell r="D389">
            <v>4.8125</v>
          </cell>
          <cell r="E389">
            <v>5.6718799999999998</v>
          </cell>
          <cell r="F389">
            <v>5.90625</v>
          </cell>
          <cell r="G389">
            <v>6.0625</v>
          </cell>
          <cell r="H389">
            <v>6.1310799999999999</v>
          </cell>
          <cell r="I389">
            <v>6.2591299999999999</v>
          </cell>
          <cell r="J389">
            <v>6.3673799999999998</v>
          </cell>
          <cell r="K389">
            <v>6.6202699999999997</v>
          </cell>
          <cell r="L389">
            <v>6.8520799999999999</v>
          </cell>
          <cell r="M389">
            <v>6.8100199999999997</v>
          </cell>
          <cell r="N389">
            <v>6.9063999999999997</v>
          </cell>
          <cell r="O389">
            <v>6.9809000000000001</v>
          </cell>
          <cell r="P389">
            <v>7.0949999999999998</v>
          </cell>
          <cell r="Q389">
            <v>7.1749999999999998</v>
          </cell>
          <cell r="R389">
            <v>7.125</v>
          </cell>
          <cell r="S389">
            <v>7.0449999999999999</v>
          </cell>
          <cell r="T389">
            <v>6.9649999999999999</v>
          </cell>
          <cell r="U389">
            <v>6.8849999999999998</v>
          </cell>
          <cell r="V389">
            <v>6.8150000000000004</v>
          </cell>
          <cell r="W389">
            <v>6.7450000000000001</v>
          </cell>
          <cell r="X389">
            <v>6.6550000000000002</v>
          </cell>
          <cell r="Y389">
            <v>6.5350000000000001</v>
          </cell>
          <cell r="Z389">
            <v>6.38</v>
          </cell>
          <cell r="AA389">
            <v>6.12</v>
          </cell>
          <cell r="AB389">
            <v>5.9749999999999996</v>
          </cell>
          <cell r="AC389">
            <v>5.85</v>
          </cell>
          <cell r="AE389">
            <v>36699</v>
          </cell>
          <cell r="AF389">
            <v>502126.69402268436</v>
          </cell>
          <cell r="AG389">
            <v>1786188.5863010208</v>
          </cell>
          <cell r="AH389">
            <v>-1284061.8922783365</v>
          </cell>
          <cell r="AI389">
            <v>864571278.17405975</v>
          </cell>
          <cell r="AJ389">
            <v>906759620.91681814</v>
          </cell>
          <cell r="AK389">
            <v>-42190343.457305603</v>
          </cell>
          <cell r="AM389">
            <v>621864.26661099494</v>
          </cell>
          <cell r="AN389">
            <v>1781787.2671626443</v>
          </cell>
          <cell r="AO389">
            <v>-1159923.0005516494</v>
          </cell>
          <cell r="AP389">
            <v>858129705.44238889</v>
          </cell>
          <cell r="AQ389">
            <v>905774249.97059083</v>
          </cell>
          <cell r="AR389">
            <v>-47644544.528203212</v>
          </cell>
          <cell r="AT389">
            <v>-119737.57258831058</v>
          </cell>
          <cell r="AU389">
            <v>4401.3191383765079</v>
          </cell>
          <cell r="AV389">
            <v>-124138.89172668708</v>
          </cell>
          <cell r="AW389">
            <v>6441572.7316713836</v>
          </cell>
          <cell r="AX389">
            <v>985370.94622760825</v>
          </cell>
          <cell r="AY389">
            <v>5454201.0708976071</v>
          </cell>
        </row>
        <row r="390">
          <cell r="B390">
            <v>36530</v>
          </cell>
          <cell r="C390">
            <v>4.3125</v>
          </cell>
          <cell r="D390">
            <v>4.75</v>
          </cell>
          <cell r="E390">
            <v>5.65625</v>
          </cell>
          <cell r="F390">
            <v>5.90625</v>
          </cell>
          <cell r="G390">
            <v>6.0625</v>
          </cell>
          <cell r="H390">
            <v>6.1422999999999996</v>
          </cell>
          <cell r="I390">
            <v>6.2760199999999999</v>
          </cell>
          <cell r="J390">
            <v>6.3846800000000004</v>
          </cell>
          <cell r="K390">
            <v>6.6434600000000001</v>
          </cell>
          <cell r="L390">
            <v>6.87791</v>
          </cell>
          <cell r="M390">
            <v>6.8332499999999996</v>
          </cell>
          <cell r="N390">
            <v>6.9273199999999999</v>
          </cell>
          <cell r="O390">
            <v>6.99899</v>
          </cell>
          <cell r="P390">
            <v>7.12</v>
          </cell>
          <cell r="Q390">
            <v>7.2</v>
          </cell>
          <cell r="R390">
            <v>7.1550000000000002</v>
          </cell>
          <cell r="S390">
            <v>7.0750000000000002</v>
          </cell>
          <cell r="T390">
            <v>6.9950000000000001</v>
          </cell>
          <cell r="U390">
            <v>6.915</v>
          </cell>
          <cell r="V390">
            <v>6.8449999999999998</v>
          </cell>
          <cell r="W390">
            <v>6.7750000000000004</v>
          </cell>
          <cell r="X390">
            <v>6.6950000000000003</v>
          </cell>
          <cell r="Y390">
            <v>6.5750000000000002</v>
          </cell>
          <cell r="Z390">
            <v>6.4</v>
          </cell>
          <cell r="AA390">
            <v>6.14</v>
          </cell>
          <cell r="AB390">
            <v>5.9950000000000001</v>
          </cell>
          <cell r="AC390">
            <v>5.86</v>
          </cell>
          <cell r="AE390">
            <v>36700</v>
          </cell>
          <cell r="AF390">
            <v>220098.3206718564</v>
          </cell>
          <cell r="AG390">
            <v>1858492.1892229002</v>
          </cell>
          <cell r="AH390">
            <v>-1638393.8685510438</v>
          </cell>
          <cell r="AI390">
            <v>864791376.49473166</v>
          </cell>
          <cell r="AJ390">
            <v>908618113.10604107</v>
          </cell>
          <cell r="AK390">
            <v>-43828737.325856648</v>
          </cell>
          <cell r="AM390">
            <v>561163.61367991567</v>
          </cell>
          <cell r="AN390">
            <v>1864342.5413514951</v>
          </cell>
          <cell r="AO390">
            <v>-1303178.9276715794</v>
          </cell>
          <cell r="AP390">
            <v>858690869.05606878</v>
          </cell>
          <cell r="AQ390">
            <v>907638592.51194227</v>
          </cell>
          <cell r="AR390">
            <v>-48947723.455874793</v>
          </cell>
          <cell r="AT390">
            <v>-341065.29300805926</v>
          </cell>
          <cell r="AU390">
            <v>-5850.3521285948809</v>
          </cell>
          <cell r="AV390">
            <v>-335214.94087946438</v>
          </cell>
          <cell r="AW390">
            <v>6100507.4386633243</v>
          </cell>
          <cell r="AX390">
            <v>979520.59409901337</v>
          </cell>
          <cell r="AY390">
            <v>5118986.130018143</v>
          </cell>
        </row>
        <row r="391">
          <cell r="B391">
            <v>36531</v>
          </cell>
          <cell r="C391">
            <v>4.625</v>
          </cell>
          <cell r="D391">
            <v>4.75</v>
          </cell>
          <cell r="E391">
            <v>5.6718799999999998</v>
          </cell>
          <cell r="F391">
            <v>5.90625</v>
          </cell>
          <cell r="G391">
            <v>6.0625</v>
          </cell>
          <cell r="H391">
            <v>6.1402799999999997</v>
          </cell>
          <cell r="I391">
            <v>6.2680300000000004</v>
          </cell>
          <cell r="J391">
            <v>6.37432</v>
          </cell>
          <cell r="K391">
            <v>6.6237000000000004</v>
          </cell>
          <cell r="L391">
            <v>6.8566399999999996</v>
          </cell>
          <cell r="M391">
            <v>6.8062500000000004</v>
          </cell>
          <cell r="N391">
            <v>6.8999100000000002</v>
          </cell>
          <cell r="O391">
            <v>6.9723499999999996</v>
          </cell>
          <cell r="P391">
            <v>7.1</v>
          </cell>
          <cell r="Q391">
            <v>7.18</v>
          </cell>
          <cell r="R391">
            <v>7.1349999999999998</v>
          </cell>
          <cell r="S391">
            <v>7.0549999999999997</v>
          </cell>
          <cell r="T391">
            <v>6.9850000000000003</v>
          </cell>
          <cell r="U391">
            <v>6.915</v>
          </cell>
          <cell r="V391">
            <v>6.8449999999999998</v>
          </cell>
          <cell r="W391">
            <v>6.7750000000000004</v>
          </cell>
          <cell r="X391">
            <v>6.6950000000000003</v>
          </cell>
          <cell r="Y391">
            <v>6.5750000000000002</v>
          </cell>
          <cell r="Z391">
            <v>6.39</v>
          </cell>
          <cell r="AA391">
            <v>6.13</v>
          </cell>
          <cell r="AB391">
            <v>5.9850000000000003</v>
          </cell>
          <cell r="AC391">
            <v>5.85</v>
          </cell>
          <cell r="AE391">
            <v>36703</v>
          </cell>
          <cell r="AF391">
            <v>4981470.3655981207</v>
          </cell>
          <cell r="AG391">
            <v>5687719.5782804005</v>
          </cell>
          <cell r="AH391">
            <v>-706249.21268227976</v>
          </cell>
          <cell r="AI391">
            <v>869772846.86032975</v>
          </cell>
          <cell r="AJ391">
            <v>914305832.68432152</v>
          </cell>
          <cell r="AK391">
            <v>-44534986.538538925</v>
          </cell>
          <cell r="AM391">
            <v>4809985.8156853467</v>
          </cell>
          <cell r="AN391">
            <v>5664678.044633341</v>
          </cell>
          <cell r="AO391">
            <v>-854692.2289479943</v>
          </cell>
          <cell r="AP391">
            <v>863500854.87175417</v>
          </cell>
          <cell r="AQ391">
            <v>913303270.55657566</v>
          </cell>
          <cell r="AR391">
            <v>-49802415.68482279</v>
          </cell>
          <cell r="AT391">
            <v>171484.549912774</v>
          </cell>
          <cell r="AU391">
            <v>23041.533647059463</v>
          </cell>
          <cell r="AV391">
            <v>148443.01626571454</v>
          </cell>
          <cell r="AW391">
            <v>6271991.9885760983</v>
          </cell>
          <cell r="AX391">
            <v>1002562.1277460728</v>
          </cell>
          <cell r="AY391">
            <v>5267429.1462838575</v>
          </cell>
        </row>
        <row r="392">
          <cell r="B392">
            <v>36532</v>
          </cell>
          <cell r="C392">
            <v>4.125</v>
          </cell>
          <cell r="D392">
            <v>4.625</v>
          </cell>
          <cell r="E392">
            <v>5.65625</v>
          </cell>
          <cell r="F392">
            <v>5.9218700000000002</v>
          </cell>
          <cell r="G392">
            <v>6.0625</v>
          </cell>
          <cell r="H392">
            <v>6.1341999999999999</v>
          </cell>
          <cell r="I392">
            <v>6.2601800000000001</v>
          </cell>
          <cell r="J392">
            <v>6.3649500000000003</v>
          </cell>
          <cell r="K392">
            <v>6.6097099999999998</v>
          </cell>
          <cell r="L392">
            <v>6.8249399999999998</v>
          </cell>
          <cell r="M392">
            <v>6.7718499999999997</v>
          </cell>
          <cell r="N392">
            <v>6.8612299999999999</v>
          </cell>
          <cell r="O392">
            <v>6.9288999999999996</v>
          </cell>
          <cell r="P392">
            <v>7.05</v>
          </cell>
          <cell r="Q392">
            <v>7.15</v>
          </cell>
          <cell r="R392">
            <v>7.0949999999999998</v>
          </cell>
          <cell r="S392">
            <v>7.0149999999999997</v>
          </cell>
          <cell r="T392">
            <v>6.9450000000000003</v>
          </cell>
          <cell r="U392">
            <v>6.8849999999999998</v>
          </cell>
          <cell r="V392">
            <v>6.8150000000000004</v>
          </cell>
          <cell r="W392">
            <v>6.7450000000000001</v>
          </cell>
          <cell r="X392">
            <v>6.665</v>
          </cell>
          <cell r="Y392">
            <v>6.5650000000000004</v>
          </cell>
          <cell r="Z392">
            <v>6.35</v>
          </cell>
          <cell r="AA392">
            <v>6.07</v>
          </cell>
          <cell r="AB392">
            <v>5.9349999999999996</v>
          </cell>
          <cell r="AC392">
            <v>5.8</v>
          </cell>
          <cell r="AE392">
            <v>36704</v>
          </cell>
          <cell r="AF392">
            <v>3216240.9579994716</v>
          </cell>
          <cell r="AG392">
            <v>1850988.4525911112</v>
          </cell>
          <cell r="AH392">
            <v>1365252.5054083604</v>
          </cell>
          <cell r="AI392">
            <v>872989087.81832922</v>
          </cell>
          <cell r="AJ392">
            <v>916156821.13691258</v>
          </cell>
          <cell r="AK392">
            <v>-43169734.033130564</v>
          </cell>
          <cell r="AM392">
            <v>3205788.2061216161</v>
          </cell>
          <cell r="AN392">
            <v>1843542.2146400649</v>
          </cell>
          <cell r="AO392">
            <v>1362245.9914815512</v>
          </cell>
          <cell r="AP392">
            <v>866706643.07787573</v>
          </cell>
          <cell r="AQ392">
            <v>915146812.77121568</v>
          </cell>
          <cell r="AR392">
            <v>-48440169.69334124</v>
          </cell>
          <cell r="AT392">
            <v>10452.75187785551</v>
          </cell>
          <cell r="AU392">
            <v>7446.2379510463215</v>
          </cell>
          <cell r="AV392">
            <v>3006.513926809188</v>
          </cell>
          <cell r="AW392">
            <v>6282444.7404539539</v>
          </cell>
          <cell r="AX392">
            <v>1010008.3656971192</v>
          </cell>
          <cell r="AY392">
            <v>5270435.6602106672</v>
          </cell>
        </row>
        <row r="393">
          <cell r="B393">
            <v>36533</v>
          </cell>
          <cell r="C393">
            <v>4.125</v>
          </cell>
          <cell r="D393">
            <v>4.625</v>
          </cell>
          <cell r="E393">
            <v>5.65625</v>
          </cell>
          <cell r="F393">
            <v>5.9218700000000002</v>
          </cell>
          <cell r="G393">
            <v>6.0625</v>
          </cell>
          <cell r="H393">
            <v>6.1341999999999999</v>
          </cell>
          <cell r="I393">
            <v>6.2601800000000001</v>
          </cell>
          <cell r="J393">
            <v>6.3649500000000003</v>
          </cell>
          <cell r="K393">
            <v>6.6097099999999998</v>
          </cell>
          <cell r="L393">
            <v>6.8249399999999998</v>
          </cell>
          <cell r="M393">
            <v>6.7718499999999997</v>
          </cell>
          <cell r="N393">
            <v>6.8612299999999999</v>
          </cell>
          <cell r="O393">
            <v>6.9288999999999996</v>
          </cell>
          <cell r="P393">
            <v>7.05</v>
          </cell>
          <cell r="Q393">
            <v>7.15</v>
          </cell>
          <cell r="R393">
            <v>7.0949999999999998</v>
          </cell>
          <cell r="S393">
            <v>7.0149999999999997</v>
          </cell>
          <cell r="T393">
            <v>6.9450000000000003</v>
          </cell>
          <cell r="U393">
            <v>6.8849999999999998</v>
          </cell>
          <cell r="V393">
            <v>6.8150000000000004</v>
          </cell>
          <cell r="W393">
            <v>6.7450000000000001</v>
          </cell>
          <cell r="X393">
            <v>6.665</v>
          </cell>
          <cell r="Y393">
            <v>6.5650000000000004</v>
          </cell>
          <cell r="Z393">
            <v>6.35</v>
          </cell>
          <cell r="AA393">
            <v>6.07</v>
          </cell>
          <cell r="AB393">
            <v>5.9349999999999996</v>
          </cell>
          <cell r="AC393">
            <v>5.8</v>
          </cell>
          <cell r="AE393">
            <v>36705</v>
          </cell>
          <cell r="AF393">
            <v>2197621.9487340203</v>
          </cell>
          <cell r="AG393">
            <v>1849109.5676903101</v>
          </cell>
          <cell r="AH393">
            <v>348512.38104371028</v>
          </cell>
          <cell r="AI393">
            <v>875186709.76706326</v>
          </cell>
          <cell r="AJ393">
            <v>918005930.70460284</v>
          </cell>
          <cell r="AK393">
            <v>-42821221.652086854</v>
          </cell>
          <cell r="AM393">
            <v>2185382.3688363731</v>
          </cell>
          <cell r="AN393">
            <v>1850810.664715139</v>
          </cell>
          <cell r="AO393">
            <v>334571.70412123413</v>
          </cell>
          <cell r="AP393">
            <v>868892025.44671214</v>
          </cell>
          <cell r="AQ393">
            <v>916997623.43593085</v>
          </cell>
          <cell r="AR393">
            <v>-48105597.989220008</v>
          </cell>
          <cell r="AT393">
            <v>12239.579897647258</v>
          </cell>
          <cell r="AU393">
            <v>-1701.0970248288941</v>
          </cell>
          <cell r="AV393">
            <v>13940.676922476152</v>
          </cell>
          <cell r="AW393">
            <v>6294684.3203516006</v>
          </cell>
          <cell r="AX393">
            <v>1008307.2686722903</v>
          </cell>
          <cell r="AY393">
            <v>5284376.3371331431</v>
          </cell>
        </row>
        <row r="394">
          <cell r="B394">
            <v>36534</v>
          </cell>
          <cell r="C394">
            <v>4.125</v>
          </cell>
          <cell r="D394">
            <v>4.625</v>
          </cell>
          <cell r="E394">
            <v>5.65625</v>
          </cell>
          <cell r="F394">
            <v>5.9218700000000002</v>
          </cell>
          <cell r="G394">
            <v>6.0625</v>
          </cell>
          <cell r="H394">
            <v>6.1341999999999999</v>
          </cell>
          <cell r="I394">
            <v>6.2601800000000001</v>
          </cell>
          <cell r="J394">
            <v>6.3649500000000003</v>
          </cell>
          <cell r="K394">
            <v>6.6097099999999998</v>
          </cell>
          <cell r="L394">
            <v>6.8249399999999998</v>
          </cell>
          <cell r="M394">
            <v>6.7718499999999997</v>
          </cell>
          <cell r="N394">
            <v>6.8612299999999999</v>
          </cell>
          <cell r="O394">
            <v>6.9288999999999996</v>
          </cell>
          <cell r="P394">
            <v>7.05</v>
          </cell>
          <cell r="Q394">
            <v>7.15</v>
          </cell>
          <cell r="R394">
            <v>7.0949999999999998</v>
          </cell>
          <cell r="S394">
            <v>7.0149999999999997</v>
          </cell>
          <cell r="T394">
            <v>6.9450000000000003</v>
          </cell>
          <cell r="U394">
            <v>6.8849999999999998</v>
          </cell>
          <cell r="V394">
            <v>6.8150000000000004</v>
          </cell>
          <cell r="W394">
            <v>6.7450000000000001</v>
          </cell>
          <cell r="X394">
            <v>6.665</v>
          </cell>
          <cell r="Y394">
            <v>6.5650000000000004</v>
          </cell>
          <cell r="Z394">
            <v>6.35</v>
          </cell>
          <cell r="AA394">
            <v>6.07</v>
          </cell>
          <cell r="AB394">
            <v>5.9349999999999996</v>
          </cell>
          <cell r="AC394">
            <v>5.8</v>
          </cell>
          <cell r="AE394">
            <v>36706</v>
          </cell>
          <cell r="AF394">
            <v>3017390.6080708513</v>
          </cell>
          <cell r="AG394">
            <v>1866688.3236646631</v>
          </cell>
          <cell r="AH394">
            <v>1150702.2844061882</v>
          </cell>
          <cell r="AI394">
            <v>878204100.37513411</v>
          </cell>
          <cell r="AJ394">
            <v>919872619.0282675</v>
          </cell>
          <cell r="AK394">
            <v>-41670519.367680669</v>
          </cell>
          <cell r="AM394">
            <v>2798591.957090497</v>
          </cell>
          <cell r="AN394">
            <v>1866338.9170498089</v>
          </cell>
          <cell r="AO394">
            <v>932253.04004068812</v>
          </cell>
          <cell r="AP394">
            <v>871690617.40380263</v>
          </cell>
          <cell r="AQ394">
            <v>918863962.35298061</v>
          </cell>
          <cell r="AR394">
            <v>-47173344.949179322</v>
          </cell>
          <cell r="AT394">
            <v>218798.65098035429</v>
          </cell>
          <cell r="AU394">
            <v>349.40661485423334</v>
          </cell>
          <cell r="AV394">
            <v>218449.24436550005</v>
          </cell>
          <cell r="AW394">
            <v>6513482.9713319549</v>
          </cell>
          <cell r="AX394">
            <v>1008656.6752871445</v>
          </cell>
          <cell r="AY394">
            <v>5502825.5814986434</v>
          </cell>
        </row>
        <row r="395">
          <cell r="B395">
            <v>36535</v>
          </cell>
          <cell r="C395">
            <v>4.1875</v>
          </cell>
          <cell r="D395">
            <v>4.83</v>
          </cell>
          <cell r="E395">
            <v>5.65625</v>
          </cell>
          <cell r="F395">
            <v>5.9218700000000002</v>
          </cell>
          <cell r="G395">
            <v>6.0468700000000002</v>
          </cell>
          <cell r="H395">
            <v>6.12277</v>
          </cell>
          <cell r="I395">
            <v>6.2646899999999999</v>
          </cell>
          <cell r="J395">
            <v>6.3510900000000001</v>
          </cell>
          <cell r="K395">
            <v>6.5984100000000003</v>
          </cell>
          <cell r="L395">
            <v>6.8133600000000003</v>
          </cell>
          <cell r="M395">
            <v>6.75664</v>
          </cell>
          <cell r="N395">
            <v>6.82578</v>
          </cell>
          <cell r="O395">
            <v>6.8430200000000001</v>
          </cell>
          <cell r="P395">
            <v>7.03</v>
          </cell>
          <cell r="Q395">
            <v>7.12</v>
          </cell>
          <cell r="R395">
            <v>7.0549999999999997</v>
          </cell>
          <cell r="S395">
            <v>6.9749999999999996</v>
          </cell>
          <cell r="T395">
            <v>6.8949999999999996</v>
          </cell>
          <cell r="U395">
            <v>6.835</v>
          </cell>
          <cell r="V395">
            <v>6.7649999999999997</v>
          </cell>
          <cell r="W395">
            <v>6.7149999999999999</v>
          </cell>
          <cell r="X395">
            <v>6.6050000000000004</v>
          </cell>
          <cell r="Y395">
            <v>6.4850000000000003</v>
          </cell>
          <cell r="Z395">
            <v>6.31</v>
          </cell>
          <cell r="AA395">
            <v>6.03</v>
          </cell>
          <cell r="AB395">
            <v>5.875</v>
          </cell>
          <cell r="AC395">
            <v>5.74</v>
          </cell>
          <cell r="AE395">
            <v>36707</v>
          </cell>
          <cell r="AF395">
            <v>3488508.3936281358</v>
          </cell>
          <cell r="AG395">
            <v>1831547.0109407282</v>
          </cell>
          <cell r="AH395">
            <v>1656961.3826874075</v>
          </cell>
          <cell r="AI395">
            <v>881692608.76876223</v>
          </cell>
          <cell r="AJ395">
            <v>921704166.03920817</v>
          </cell>
          <cell r="AK395">
            <v>-40013557.984993264</v>
          </cell>
          <cell r="AM395">
            <v>3475436.2254825607</v>
          </cell>
          <cell r="AN395">
            <v>1841335.1181217867</v>
          </cell>
          <cell r="AO395">
            <v>1634101.107360774</v>
          </cell>
          <cell r="AP395">
            <v>875166053.62928522</v>
          </cell>
          <cell r="AQ395">
            <v>920705297.47110236</v>
          </cell>
          <cell r="AR395">
            <v>-45539243.841818549</v>
          </cell>
          <cell r="AT395">
            <v>13072.168145575095</v>
          </cell>
          <cell r="AU395">
            <v>-9788.1071810584981</v>
          </cell>
          <cell r="AV395">
            <v>22860.275326633593</v>
          </cell>
          <cell r="AW395">
            <v>6526555.1394775305</v>
          </cell>
          <cell r="AX395">
            <v>998868.56810608599</v>
          </cell>
          <cell r="AY395">
            <v>5525685.8568252772</v>
          </cell>
        </row>
        <row r="396">
          <cell r="B396">
            <v>36536</v>
          </cell>
          <cell r="C396">
            <v>3.6875</v>
          </cell>
          <cell r="D396">
            <v>4.9375</v>
          </cell>
          <cell r="E396">
            <v>5.6875</v>
          </cell>
          <cell r="F396">
            <v>5.90625</v>
          </cell>
          <cell r="G396">
            <v>6.0625</v>
          </cell>
          <cell r="H396">
            <v>6.1595199999999997</v>
          </cell>
          <cell r="I396">
            <v>6.2917899999999998</v>
          </cell>
          <cell r="J396">
            <v>6.3906400000000003</v>
          </cell>
          <cell r="K396">
            <v>6.6433799999999996</v>
          </cell>
          <cell r="L396">
            <v>6.86137</v>
          </cell>
          <cell r="M396">
            <v>6.8030400000000002</v>
          </cell>
          <cell r="N396">
            <v>6.8895499999999998</v>
          </cell>
          <cell r="O396">
            <v>6.9553700000000003</v>
          </cell>
          <cell r="P396">
            <v>7.04</v>
          </cell>
          <cell r="Q396">
            <v>7.16</v>
          </cell>
          <cell r="R396">
            <v>7.1050000000000004</v>
          </cell>
          <cell r="S396">
            <v>7.0149999999999997</v>
          </cell>
          <cell r="T396">
            <v>6.9249999999999998</v>
          </cell>
          <cell r="U396">
            <v>6.8650000000000002</v>
          </cell>
          <cell r="V396">
            <v>6.7850000000000001</v>
          </cell>
          <cell r="W396">
            <v>6.7149999999999999</v>
          </cell>
          <cell r="X396">
            <v>6.6150000000000002</v>
          </cell>
          <cell r="Y396">
            <v>6.5049999999999999</v>
          </cell>
          <cell r="Z396">
            <v>6.3</v>
          </cell>
          <cell r="AA396">
            <v>5.9850000000000003</v>
          </cell>
          <cell r="AB396">
            <v>5.83</v>
          </cell>
          <cell r="AC396">
            <v>5.69</v>
          </cell>
          <cell r="AE396">
            <v>36710</v>
          </cell>
          <cell r="AF396">
            <v>5134123.037966569</v>
          </cell>
          <cell r="AG396">
            <v>5388361.0969928978</v>
          </cell>
          <cell r="AH396">
            <v>-254238.05902632885</v>
          </cell>
          <cell r="AI396">
            <v>886826731.80672884</v>
          </cell>
          <cell r="AJ396">
            <v>927092527.13620102</v>
          </cell>
          <cell r="AK396">
            <v>-40267796.044019595</v>
          </cell>
          <cell r="AM396">
            <v>5284208.76487156</v>
          </cell>
          <cell r="AN396">
            <v>5516591.296787478</v>
          </cell>
          <cell r="AO396">
            <v>-232382.53191591799</v>
          </cell>
          <cell r="AP396">
            <v>880450262.39415681</v>
          </cell>
          <cell r="AQ396">
            <v>926221888.76788986</v>
          </cell>
          <cell r="AR396">
            <v>-45771626.373734467</v>
          </cell>
          <cell r="AT396">
            <v>-150085.72690499108</v>
          </cell>
          <cell r="AU396">
            <v>-128230.19979458023</v>
          </cell>
          <cell r="AV396">
            <v>-21855.527110410854</v>
          </cell>
          <cell r="AW396">
            <v>6376469.4125725394</v>
          </cell>
          <cell r="AX396">
            <v>870638.36831150576</v>
          </cell>
          <cell r="AY396">
            <v>5503830.3297148664</v>
          </cell>
        </row>
        <row r="397">
          <cell r="B397">
            <v>36537</v>
          </cell>
          <cell r="C397">
            <v>3.4375</v>
          </cell>
          <cell r="D397">
            <v>5.0625</v>
          </cell>
          <cell r="E397">
            <v>5.6875</v>
          </cell>
          <cell r="F397">
            <v>5.9375</v>
          </cell>
          <cell r="G397">
            <v>6.0625</v>
          </cell>
          <cell r="H397">
            <v>6.1584700000000003</v>
          </cell>
          <cell r="I397">
            <v>6.3002599999999997</v>
          </cell>
          <cell r="J397">
            <v>6.3875799999999998</v>
          </cell>
          <cell r="K397">
            <v>6.6387600000000004</v>
          </cell>
          <cell r="L397">
            <v>6.8563999999999998</v>
          </cell>
          <cell r="M397">
            <v>6.7988499999999998</v>
          </cell>
          <cell r="N397">
            <v>6.8848700000000003</v>
          </cell>
          <cell r="O397">
            <v>6.9516799999999996</v>
          </cell>
          <cell r="P397">
            <v>7.06</v>
          </cell>
          <cell r="Q397">
            <v>7.14</v>
          </cell>
          <cell r="R397">
            <v>7.1050000000000004</v>
          </cell>
          <cell r="S397">
            <v>7.0250000000000004</v>
          </cell>
          <cell r="T397">
            <v>6.9550000000000001</v>
          </cell>
          <cell r="U397">
            <v>6.875</v>
          </cell>
          <cell r="V397">
            <v>6.8049999999999997</v>
          </cell>
          <cell r="W397">
            <v>6.7350000000000003</v>
          </cell>
          <cell r="X397">
            <v>6.6550000000000002</v>
          </cell>
          <cell r="Y397">
            <v>6.5350000000000001</v>
          </cell>
          <cell r="Z397">
            <v>6.375</v>
          </cell>
          <cell r="AA397">
            <v>6.0750000000000002</v>
          </cell>
          <cell r="AB397">
            <v>5.91</v>
          </cell>
          <cell r="AC397">
            <v>5.79</v>
          </cell>
          <cell r="AE397">
            <v>36711</v>
          </cell>
          <cell r="AF397">
            <v>3819806.6733236671</v>
          </cell>
          <cell r="AG397">
            <v>1815837.5223370113</v>
          </cell>
          <cell r="AH397">
            <v>2003969.1509866558</v>
          </cell>
          <cell r="AI397">
            <v>890646538.48005247</v>
          </cell>
          <cell r="AJ397">
            <v>928908364.65853798</v>
          </cell>
          <cell r="AK397">
            <v>-38263826.893032938</v>
          </cell>
          <cell r="AM397">
            <v>3565290.6143743992</v>
          </cell>
          <cell r="AN397">
            <v>1822625.9865938853</v>
          </cell>
          <cell r="AO397">
            <v>1742664.6277805138</v>
          </cell>
          <cell r="AP397">
            <v>884015553.00853121</v>
          </cell>
          <cell r="AQ397">
            <v>928044514.7544837</v>
          </cell>
          <cell r="AR397">
            <v>-44028961.745953955</v>
          </cell>
          <cell r="AT397">
            <v>254516.05894926796</v>
          </cell>
          <cell r="AU397">
            <v>-6788.4642568740528</v>
          </cell>
          <cell r="AV397">
            <v>261304.52320614201</v>
          </cell>
          <cell r="AW397">
            <v>6630985.4715218078</v>
          </cell>
          <cell r="AX397">
            <v>863849.90405463171</v>
          </cell>
          <cell r="AY397">
            <v>5765134.8529210081</v>
          </cell>
        </row>
        <row r="398">
          <cell r="B398">
            <v>36538</v>
          </cell>
          <cell r="C398">
            <v>6</v>
          </cell>
          <cell r="D398">
            <v>5.4375</v>
          </cell>
          <cell r="E398">
            <v>5.65625</v>
          </cell>
          <cell r="F398">
            <v>5.8593799999999998</v>
          </cell>
          <cell r="G398">
            <v>6</v>
          </cell>
          <cell r="H398">
            <v>6.1020099999999999</v>
          </cell>
          <cell r="I398">
            <v>6.2341100000000003</v>
          </cell>
          <cell r="J398">
            <v>6.3165800000000001</v>
          </cell>
          <cell r="K398">
            <v>6.5752100000000002</v>
          </cell>
          <cell r="L398">
            <v>6.8009199999999996</v>
          </cell>
          <cell r="M398">
            <v>6.7475300000000002</v>
          </cell>
          <cell r="N398">
            <v>6.8308499999999999</v>
          </cell>
          <cell r="O398">
            <v>6.9001799999999998</v>
          </cell>
          <cell r="P398">
            <v>7.03</v>
          </cell>
          <cell r="Q398">
            <v>7.12</v>
          </cell>
          <cell r="R398">
            <v>7.0750000000000002</v>
          </cell>
          <cell r="S398">
            <v>6.9950000000000001</v>
          </cell>
          <cell r="T398">
            <v>6.9249999999999998</v>
          </cell>
          <cell r="U398">
            <v>6.8449999999999998</v>
          </cell>
          <cell r="V398">
            <v>6.7750000000000004</v>
          </cell>
          <cell r="W398">
            <v>6.7050000000000001</v>
          </cell>
          <cell r="X398">
            <v>6.625</v>
          </cell>
          <cell r="Y398">
            <v>6.5</v>
          </cell>
          <cell r="Z398">
            <v>6.33</v>
          </cell>
          <cell r="AA398">
            <v>6.04</v>
          </cell>
          <cell r="AB398">
            <v>5.88</v>
          </cell>
          <cell r="AC398">
            <v>5.75</v>
          </cell>
          <cell r="AE398">
            <v>36712</v>
          </cell>
          <cell r="AF398">
            <v>4252373.3035696559</v>
          </cell>
          <cell r="AG398">
            <v>1847006.555891942</v>
          </cell>
          <cell r="AH398">
            <v>2405366.7476777136</v>
          </cell>
          <cell r="AI398">
            <v>894898911.78362215</v>
          </cell>
          <cell r="AJ398">
            <v>930755371.21442997</v>
          </cell>
          <cell r="AK398">
            <v>-35858460.145355225</v>
          </cell>
          <cell r="AM398">
            <v>4003387.6236931384</v>
          </cell>
          <cell r="AN398">
            <v>1838117.7160778679</v>
          </cell>
          <cell r="AO398">
            <v>2165269.9076152705</v>
          </cell>
          <cell r="AP398">
            <v>888018940.63222432</v>
          </cell>
          <cell r="AQ398">
            <v>929882632.47056162</v>
          </cell>
          <cell r="AR398">
            <v>-41863691.838338688</v>
          </cell>
          <cell r="AT398">
            <v>248985.6798765175</v>
          </cell>
          <cell r="AU398">
            <v>8888.8398140741047</v>
          </cell>
          <cell r="AV398">
            <v>240096.84006244317</v>
          </cell>
          <cell r="AW398">
            <v>6879971.1513983253</v>
          </cell>
          <cell r="AX398">
            <v>872738.74386870582</v>
          </cell>
          <cell r="AY398">
            <v>6005231.6929834513</v>
          </cell>
        </row>
        <row r="399">
          <cell r="B399">
            <v>36539</v>
          </cell>
          <cell r="C399">
            <v>5</v>
          </cell>
          <cell r="D399">
            <v>5.25</v>
          </cell>
          <cell r="E399">
            <v>5.65625</v>
          </cell>
          <cell r="F399">
            <v>5.8281299999999998</v>
          </cell>
          <cell r="G399">
            <v>5.9843700000000002</v>
          </cell>
          <cell r="H399">
            <v>6.1021900000000002</v>
          </cell>
          <cell r="I399">
            <v>6.2256499999999999</v>
          </cell>
          <cell r="J399">
            <v>6.3186</v>
          </cell>
          <cell r="K399">
            <v>6.5803500000000001</v>
          </cell>
          <cell r="L399">
            <v>6.79643</v>
          </cell>
          <cell r="M399">
            <v>6.7387899999999998</v>
          </cell>
          <cell r="N399">
            <v>6.8207399999999998</v>
          </cell>
          <cell r="O399">
            <v>6.8842999999999996</v>
          </cell>
          <cell r="P399">
            <v>6.99</v>
          </cell>
          <cell r="Q399">
            <v>7.1</v>
          </cell>
          <cell r="R399">
            <v>7.0650000000000004</v>
          </cell>
          <cell r="S399">
            <v>6.9850000000000003</v>
          </cell>
          <cell r="T399">
            <v>6.9050000000000002</v>
          </cell>
          <cell r="U399">
            <v>6.8250000000000002</v>
          </cell>
          <cell r="V399">
            <v>6.7450000000000001</v>
          </cell>
          <cell r="W399">
            <v>6.6849999999999996</v>
          </cell>
          <cell r="X399">
            <v>6.6050000000000004</v>
          </cell>
          <cell r="Y399">
            <v>6.48</v>
          </cell>
          <cell r="Z399">
            <v>6.31</v>
          </cell>
          <cell r="AA399">
            <v>6.02</v>
          </cell>
          <cell r="AB399">
            <v>5.86</v>
          </cell>
          <cell r="AC399">
            <v>5.72</v>
          </cell>
          <cell r="AE399">
            <v>36713</v>
          </cell>
          <cell r="AF399">
            <v>1076169.3538195118</v>
          </cell>
          <cell r="AG399">
            <v>1846666.574100265</v>
          </cell>
          <cell r="AH399">
            <v>-770497.22028075322</v>
          </cell>
          <cell r="AI399">
            <v>895975081.13744164</v>
          </cell>
          <cell r="AJ399">
            <v>932602037.78853023</v>
          </cell>
          <cell r="AK399">
            <v>-36628957.365635976</v>
          </cell>
          <cell r="AM399">
            <v>1139699.6709231734</v>
          </cell>
          <cell r="AN399">
            <v>1837665.2970596987</v>
          </cell>
          <cell r="AO399">
            <v>-697965.6261365253</v>
          </cell>
          <cell r="AP399">
            <v>889158640.30314755</v>
          </cell>
          <cell r="AQ399">
            <v>931720297.76762128</v>
          </cell>
          <cell r="AR399">
            <v>-42561657.464475214</v>
          </cell>
          <cell r="AT399">
            <v>-63530.317103661597</v>
          </cell>
          <cell r="AU399">
            <v>9001.2770405663177</v>
          </cell>
          <cell r="AV399">
            <v>-72531.594144227915</v>
          </cell>
          <cell r="AW399">
            <v>6816440.8342946637</v>
          </cell>
          <cell r="AX399">
            <v>881740.02090927213</v>
          </cell>
          <cell r="AY399">
            <v>5932700.0988392234</v>
          </cell>
        </row>
        <row r="400">
          <cell r="B400">
            <v>36540</v>
          </cell>
          <cell r="C400">
            <v>5</v>
          </cell>
          <cell r="D400">
            <v>5.25</v>
          </cell>
          <cell r="E400">
            <v>5.65625</v>
          </cell>
          <cell r="F400">
            <v>5.8281299999999998</v>
          </cell>
          <cell r="G400">
            <v>5.9843700000000002</v>
          </cell>
          <cell r="H400">
            <v>6.1021900000000002</v>
          </cell>
          <cell r="I400">
            <v>6.2256499999999999</v>
          </cell>
          <cell r="J400">
            <v>6.3186</v>
          </cell>
          <cell r="K400">
            <v>6.5803500000000001</v>
          </cell>
          <cell r="L400">
            <v>6.79643</v>
          </cell>
          <cell r="M400">
            <v>6.7387899999999998</v>
          </cell>
          <cell r="N400">
            <v>6.8207399999999998</v>
          </cell>
          <cell r="O400">
            <v>6.8842999999999996</v>
          </cell>
          <cell r="P400">
            <v>6.99</v>
          </cell>
          <cell r="Q400">
            <v>7.1</v>
          </cell>
          <cell r="R400">
            <v>7.0650000000000004</v>
          </cell>
          <cell r="S400">
            <v>6.9850000000000003</v>
          </cell>
          <cell r="T400">
            <v>6.9050000000000002</v>
          </cell>
          <cell r="U400">
            <v>6.8250000000000002</v>
          </cell>
          <cell r="V400">
            <v>6.7450000000000001</v>
          </cell>
          <cell r="W400">
            <v>6.6849999999999996</v>
          </cell>
          <cell r="X400">
            <v>6.6050000000000004</v>
          </cell>
          <cell r="Y400">
            <v>6.48</v>
          </cell>
          <cell r="Z400">
            <v>6.31</v>
          </cell>
          <cell r="AA400">
            <v>6.02</v>
          </cell>
          <cell r="AB400">
            <v>5.86</v>
          </cell>
          <cell r="AC400">
            <v>5.72</v>
          </cell>
          <cell r="AE400">
            <v>36714</v>
          </cell>
          <cell r="AF400">
            <v>1026849.7834120104</v>
          </cell>
          <cell r="AG400">
            <v>1844166.3724952075</v>
          </cell>
          <cell r="AH400">
            <v>-817316.58908319706</v>
          </cell>
          <cell r="AI400">
            <v>897001930.92085361</v>
          </cell>
          <cell r="AJ400">
            <v>934446204.1610254</v>
          </cell>
          <cell r="AK400">
            <v>-37446273.954719171</v>
          </cell>
          <cell r="AM400">
            <v>1179222.6016907543</v>
          </cell>
          <cell r="AN400">
            <v>1839607.8852345967</v>
          </cell>
          <cell r="AO400">
            <v>-660385.28354384238</v>
          </cell>
          <cell r="AP400">
            <v>890337862.90483832</v>
          </cell>
          <cell r="AQ400">
            <v>933559905.65285587</v>
          </cell>
          <cell r="AR400">
            <v>-43222042.748019055</v>
          </cell>
          <cell r="AT400">
            <v>-152372.81827874389</v>
          </cell>
          <cell r="AU400">
            <v>4558.4872606107965</v>
          </cell>
          <cell r="AV400">
            <v>-156931.30553935468</v>
          </cell>
          <cell r="AW400">
            <v>6664068.0160159199</v>
          </cell>
          <cell r="AX400">
            <v>886298.50816988293</v>
          </cell>
          <cell r="AY400">
            <v>5775768.7932998687</v>
          </cell>
        </row>
        <row r="401">
          <cell r="B401">
            <v>36541</v>
          </cell>
          <cell r="C401">
            <v>5</v>
          </cell>
          <cell r="D401">
            <v>5.25</v>
          </cell>
          <cell r="E401">
            <v>5.65625</v>
          </cell>
          <cell r="F401">
            <v>5.8281299999999998</v>
          </cell>
          <cell r="G401">
            <v>5.9843700000000002</v>
          </cell>
          <cell r="H401">
            <v>6.1021900000000002</v>
          </cell>
          <cell r="I401">
            <v>6.2256499999999999</v>
          </cell>
          <cell r="J401">
            <v>6.3186</v>
          </cell>
          <cell r="K401">
            <v>6.5803500000000001</v>
          </cell>
          <cell r="L401">
            <v>6.79643</v>
          </cell>
          <cell r="M401">
            <v>6.7387899999999998</v>
          </cell>
          <cell r="N401">
            <v>6.8207399999999998</v>
          </cell>
          <cell r="O401">
            <v>6.8842999999999996</v>
          </cell>
          <cell r="P401">
            <v>6.99</v>
          </cell>
          <cell r="Q401">
            <v>7.1</v>
          </cell>
          <cell r="R401">
            <v>7.0650000000000004</v>
          </cell>
          <cell r="S401">
            <v>6.9850000000000003</v>
          </cell>
          <cell r="T401">
            <v>6.9050000000000002</v>
          </cell>
          <cell r="U401">
            <v>6.8250000000000002</v>
          </cell>
          <cell r="V401">
            <v>6.7450000000000001</v>
          </cell>
          <cell r="W401">
            <v>6.6849999999999996</v>
          </cell>
          <cell r="X401">
            <v>6.6050000000000004</v>
          </cell>
          <cell r="Y401">
            <v>6.48</v>
          </cell>
          <cell r="Z401">
            <v>6.31</v>
          </cell>
          <cell r="AA401">
            <v>6.02</v>
          </cell>
          <cell r="AB401">
            <v>5.86</v>
          </cell>
          <cell r="AC401">
            <v>5.72</v>
          </cell>
          <cell r="AE401">
            <v>36717</v>
          </cell>
          <cell r="AF401">
            <v>5074891.5991707984</v>
          </cell>
          <cell r="AG401">
            <v>5524088.1189562296</v>
          </cell>
          <cell r="AH401">
            <v>-447196.51978543587</v>
          </cell>
          <cell r="AI401">
            <v>902076822.52002442</v>
          </cell>
          <cell r="AJ401">
            <v>939970292.27998161</v>
          </cell>
          <cell r="AK401">
            <v>-37893470.474504605</v>
          </cell>
          <cell r="AM401">
            <v>4954146.1454756632</v>
          </cell>
          <cell r="AN401">
            <v>5502782.8376956414</v>
          </cell>
          <cell r="AO401">
            <v>-548636.6922199782</v>
          </cell>
          <cell r="AP401">
            <v>895292009.05031395</v>
          </cell>
          <cell r="AQ401">
            <v>939062688.49055147</v>
          </cell>
          <cell r="AR401">
            <v>-43770679.440239035</v>
          </cell>
          <cell r="AT401">
            <v>120745.45369513519</v>
          </cell>
          <cell r="AU401">
            <v>21305.281260588206</v>
          </cell>
          <cell r="AV401">
            <v>101440.17243454233</v>
          </cell>
          <cell r="AW401">
            <v>6784813.469711055</v>
          </cell>
          <cell r="AX401">
            <v>907603.78943047114</v>
          </cell>
          <cell r="AY401">
            <v>5877208.965734411</v>
          </cell>
        </row>
        <row r="402">
          <cell r="B402">
            <v>36542</v>
          </cell>
          <cell r="C402">
            <v>5.1875</v>
          </cell>
          <cell r="D402">
            <v>5.25</v>
          </cell>
          <cell r="E402">
            <v>5.6875</v>
          </cell>
          <cell r="F402">
            <v>5.8593799999999998</v>
          </cell>
          <cell r="G402">
            <v>6.03125</v>
          </cell>
          <cell r="H402">
            <v>6.1471400000000003</v>
          </cell>
          <cell r="I402">
            <v>6.2632399999999997</v>
          </cell>
          <cell r="J402">
            <v>6.3734099999999998</v>
          </cell>
          <cell r="K402">
            <v>6.6391900000000001</v>
          </cell>
          <cell r="L402">
            <v>6.86442</v>
          </cell>
          <cell r="M402">
            <v>6.8036599999999998</v>
          </cell>
          <cell r="N402">
            <v>6.8902000000000001</v>
          </cell>
          <cell r="O402">
            <v>6.9587500000000002</v>
          </cell>
          <cell r="P402">
            <v>7.06</v>
          </cell>
          <cell r="Q402">
            <v>7.16</v>
          </cell>
          <cell r="R402">
            <v>7.1150000000000002</v>
          </cell>
          <cell r="S402">
            <v>7.0350000000000001</v>
          </cell>
          <cell r="T402">
            <v>6.9550000000000001</v>
          </cell>
          <cell r="U402">
            <v>6.8849999999999998</v>
          </cell>
          <cell r="V402">
            <v>6.8150000000000004</v>
          </cell>
          <cell r="W402">
            <v>6.7549999999999999</v>
          </cell>
          <cell r="X402">
            <v>6.6749999999999998</v>
          </cell>
          <cell r="Y402">
            <v>6.56</v>
          </cell>
          <cell r="Z402">
            <v>6.38</v>
          </cell>
          <cell r="AA402">
            <v>6.1</v>
          </cell>
          <cell r="AB402">
            <v>5.94</v>
          </cell>
          <cell r="AC402">
            <v>5.81</v>
          </cell>
          <cell r="AE402">
            <v>36718</v>
          </cell>
          <cell r="AF402">
            <v>1192923.9498541788</v>
          </cell>
          <cell r="AG402">
            <v>1858603.7845463792</v>
          </cell>
          <cell r="AH402">
            <v>-665679.83469220041</v>
          </cell>
          <cell r="AI402">
            <v>903269746.46987855</v>
          </cell>
          <cell r="AJ402">
            <v>941828896.06452799</v>
          </cell>
          <cell r="AK402">
            <v>-38559150.309196807</v>
          </cell>
          <cell r="AM402">
            <v>1211596.9989269376</v>
          </cell>
          <cell r="AN402">
            <v>1844905.8870248564</v>
          </cell>
          <cell r="AO402">
            <v>-633308.88809791883</v>
          </cell>
          <cell r="AP402">
            <v>896503606.04924083</v>
          </cell>
          <cell r="AQ402">
            <v>940907594.37757635</v>
          </cell>
          <cell r="AR402">
            <v>-44403988.328336954</v>
          </cell>
          <cell r="AT402">
            <v>-18673.04907275876</v>
          </cell>
          <cell r="AU402">
            <v>13697.897521522827</v>
          </cell>
          <cell r="AV402">
            <v>-32370.946594281588</v>
          </cell>
          <cell r="AW402">
            <v>6766140.4206382968</v>
          </cell>
          <cell r="AX402">
            <v>921301.68695199396</v>
          </cell>
          <cell r="AY402">
            <v>5844838.0191401299</v>
          </cell>
        </row>
        <row r="403">
          <cell r="B403">
            <v>36543</v>
          </cell>
          <cell r="C403">
            <v>5.375</v>
          </cell>
          <cell r="D403">
            <v>5.625</v>
          </cell>
          <cell r="E403">
            <v>5.6875</v>
          </cell>
          <cell r="F403">
            <v>5.8906200000000002</v>
          </cell>
          <cell r="G403">
            <v>6.0156200000000002</v>
          </cell>
          <cell r="H403">
            <v>6.1513200000000001</v>
          </cell>
          <cell r="I403">
            <v>6.2933399999999997</v>
          </cell>
          <cell r="J403">
            <v>6.3749799999999999</v>
          </cell>
          <cell r="K403">
            <v>6.6536900000000001</v>
          </cell>
          <cell r="L403">
            <v>6.8907499999999997</v>
          </cell>
          <cell r="M403">
            <v>6.8374499999999996</v>
          </cell>
          <cell r="N403">
            <v>6.9314099999999996</v>
          </cell>
          <cell r="O403">
            <v>7.00563</v>
          </cell>
          <cell r="P403">
            <v>7.12</v>
          </cell>
          <cell r="Q403">
            <v>7.23</v>
          </cell>
          <cell r="R403">
            <v>7.1950000000000003</v>
          </cell>
          <cell r="S403">
            <v>7.1150000000000002</v>
          </cell>
          <cell r="T403">
            <v>7.0350000000000001</v>
          </cell>
          <cell r="U403">
            <v>6.9649999999999999</v>
          </cell>
          <cell r="V403">
            <v>6.8849999999999998</v>
          </cell>
          <cell r="W403">
            <v>6.8250000000000002</v>
          </cell>
          <cell r="X403">
            <v>6.7450000000000001</v>
          </cell>
          <cell r="Y403">
            <v>6.63</v>
          </cell>
          <cell r="Z403">
            <v>6.44</v>
          </cell>
          <cell r="AA403">
            <v>6.16</v>
          </cell>
          <cell r="AB403">
            <v>6</v>
          </cell>
          <cell r="AC403">
            <v>5.87</v>
          </cell>
          <cell r="AE403">
            <v>36719</v>
          </cell>
          <cell r="AF403">
            <v>4020808.3756710314</v>
          </cell>
          <cell r="AG403">
            <v>1862111.0771959275</v>
          </cell>
          <cell r="AH403">
            <v>2158697.2984751039</v>
          </cell>
          <cell r="AI403">
            <v>907290554.84554958</v>
          </cell>
          <cell r="AJ403">
            <v>943691007.14172387</v>
          </cell>
          <cell r="AK403">
            <v>-36400453.010721706</v>
          </cell>
          <cell r="AM403">
            <v>3691435.7973756939</v>
          </cell>
          <cell r="AN403">
            <v>1850415.6354193112</v>
          </cell>
          <cell r="AO403">
            <v>1841020.1619563827</v>
          </cell>
          <cell r="AP403">
            <v>900195041.84661651</v>
          </cell>
          <cell r="AQ403">
            <v>942758010.01299572</v>
          </cell>
          <cell r="AR403">
            <v>-42562968.166380569</v>
          </cell>
          <cell r="AT403">
            <v>329372.5782953375</v>
          </cell>
          <cell r="AU403">
            <v>11695.441776616266</v>
          </cell>
          <cell r="AV403">
            <v>317677.13651872124</v>
          </cell>
          <cell r="AW403">
            <v>7095512.9989336338</v>
          </cell>
          <cell r="AX403">
            <v>932997.12872861023</v>
          </cell>
          <cell r="AY403">
            <v>6162515.1556588514</v>
          </cell>
        </row>
        <row r="404">
          <cell r="B404">
            <v>36544</v>
          </cell>
          <cell r="C404">
            <v>6.3125</v>
          </cell>
          <cell r="D404">
            <v>5.875</v>
          </cell>
          <cell r="E404">
            <v>5.7656299999999998</v>
          </cell>
          <cell r="F404">
            <v>5.90625</v>
          </cell>
          <cell r="G404">
            <v>6.03125</v>
          </cell>
          <cell r="H404">
            <v>6.1714700000000002</v>
          </cell>
          <cell r="I404">
            <v>6.2889400000000002</v>
          </cell>
          <cell r="J404">
            <v>6.3724299999999996</v>
          </cell>
          <cell r="K404">
            <v>6.6322400000000004</v>
          </cell>
          <cell r="L404">
            <v>6.8590900000000001</v>
          </cell>
          <cell r="M404">
            <v>6.8022900000000002</v>
          </cell>
          <cell r="N404">
            <v>6.8924399999999997</v>
          </cell>
          <cell r="O404">
            <v>6.94346</v>
          </cell>
          <cell r="P404">
            <v>7.09</v>
          </cell>
          <cell r="Q404">
            <v>7.2</v>
          </cell>
          <cell r="R404">
            <v>7.165</v>
          </cell>
          <cell r="S404">
            <v>7.0949999999999998</v>
          </cell>
          <cell r="T404">
            <v>7.125</v>
          </cell>
          <cell r="U404">
            <v>6.9450000000000003</v>
          </cell>
          <cell r="V404">
            <v>6.92</v>
          </cell>
          <cell r="W404">
            <v>6.8150000000000004</v>
          </cell>
          <cell r="X404">
            <v>6.7350000000000003</v>
          </cell>
          <cell r="Y404">
            <v>6.62</v>
          </cell>
          <cell r="Z404">
            <v>6.44</v>
          </cell>
          <cell r="AA404">
            <v>6.16</v>
          </cell>
          <cell r="AB404">
            <v>6</v>
          </cell>
          <cell r="AC404">
            <v>5.87</v>
          </cell>
          <cell r="AE404">
            <v>36720</v>
          </cell>
          <cell r="AF404">
            <v>957864.77860104293</v>
          </cell>
          <cell r="AG404">
            <v>1859445.4371090652</v>
          </cell>
          <cell r="AH404">
            <v>-901580.65850802232</v>
          </cell>
          <cell r="AI404">
            <v>908248419.62415063</v>
          </cell>
          <cell r="AJ404">
            <v>945550452.57883298</v>
          </cell>
          <cell r="AK404">
            <v>-37302033.669229731</v>
          </cell>
          <cell r="AM404">
            <v>1170877.0877027512</v>
          </cell>
          <cell r="AN404">
            <v>1872591.8922038882</v>
          </cell>
          <cell r="AO404">
            <v>-701714.804501137</v>
          </cell>
          <cell r="AP404">
            <v>901365918.93431926</v>
          </cell>
          <cell r="AQ404">
            <v>944630601.90519965</v>
          </cell>
          <cell r="AR404">
            <v>-43264682.970881708</v>
          </cell>
          <cell r="AT404">
            <v>-213012.30910170823</v>
          </cell>
          <cell r="AU404">
            <v>-13146.455094822915</v>
          </cell>
          <cell r="AV404">
            <v>-199865.85400688532</v>
          </cell>
          <cell r="AW404">
            <v>6882500.6898319256</v>
          </cell>
          <cell r="AX404">
            <v>919850.67363378732</v>
          </cell>
          <cell r="AY404">
            <v>5962649.3016519658</v>
          </cell>
        </row>
        <row r="405">
          <cell r="B405">
            <v>36545</v>
          </cell>
          <cell r="C405">
            <v>6.0625</v>
          </cell>
          <cell r="D405">
            <v>5.8125</v>
          </cell>
          <cell r="E405">
            <v>5.8125</v>
          </cell>
          <cell r="F405">
            <v>5.96875</v>
          </cell>
          <cell r="G405">
            <v>6.0625</v>
          </cell>
          <cell r="H405">
            <v>6.20594</v>
          </cell>
          <cell r="I405">
            <v>6.3239700000000001</v>
          </cell>
          <cell r="J405">
            <v>6.3991899999999999</v>
          </cell>
          <cell r="K405">
            <v>6.6606899999999998</v>
          </cell>
          <cell r="L405">
            <v>6.8911100000000003</v>
          </cell>
          <cell r="M405">
            <v>6.8309199999999999</v>
          </cell>
          <cell r="N405">
            <v>6.9256000000000002</v>
          </cell>
          <cell r="O405">
            <v>7.0043600000000001</v>
          </cell>
          <cell r="P405">
            <v>7.13</v>
          </cell>
          <cell r="Q405">
            <v>7.26</v>
          </cell>
          <cell r="R405">
            <v>7.2549999999999999</v>
          </cell>
          <cell r="S405">
            <v>7.1950000000000003</v>
          </cell>
          <cell r="T405">
            <v>7.1050000000000004</v>
          </cell>
          <cell r="U405">
            <v>7.0149999999999997</v>
          </cell>
          <cell r="V405">
            <v>6.9450000000000003</v>
          </cell>
          <cell r="W405">
            <v>6.8849999999999998</v>
          </cell>
          <cell r="X405">
            <v>6.8049999999999997</v>
          </cell>
          <cell r="Y405">
            <v>6.69</v>
          </cell>
          <cell r="Z405">
            <v>6.52</v>
          </cell>
          <cell r="AA405">
            <v>6.25</v>
          </cell>
          <cell r="AB405">
            <v>6.09</v>
          </cell>
          <cell r="AC405">
            <v>5.96</v>
          </cell>
          <cell r="AE405">
            <v>36721</v>
          </cell>
          <cell r="AF405">
            <v>2329570.7320414586</v>
          </cell>
          <cell r="AG405">
            <v>1838953.9398685545</v>
          </cell>
          <cell r="AH405">
            <v>490616.79217290413</v>
          </cell>
          <cell r="AI405">
            <v>910577990.35619211</v>
          </cell>
          <cell r="AJ405">
            <v>947389406.51870155</v>
          </cell>
          <cell r="AK405">
            <v>-36811416.87705683</v>
          </cell>
          <cell r="AM405">
            <v>2301280.500243932</v>
          </cell>
          <cell r="AN405">
            <v>1849886.7716802908</v>
          </cell>
          <cell r="AO405">
            <v>451393.7285636412</v>
          </cell>
          <cell r="AP405">
            <v>903667199.43456316</v>
          </cell>
          <cell r="AQ405">
            <v>946480488.67687988</v>
          </cell>
          <cell r="AR405">
            <v>-42813289.242318064</v>
          </cell>
          <cell r="AT405">
            <v>28290.231797526591</v>
          </cell>
          <cell r="AU405">
            <v>-10932.831811736338</v>
          </cell>
          <cell r="AV405">
            <v>39223.063609262928</v>
          </cell>
          <cell r="AW405">
            <v>6910790.9216294521</v>
          </cell>
          <cell r="AX405">
            <v>908917.84182205098</v>
          </cell>
          <cell r="AY405">
            <v>6001872.3652612288</v>
          </cell>
        </row>
        <row r="406">
          <cell r="B406">
            <v>36546</v>
          </cell>
          <cell r="C406">
            <v>5.625</v>
          </cell>
          <cell r="D406">
            <v>5.8125</v>
          </cell>
          <cell r="E406">
            <v>5.875</v>
          </cell>
          <cell r="F406">
            <v>5.96875</v>
          </cell>
          <cell r="G406">
            <v>6.0625</v>
          </cell>
          <cell r="H406">
            <v>6.2136100000000001</v>
          </cell>
          <cell r="I406">
            <v>6.3070300000000001</v>
          </cell>
          <cell r="J406">
            <v>6.3845000000000001</v>
          </cell>
          <cell r="K406">
            <v>6.6415600000000001</v>
          </cell>
          <cell r="L406">
            <v>6.8606499999999997</v>
          </cell>
          <cell r="M406">
            <v>6.8027899999999999</v>
          </cell>
          <cell r="N406">
            <v>6.8962599999999998</v>
          </cell>
          <cell r="O406">
            <v>6.9727699999999997</v>
          </cell>
          <cell r="P406">
            <v>7.1</v>
          </cell>
          <cell r="Q406">
            <v>7.23</v>
          </cell>
          <cell r="R406">
            <v>7.2249999999999996</v>
          </cell>
          <cell r="S406">
            <v>7.1550000000000002</v>
          </cell>
          <cell r="T406">
            <v>7.0750000000000002</v>
          </cell>
          <cell r="U406">
            <v>6.9950000000000001</v>
          </cell>
          <cell r="V406">
            <v>6.915</v>
          </cell>
          <cell r="W406">
            <v>6.8449999999999998</v>
          </cell>
          <cell r="X406">
            <v>6.7649999999999997</v>
          </cell>
          <cell r="Y406">
            <v>6.65</v>
          </cell>
          <cell r="Z406">
            <v>6.49</v>
          </cell>
          <cell r="AA406">
            <v>6.2</v>
          </cell>
          <cell r="AB406">
            <v>6.04</v>
          </cell>
          <cell r="AC406">
            <v>5.9</v>
          </cell>
          <cell r="AE406">
            <v>36724</v>
          </cell>
          <cell r="AF406">
            <v>3852295.8942559394</v>
          </cell>
          <cell r="AG406">
            <v>5545203.736538766</v>
          </cell>
          <cell r="AH406">
            <v>-1692907.8422828265</v>
          </cell>
          <cell r="AI406">
            <v>914430286.25044811</v>
          </cell>
          <cell r="AJ406">
            <v>952934610.25524032</v>
          </cell>
          <cell r="AK406">
            <v>-38504324.719339654</v>
          </cell>
          <cell r="AM406">
            <v>3918099.9815382212</v>
          </cell>
          <cell r="AN406">
            <v>5530249.3803985482</v>
          </cell>
          <cell r="AO406">
            <v>-1612149.398860327</v>
          </cell>
          <cell r="AP406">
            <v>907585299.41610134</v>
          </cell>
          <cell r="AQ406">
            <v>952010738.05727839</v>
          </cell>
          <cell r="AR406">
            <v>-44425438.641178392</v>
          </cell>
          <cell r="AT406">
            <v>-65804.087282281835</v>
          </cell>
          <cell r="AU406">
            <v>14954.356140217744</v>
          </cell>
          <cell r="AV406">
            <v>-80758.443422499578</v>
          </cell>
          <cell r="AW406">
            <v>6844986.8343471698</v>
          </cell>
          <cell r="AX406">
            <v>923872.19796226872</v>
          </cell>
          <cell r="AY406">
            <v>5921113.9218387287</v>
          </cell>
        </row>
        <row r="407">
          <cell r="B407">
            <v>36547</v>
          </cell>
          <cell r="C407">
            <v>5.625</v>
          </cell>
          <cell r="D407">
            <v>5.8125</v>
          </cell>
          <cell r="E407">
            <v>5.875</v>
          </cell>
          <cell r="F407">
            <v>5.96875</v>
          </cell>
          <cell r="G407">
            <v>6.0625</v>
          </cell>
          <cell r="H407">
            <v>6.2136100000000001</v>
          </cell>
          <cell r="I407">
            <v>6.3070300000000001</v>
          </cell>
          <cell r="J407">
            <v>6.3845000000000001</v>
          </cell>
          <cell r="K407">
            <v>6.6415600000000001</v>
          </cell>
          <cell r="L407">
            <v>6.8606499999999997</v>
          </cell>
          <cell r="M407">
            <v>6.8027899999999999</v>
          </cell>
          <cell r="N407">
            <v>6.8962599999999998</v>
          </cell>
          <cell r="O407">
            <v>6.9727699999999997</v>
          </cell>
          <cell r="P407">
            <v>7.1</v>
          </cell>
          <cell r="Q407">
            <v>7.23</v>
          </cell>
          <cell r="R407">
            <v>7.2249999999999996</v>
          </cell>
          <cell r="S407">
            <v>7.1550000000000002</v>
          </cell>
          <cell r="T407">
            <v>7.0750000000000002</v>
          </cell>
          <cell r="U407">
            <v>6.9950000000000001</v>
          </cell>
          <cell r="V407">
            <v>6.915</v>
          </cell>
          <cell r="W407">
            <v>6.8449999999999998</v>
          </cell>
          <cell r="X407">
            <v>6.7649999999999997</v>
          </cell>
          <cell r="Y407">
            <v>6.65</v>
          </cell>
          <cell r="Z407">
            <v>6.49</v>
          </cell>
          <cell r="AA407">
            <v>6.2</v>
          </cell>
          <cell r="AB407">
            <v>6.04</v>
          </cell>
          <cell r="AC407">
            <v>5.9</v>
          </cell>
          <cell r="AE407">
            <v>36725</v>
          </cell>
          <cell r="AF407">
            <v>1142567.7788806264</v>
          </cell>
          <cell r="AG407">
            <v>1861330.3207844794</v>
          </cell>
          <cell r="AH407">
            <v>-718762.54190385295</v>
          </cell>
          <cell r="AI407">
            <v>915572854.0293287</v>
          </cell>
          <cell r="AJ407">
            <v>954795940.57602477</v>
          </cell>
          <cell r="AK407">
            <v>-39223087.261243507</v>
          </cell>
          <cell r="AM407">
            <v>1171670.6231260449</v>
          </cell>
          <cell r="AN407">
            <v>1853261.291714258</v>
          </cell>
          <cell r="AO407">
            <v>-681590.66858821316</v>
          </cell>
          <cell r="AP407">
            <v>908756970.03922737</v>
          </cell>
          <cell r="AQ407">
            <v>953863999.34899271</v>
          </cell>
          <cell r="AR407">
            <v>-45107029.309766605</v>
          </cell>
          <cell r="AT407">
            <v>-29102.844245418441</v>
          </cell>
          <cell r="AU407">
            <v>8069.0290702213533</v>
          </cell>
          <cell r="AV407">
            <v>-37171.873315639794</v>
          </cell>
          <cell r="AW407">
            <v>6815883.9901017509</v>
          </cell>
          <cell r="AX407">
            <v>931941.22703249007</v>
          </cell>
          <cell r="AY407">
            <v>5883942.0485230889</v>
          </cell>
        </row>
        <row r="408">
          <cell r="B408">
            <v>36548</v>
          </cell>
          <cell r="C408">
            <v>5.625</v>
          </cell>
          <cell r="D408">
            <v>5.8125</v>
          </cell>
          <cell r="E408">
            <v>5.875</v>
          </cell>
          <cell r="F408">
            <v>5.96875</v>
          </cell>
          <cell r="G408">
            <v>6.0625</v>
          </cell>
          <cell r="H408">
            <v>6.2136100000000001</v>
          </cell>
          <cell r="I408">
            <v>6.3070300000000001</v>
          </cell>
          <cell r="J408">
            <v>6.3845000000000001</v>
          </cell>
          <cell r="K408">
            <v>6.6415600000000001</v>
          </cell>
          <cell r="L408">
            <v>6.8606499999999997</v>
          </cell>
          <cell r="M408">
            <v>6.8027899999999999</v>
          </cell>
          <cell r="N408">
            <v>6.8962599999999998</v>
          </cell>
          <cell r="O408">
            <v>6.9727699999999997</v>
          </cell>
          <cell r="P408">
            <v>7.1</v>
          </cell>
          <cell r="Q408">
            <v>7.23</v>
          </cell>
          <cell r="R408">
            <v>7.2249999999999996</v>
          </cell>
          <cell r="S408">
            <v>7.1550000000000002</v>
          </cell>
          <cell r="T408">
            <v>7.0750000000000002</v>
          </cell>
          <cell r="U408">
            <v>6.9950000000000001</v>
          </cell>
          <cell r="V408">
            <v>6.915</v>
          </cell>
          <cell r="W408">
            <v>6.8449999999999998</v>
          </cell>
          <cell r="X408">
            <v>6.7649999999999997</v>
          </cell>
          <cell r="Y408">
            <v>6.65</v>
          </cell>
          <cell r="Z408">
            <v>6.49</v>
          </cell>
          <cell r="AA408">
            <v>6.2</v>
          </cell>
          <cell r="AB408">
            <v>6.04</v>
          </cell>
          <cell r="AC408">
            <v>5.9</v>
          </cell>
          <cell r="AE408">
            <v>36726</v>
          </cell>
          <cell r="AF408">
            <v>1212582.0172354253</v>
          </cell>
          <cell r="AG408">
            <v>1852754.6658846491</v>
          </cell>
          <cell r="AH408">
            <v>-640172.64864922385</v>
          </cell>
          <cell r="AI408">
            <v>916785436.0465641</v>
          </cell>
          <cell r="AJ408">
            <v>956648695.24190938</v>
          </cell>
          <cell r="AK408">
            <v>-39863259.90989273</v>
          </cell>
          <cell r="AM408">
            <v>1203770.9240835309</v>
          </cell>
          <cell r="AN408">
            <v>1847256.2010735958</v>
          </cell>
          <cell r="AO408">
            <v>-643485.27699006489</v>
          </cell>
          <cell r="AP408">
            <v>909960740.96331096</v>
          </cell>
          <cell r="AQ408">
            <v>955711255.55006635</v>
          </cell>
          <cell r="AR408">
            <v>-45750514.586756669</v>
          </cell>
          <cell r="AT408">
            <v>8811.093151894398</v>
          </cell>
          <cell r="AU408">
            <v>5498.4648110533599</v>
          </cell>
          <cell r="AV408">
            <v>3312.6283408410382</v>
          </cell>
          <cell r="AW408">
            <v>6824695.0832536453</v>
          </cell>
          <cell r="AX408">
            <v>937439.69184354343</v>
          </cell>
          <cell r="AY408">
            <v>5887254.6768639302</v>
          </cell>
        </row>
        <row r="409">
          <cell r="B409">
            <v>36549</v>
          </cell>
          <cell r="C409">
            <v>5.875</v>
          </cell>
          <cell r="D409">
            <v>5.875</v>
          </cell>
          <cell r="E409">
            <v>5.8593799999999998</v>
          </cell>
          <cell r="F409">
            <v>5.96875</v>
          </cell>
          <cell r="G409">
            <v>6.0625</v>
          </cell>
          <cell r="H409">
            <v>6.2040199999999999</v>
          </cell>
          <cell r="I409">
            <v>6.3109299999999999</v>
          </cell>
          <cell r="J409">
            <v>6.3807499999999999</v>
          </cell>
          <cell r="K409">
            <v>6.62683</v>
          </cell>
          <cell r="L409">
            <v>6.8437099999999997</v>
          </cell>
          <cell r="M409">
            <v>6.78599</v>
          </cell>
          <cell r="N409">
            <v>6.8794500000000003</v>
          </cell>
          <cell r="O409">
            <v>6.9565400000000004</v>
          </cell>
          <cell r="P409">
            <v>7.08</v>
          </cell>
          <cell r="Q409">
            <v>7.22</v>
          </cell>
          <cell r="R409">
            <v>7.2050000000000001</v>
          </cell>
          <cell r="S409">
            <v>7.1349999999999998</v>
          </cell>
          <cell r="T409">
            <v>7.0549999999999997</v>
          </cell>
          <cell r="U409">
            <v>6.9649999999999999</v>
          </cell>
          <cell r="V409">
            <v>6.8849999999999998</v>
          </cell>
          <cell r="W409">
            <v>6.8150000000000004</v>
          </cell>
          <cell r="X409">
            <v>6.7350000000000003</v>
          </cell>
          <cell r="Y409">
            <v>6.62</v>
          </cell>
          <cell r="Z409">
            <v>6.46</v>
          </cell>
          <cell r="AA409">
            <v>6.17</v>
          </cell>
          <cell r="AB409">
            <v>6.01</v>
          </cell>
          <cell r="AC409">
            <v>5.88</v>
          </cell>
          <cell r="AE409">
            <v>36727</v>
          </cell>
          <cell r="AF409">
            <v>845257.77797641838</v>
          </cell>
          <cell r="AG409">
            <v>1858273.0075510617</v>
          </cell>
          <cell r="AH409">
            <v>-1013015.2295746433</v>
          </cell>
          <cell r="AI409">
            <v>917630693.8245405</v>
          </cell>
          <cell r="AJ409">
            <v>958506968.24946046</v>
          </cell>
          <cell r="AK409">
            <v>-40876275.139467373</v>
          </cell>
          <cell r="AM409">
            <v>836501.2178376615</v>
          </cell>
          <cell r="AN409">
            <v>1853932.5904213844</v>
          </cell>
          <cell r="AO409">
            <v>-1017431.3725837229</v>
          </cell>
          <cell r="AP409">
            <v>910797242.18114865</v>
          </cell>
          <cell r="AQ409">
            <v>957565188.14048779</v>
          </cell>
          <cell r="AR409">
            <v>-46767945.959340394</v>
          </cell>
          <cell r="AT409">
            <v>8756.5601387568749</v>
          </cell>
          <cell r="AU409">
            <v>4340.4171296772547</v>
          </cell>
          <cell r="AV409">
            <v>4416.1430090796202</v>
          </cell>
          <cell r="AW409">
            <v>6833451.6433924027</v>
          </cell>
          <cell r="AX409">
            <v>941780.10897322069</v>
          </cell>
          <cell r="AY409">
            <v>5891670.8198730098</v>
          </cell>
        </row>
        <row r="410">
          <cell r="B410">
            <v>36550</v>
          </cell>
          <cell r="C410">
            <v>6.1875</v>
          </cell>
          <cell r="D410">
            <v>5.9375</v>
          </cell>
          <cell r="E410">
            <v>5.875</v>
          </cell>
          <cell r="F410">
            <v>5.9843700000000002</v>
          </cell>
          <cell r="G410">
            <v>6.0625</v>
          </cell>
          <cell r="H410">
            <v>6.1964800000000002</v>
          </cell>
          <cell r="I410">
            <v>6.2873700000000001</v>
          </cell>
          <cell r="J410">
            <v>6.3630899999999997</v>
          </cell>
          <cell r="K410">
            <v>6.6033200000000001</v>
          </cell>
          <cell r="L410">
            <v>6.8164300000000004</v>
          </cell>
          <cell r="M410">
            <v>6.7550800000000004</v>
          </cell>
          <cell r="N410">
            <v>6.8428800000000001</v>
          </cell>
          <cell r="O410">
            <v>6.9151899999999999</v>
          </cell>
          <cell r="P410">
            <v>7.04</v>
          </cell>
          <cell r="Q410">
            <v>7.16</v>
          </cell>
          <cell r="R410">
            <v>7.1449999999999996</v>
          </cell>
          <cell r="S410">
            <v>7.0750000000000002</v>
          </cell>
          <cell r="T410">
            <v>6.9950000000000001</v>
          </cell>
          <cell r="U410">
            <v>6.9050000000000002</v>
          </cell>
          <cell r="V410">
            <v>6.8250000000000002</v>
          </cell>
          <cell r="W410">
            <v>6.7549999999999999</v>
          </cell>
          <cell r="X410">
            <v>6.6749999999999998</v>
          </cell>
          <cell r="Y410">
            <v>6.56</v>
          </cell>
          <cell r="Z410">
            <v>6.39</v>
          </cell>
          <cell r="AA410">
            <v>6.11</v>
          </cell>
          <cell r="AB410">
            <v>5.95</v>
          </cell>
          <cell r="AC410">
            <v>5.82</v>
          </cell>
          <cell r="AE410">
            <v>36728</v>
          </cell>
          <cell r="AF410">
            <v>1147132.505727102</v>
          </cell>
          <cell r="AG410">
            <v>1848968.8131718268</v>
          </cell>
          <cell r="AH410">
            <v>-701836.30744472472</v>
          </cell>
          <cell r="AI410">
            <v>918777826.33026755</v>
          </cell>
          <cell r="AJ410">
            <v>960355937.06263232</v>
          </cell>
          <cell r="AK410">
            <v>-41578111.446912095</v>
          </cell>
          <cell r="AM410">
            <v>1154367.6947241277</v>
          </cell>
          <cell r="AN410">
            <v>1855007.5300570449</v>
          </cell>
          <cell r="AO410">
            <v>-700639.83533291728</v>
          </cell>
          <cell r="AP410">
            <v>911951609.87587273</v>
          </cell>
          <cell r="AQ410">
            <v>959420195.67054486</v>
          </cell>
          <cell r="AR410">
            <v>-47468585.794673309</v>
          </cell>
          <cell r="AT410">
            <v>-7235.1889970256016</v>
          </cell>
          <cell r="AU410">
            <v>-6038.716885218164</v>
          </cell>
          <cell r="AV410">
            <v>-1196.4721118074376</v>
          </cell>
          <cell r="AW410">
            <v>6826216.4543953771</v>
          </cell>
          <cell r="AX410">
            <v>935741.39208800253</v>
          </cell>
          <cell r="AY410">
            <v>5890474.3477612026</v>
          </cell>
        </row>
        <row r="411">
          <cell r="B411">
            <v>36551</v>
          </cell>
          <cell r="C411">
            <v>6.0625</v>
          </cell>
          <cell r="D411">
            <v>5.9375</v>
          </cell>
          <cell r="E411">
            <v>5.8906200000000002</v>
          </cell>
          <cell r="F411">
            <v>5.9843700000000002</v>
          </cell>
          <cell r="G411">
            <v>6.0625</v>
          </cell>
          <cell r="H411">
            <v>6.1826100000000004</v>
          </cell>
          <cell r="I411">
            <v>6.2622200000000001</v>
          </cell>
          <cell r="J411">
            <v>6.3382800000000001</v>
          </cell>
          <cell r="K411">
            <v>6.5593399999999997</v>
          </cell>
          <cell r="L411">
            <v>6.7581100000000003</v>
          </cell>
          <cell r="M411">
            <v>6.6937499999999996</v>
          </cell>
          <cell r="N411">
            <v>6.7771600000000003</v>
          </cell>
          <cell r="O411">
            <v>6.8468299999999997</v>
          </cell>
          <cell r="P411">
            <v>6.98</v>
          </cell>
          <cell r="Q411">
            <v>7.11</v>
          </cell>
          <cell r="R411">
            <v>7.1050000000000004</v>
          </cell>
          <cell r="S411">
            <v>7.0449999999999999</v>
          </cell>
          <cell r="T411">
            <v>6.9749999999999996</v>
          </cell>
          <cell r="U411">
            <v>6.8849999999999998</v>
          </cell>
          <cell r="V411">
            <v>6.8049999999999997</v>
          </cell>
          <cell r="W411">
            <v>6.7350000000000003</v>
          </cell>
          <cell r="X411">
            <v>6.6550000000000002</v>
          </cell>
          <cell r="Y411">
            <v>6.54</v>
          </cell>
          <cell r="Z411">
            <v>6.38</v>
          </cell>
          <cell r="AA411">
            <v>6.11</v>
          </cell>
          <cell r="AB411">
            <v>5.96</v>
          </cell>
          <cell r="AC411">
            <v>5.82</v>
          </cell>
          <cell r="AE411">
            <v>36731</v>
          </cell>
          <cell r="AF411">
            <v>5917250.8823924456</v>
          </cell>
          <cell r="AG411">
            <v>5605399.2127514426</v>
          </cell>
          <cell r="AH411">
            <v>311851.66964100301</v>
          </cell>
          <cell r="AI411">
            <v>924695077.21265996</v>
          </cell>
          <cell r="AJ411">
            <v>965961336.27538371</v>
          </cell>
          <cell r="AK411">
            <v>-41266259.777271092</v>
          </cell>
          <cell r="AM411">
            <v>5759867.151534088</v>
          </cell>
          <cell r="AN411">
            <v>5610973.035137522</v>
          </cell>
          <cell r="AO411">
            <v>148894.11639656592</v>
          </cell>
          <cell r="AP411">
            <v>917711477.02740681</v>
          </cell>
          <cell r="AQ411">
            <v>965031168.7056824</v>
          </cell>
          <cell r="AR411">
            <v>-47319691.67827674</v>
          </cell>
          <cell r="AT411">
            <v>157383.73085835762</v>
          </cell>
          <cell r="AU411">
            <v>-5573.8223860794678</v>
          </cell>
          <cell r="AV411">
            <v>162957.55324443709</v>
          </cell>
          <cell r="AW411">
            <v>6983600.1852537347</v>
          </cell>
          <cell r="AX411">
            <v>930167.56970192306</v>
          </cell>
          <cell r="AY411">
            <v>6053431.9010056397</v>
          </cell>
        </row>
        <row r="412">
          <cell r="B412">
            <v>36552</v>
          </cell>
          <cell r="C412">
            <v>6.6875</v>
          </cell>
          <cell r="D412">
            <v>6.0625</v>
          </cell>
          <cell r="E412">
            <v>5.90625</v>
          </cell>
          <cell r="F412">
            <v>6.0156200000000002</v>
          </cell>
          <cell r="G412">
            <v>6.09375</v>
          </cell>
          <cell r="H412">
            <v>6.2121399999999998</v>
          </cell>
          <cell r="I412">
            <v>6.2899799999999999</v>
          </cell>
          <cell r="J412">
            <v>6.3684000000000003</v>
          </cell>
          <cell r="K412">
            <v>6.5910000000000002</v>
          </cell>
          <cell r="L412">
            <v>6.79392</v>
          </cell>
          <cell r="M412">
            <v>6.7236799999999999</v>
          </cell>
          <cell r="N412">
            <v>6.8056099999999997</v>
          </cell>
          <cell r="O412">
            <v>6.8749200000000004</v>
          </cell>
          <cell r="P412">
            <v>7</v>
          </cell>
          <cell r="Q412">
            <v>7.11</v>
          </cell>
          <cell r="R412">
            <v>7.1050000000000004</v>
          </cell>
          <cell r="S412">
            <v>7.0549999999999997</v>
          </cell>
          <cell r="T412">
            <v>6.9850000000000003</v>
          </cell>
          <cell r="U412">
            <v>6.9050000000000002</v>
          </cell>
          <cell r="V412">
            <v>6.8250000000000002</v>
          </cell>
          <cell r="W412">
            <v>6.7549999999999999</v>
          </cell>
          <cell r="X412">
            <v>6.6749999999999998</v>
          </cell>
          <cell r="Y412">
            <v>6.56</v>
          </cell>
          <cell r="Z412">
            <v>6.41</v>
          </cell>
          <cell r="AA412">
            <v>6.13</v>
          </cell>
          <cell r="AB412">
            <v>5.97</v>
          </cell>
          <cell r="AC412">
            <v>5.84</v>
          </cell>
          <cell r="AE412">
            <v>36732</v>
          </cell>
          <cell r="AF412">
            <v>2940731.0598815484</v>
          </cell>
          <cell r="AG412">
            <v>1863727.3977908187</v>
          </cell>
          <cell r="AH412">
            <v>1077003.6620907297</v>
          </cell>
          <cell r="AI412">
            <v>927635808.27254152</v>
          </cell>
          <cell r="AJ412">
            <v>967825063.6731745</v>
          </cell>
          <cell r="AK412">
            <v>-40189256.115180366</v>
          </cell>
          <cell r="AM412">
            <v>2861640.922489509</v>
          </cell>
          <cell r="AN412">
            <v>1859919.1361389267</v>
          </cell>
          <cell r="AO412">
            <v>1001721.7863505823</v>
          </cell>
          <cell r="AP412">
            <v>920573117.94989634</v>
          </cell>
          <cell r="AQ412">
            <v>966891087.84182131</v>
          </cell>
          <cell r="AR412">
            <v>-46317969.891926154</v>
          </cell>
          <cell r="AT412">
            <v>79090.137392039411</v>
          </cell>
          <cell r="AU412">
            <v>3808.2616518919822</v>
          </cell>
          <cell r="AV412">
            <v>75281.875740147429</v>
          </cell>
          <cell r="AW412">
            <v>7062690.3226457741</v>
          </cell>
          <cell r="AX412">
            <v>933975.83135381504</v>
          </cell>
          <cell r="AY412">
            <v>6128713.7767457869</v>
          </cell>
        </row>
        <row r="413">
          <cell r="B413">
            <v>36553</v>
          </cell>
          <cell r="C413">
            <v>6.125</v>
          </cell>
          <cell r="D413">
            <v>5.9375</v>
          </cell>
          <cell r="E413">
            <v>5.9375</v>
          </cell>
          <cell r="F413">
            <v>6.0156200000000002</v>
          </cell>
          <cell r="G413">
            <v>6.09375</v>
          </cell>
          <cell r="H413">
            <v>6.2204100000000002</v>
          </cell>
          <cell r="I413">
            <v>6.2930900000000003</v>
          </cell>
          <cell r="J413">
            <v>6.3725899999999998</v>
          </cell>
          <cell r="K413">
            <v>6.6028700000000002</v>
          </cell>
          <cell r="L413">
            <v>6.8033999999999999</v>
          </cell>
          <cell r="M413">
            <v>6.7386600000000003</v>
          </cell>
          <cell r="N413">
            <v>6.8260399999999999</v>
          </cell>
          <cell r="O413">
            <v>6.8994499999999999</v>
          </cell>
          <cell r="P413">
            <v>7.03</v>
          </cell>
          <cell r="Q413">
            <v>7.17</v>
          </cell>
          <cell r="R413">
            <v>7.1749999999999998</v>
          </cell>
          <cell r="S413">
            <v>7.1349999999999998</v>
          </cell>
          <cell r="T413">
            <v>7.0750000000000002</v>
          </cell>
          <cell r="U413">
            <v>7.0049999999999999</v>
          </cell>
          <cell r="V413">
            <v>6.9349999999999996</v>
          </cell>
          <cell r="W413">
            <v>6.875</v>
          </cell>
          <cell r="X413">
            <v>6.8049999999999997</v>
          </cell>
          <cell r="Y413">
            <v>6.69</v>
          </cell>
          <cell r="Z413">
            <v>6.55</v>
          </cell>
          <cell r="AA413">
            <v>6.28</v>
          </cell>
          <cell r="AB413">
            <v>6.12</v>
          </cell>
          <cell r="AC413">
            <v>5.99</v>
          </cell>
          <cell r="AE413">
            <v>36733</v>
          </cell>
          <cell r="AF413">
            <v>3877573.7768111383</v>
          </cell>
          <cell r="AG413">
            <v>1873006.554120386</v>
          </cell>
          <cell r="AH413">
            <v>2004567.2226907522</v>
          </cell>
          <cell r="AI413">
            <v>931513382.04935265</v>
          </cell>
          <cell r="AJ413">
            <v>969698070.22729492</v>
          </cell>
          <cell r="AK413">
            <v>-38184688.892489612</v>
          </cell>
          <cell r="AM413">
            <v>3690276.1473189294</v>
          </cell>
          <cell r="AN413">
            <v>1868121.10619999</v>
          </cell>
          <cell r="AO413">
            <v>1822155.0411189394</v>
          </cell>
          <cell r="AP413">
            <v>924263394.09721529</v>
          </cell>
          <cell r="AQ413">
            <v>968759208.94802129</v>
          </cell>
          <cell r="AR413">
            <v>-44495814.850807212</v>
          </cell>
          <cell r="AT413">
            <v>187297.62949220883</v>
          </cell>
          <cell r="AU413">
            <v>4885.4479203959927</v>
          </cell>
          <cell r="AV413">
            <v>182412.18157181283</v>
          </cell>
          <cell r="AW413">
            <v>7249987.9521379825</v>
          </cell>
          <cell r="AX413">
            <v>938861.27927421103</v>
          </cell>
          <cell r="AY413">
            <v>6311125.9583176002</v>
          </cell>
        </row>
        <row r="414">
          <cell r="B414">
            <v>36554</v>
          </cell>
          <cell r="C414">
            <v>6.125</v>
          </cell>
          <cell r="D414">
            <v>5.9375</v>
          </cell>
          <cell r="E414">
            <v>5.9375</v>
          </cell>
          <cell r="F414">
            <v>6.0156200000000002</v>
          </cell>
          <cell r="G414">
            <v>6.09375</v>
          </cell>
          <cell r="H414">
            <v>6.2204100000000002</v>
          </cell>
          <cell r="I414">
            <v>6.2930900000000003</v>
          </cell>
          <cell r="J414">
            <v>6.3725899999999998</v>
          </cell>
          <cell r="K414">
            <v>6.6028700000000002</v>
          </cell>
          <cell r="L414">
            <v>6.8033999999999999</v>
          </cell>
          <cell r="M414">
            <v>6.7386600000000003</v>
          </cell>
          <cell r="N414">
            <v>6.8260399999999999</v>
          </cell>
          <cell r="O414">
            <v>6.8994499999999999</v>
          </cell>
          <cell r="P414">
            <v>7.03</v>
          </cell>
          <cell r="Q414">
            <v>7.17</v>
          </cell>
          <cell r="R414">
            <v>7.1749999999999998</v>
          </cell>
          <cell r="S414">
            <v>7.1349999999999998</v>
          </cell>
          <cell r="T414">
            <v>7.0750000000000002</v>
          </cell>
          <cell r="U414">
            <v>7.0049999999999999</v>
          </cell>
          <cell r="V414">
            <v>6.9349999999999996</v>
          </cell>
          <cell r="W414">
            <v>6.875</v>
          </cell>
          <cell r="X414">
            <v>6.8049999999999997</v>
          </cell>
          <cell r="Y414">
            <v>6.69</v>
          </cell>
          <cell r="Z414">
            <v>6.55</v>
          </cell>
          <cell r="AA414">
            <v>6.28</v>
          </cell>
          <cell r="AB414">
            <v>6.12</v>
          </cell>
          <cell r="AC414">
            <v>5.99</v>
          </cell>
          <cell r="AE414">
            <v>36734</v>
          </cell>
          <cell r="AF414">
            <v>1672658.9455609918</v>
          </cell>
          <cell r="AG414">
            <v>1860524.7120302857</v>
          </cell>
          <cell r="AH414">
            <v>-187865.76646929397</v>
          </cell>
          <cell r="AI414">
            <v>933186040.99491358</v>
          </cell>
          <cell r="AJ414">
            <v>971558594.93932521</v>
          </cell>
          <cell r="AK414">
            <v>-38372554.658958904</v>
          </cell>
          <cell r="AM414">
            <v>1681246.5120993853</v>
          </cell>
          <cell r="AN414">
            <v>1854448.2426165505</v>
          </cell>
          <cell r="AO414">
            <v>-173201.73051716527</v>
          </cell>
          <cell r="AP414">
            <v>925944640.60931468</v>
          </cell>
          <cell r="AQ414">
            <v>970613657.19063783</v>
          </cell>
          <cell r="AR414">
            <v>-44669016.581324376</v>
          </cell>
          <cell r="AT414">
            <v>-8587.5665383934975</v>
          </cell>
          <cell r="AU414">
            <v>6076.4694137352053</v>
          </cell>
          <cell r="AV414">
            <v>-14664.035952128703</v>
          </cell>
          <cell r="AW414">
            <v>7241400.385599589</v>
          </cell>
          <cell r="AX414">
            <v>944937.74868794624</v>
          </cell>
          <cell r="AY414">
            <v>6296461.9223654717</v>
          </cell>
        </row>
        <row r="415">
          <cell r="B415">
            <v>36555</v>
          </cell>
          <cell r="C415">
            <v>6.125</v>
          </cell>
          <cell r="D415">
            <v>5.9375</v>
          </cell>
          <cell r="E415">
            <v>5.9375</v>
          </cell>
          <cell r="F415">
            <v>6.0156200000000002</v>
          </cell>
          <cell r="G415">
            <v>6.09375</v>
          </cell>
          <cell r="H415">
            <v>6.2204100000000002</v>
          </cell>
          <cell r="I415">
            <v>6.2930900000000003</v>
          </cell>
          <cell r="J415">
            <v>6.3725899999999998</v>
          </cell>
          <cell r="K415">
            <v>6.6028700000000002</v>
          </cell>
          <cell r="L415">
            <v>6.8033999999999999</v>
          </cell>
          <cell r="M415">
            <v>6.7386600000000003</v>
          </cell>
          <cell r="N415">
            <v>6.8260399999999999</v>
          </cell>
          <cell r="O415">
            <v>6.8994499999999999</v>
          </cell>
          <cell r="P415">
            <v>7.03</v>
          </cell>
          <cell r="Q415">
            <v>7.17</v>
          </cell>
          <cell r="R415">
            <v>7.1749999999999998</v>
          </cell>
          <cell r="S415">
            <v>7.1349999999999998</v>
          </cell>
          <cell r="T415">
            <v>7.0750000000000002</v>
          </cell>
          <cell r="U415">
            <v>7.0049999999999999</v>
          </cell>
          <cell r="V415">
            <v>6.9349999999999996</v>
          </cell>
          <cell r="W415">
            <v>6.875</v>
          </cell>
          <cell r="X415">
            <v>6.8049999999999997</v>
          </cell>
          <cell r="Y415">
            <v>6.69</v>
          </cell>
          <cell r="Z415">
            <v>6.55</v>
          </cell>
          <cell r="AA415">
            <v>6.28</v>
          </cell>
          <cell r="AB415">
            <v>6.12</v>
          </cell>
          <cell r="AC415">
            <v>5.99</v>
          </cell>
          <cell r="AE415">
            <v>36735</v>
          </cell>
          <cell r="AF415">
            <v>-1047998.3731557024</v>
          </cell>
          <cell r="AG415">
            <v>1852197.816964986</v>
          </cell>
          <cell r="AH415">
            <v>-2900196.1901206886</v>
          </cell>
          <cell r="AI415">
            <v>932138042.62175786</v>
          </cell>
          <cell r="AJ415">
            <v>973410792.7562902</v>
          </cell>
          <cell r="AK415">
            <v>-41272750.849079594</v>
          </cell>
          <cell r="AM415">
            <v>-650569.22562885284</v>
          </cell>
          <cell r="AN415">
            <v>1868113.7405184172</v>
          </cell>
          <cell r="AO415">
            <v>-2518682.9661472701</v>
          </cell>
          <cell r="AP415">
            <v>925294071.38368583</v>
          </cell>
          <cell r="AQ415">
            <v>972481770.93115628</v>
          </cell>
          <cell r="AR415">
            <v>-47187699.547471642</v>
          </cell>
          <cell r="AT415">
            <v>-397429.14752684953</v>
          </cell>
          <cell r="AU415">
            <v>-15915.923553431174</v>
          </cell>
          <cell r="AV415">
            <v>-381513.22397341859</v>
          </cell>
          <cell r="AW415">
            <v>6843971.2380727399</v>
          </cell>
          <cell r="AX415">
            <v>929021.82513451506</v>
          </cell>
          <cell r="AY415">
            <v>5914948.6983920531</v>
          </cell>
        </row>
        <row r="416">
          <cell r="B416">
            <v>36556</v>
          </cell>
          <cell r="C416">
            <v>6.75</v>
          </cell>
          <cell r="D416">
            <v>6.125</v>
          </cell>
          <cell r="E416">
            <v>6.0625</v>
          </cell>
          <cell r="F416">
            <v>6.09375</v>
          </cell>
          <cell r="G416">
            <v>6.15625</v>
          </cell>
          <cell r="H416">
            <v>6.2797099999999997</v>
          </cell>
          <cell r="I416">
            <v>6.35006</v>
          </cell>
          <cell r="J416">
            <v>6.4226299999999998</v>
          </cell>
          <cell r="K416">
            <v>6.6512399999999996</v>
          </cell>
          <cell r="L416">
            <v>6.8587199999999999</v>
          </cell>
          <cell r="M416">
            <v>6.7907400000000004</v>
          </cell>
          <cell r="N416">
            <v>6.8782899999999998</v>
          </cell>
          <cell r="O416">
            <v>6.9509999999999996</v>
          </cell>
          <cell r="P416">
            <v>7.07</v>
          </cell>
          <cell r="Q416">
            <v>7.21</v>
          </cell>
          <cell r="R416">
            <v>7.2050000000000001</v>
          </cell>
          <cell r="S416">
            <v>7.1550000000000002</v>
          </cell>
          <cell r="T416">
            <v>7.085</v>
          </cell>
          <cell r="U416">
            <v>7.0049999999999999</v>
          </cell>
          <cell r="V416">
            <v>6.9349999999999996</v>
          </cell>
          <cell r="W416">
            <v>6.8650000000000002</v>
          </cell>
          <cell r="X416">
            <v>6.7949999999999999</v>
          </cell>
          <cell r="Y416">
            <v>6.6849999999999996</v>
          </cell>
          <cell r="Z416">
            <v>6.54</v>
          </cell>
          <cell r="AA416">
            <v>6.27</v>
          </cell>
          <cell r="AB416">
            <v>6.09</v>
          </cell>
          <cell r="AC416">
            <v>5.96</v>
          </cell>
          <cell r="AE416">
            <v>36738</v>
          </cell>
          <cell r="AF416">
            <v>4888650.800489001</v>
          </cell>
          <cell r="AG416">
            <v>5680448.5397829404</v>
          </cell>
          <cell r="AH416">
            <v>-791797.73929393943</v>
          </cell>
          <cell r="AI416">
            <v>937026693.42224681</v>
          </cell>
          <cell r="AJ416">
            <v>979091241.29607308</v>
          </cell>
          <cell r="AK416">
            <v>-42064548.588373534</v>
          </cell>
          <cell r="AM416">
            <v>4885987.5488882884</v>
          </cell>
          <cell r="AN416">
            <v>5625549.1411015056</v>
          </cell>
          <cell r="AO416">
            <v>-739561.59221321717</v>
          </cell>
          <cell r="AP416">
            <v>930180058.93257415</v>
          </cell>
          <cell r="AQ416">
            <v>978107320.07225776</v>
          </cell>
          <cell r="AR416">
            <v>-47927261.139684856</v>
          </cell>
          <cell r="AT416">
            <v>2663.2516007125378</v>
          </cell>
          <cell r="AU416">
            <v>54899.398681434803</v>
          </cell>
          <cell r="AV416">
            <v>-52236.147080722265</v>
          </cell>
          <cell r="AW416">
            <v>6846634.4896734525</v>
          </cell>
          <cell r="AX416">
            <v>983921.22381594987</v>
          </cell>
          <cell r="AY416">
            <v>5862712.5513113309</v>
          </cell>
        </row>
        <row r="417">
          <cell r="B417">
            <v>36557</v>
          </cell>
          <cell r="C417">
            <v>5.9375</v>
          </cell>
          <cell r="D417">
            <v>5.9375</v>
          </cell>
          <cell r="E417">
            <v>6.03125</v>
          </cell>
          <cell r="F417">
            <v>6.1093799999999998</v>
          </cell>
          <cell r="G417">
            <v>6.15625</v>
          </cell>
          <cell r="H417">
            <v>6.2536300000000002</v>
          </cell>
          <cell r="I417">
            <v>6.3268800000000001</v>
          </cell>
          <cell r="J417">
            <v>6.3946100000000001</v>
          </cell>
          <cell r="K417">
            <v>6.6025400000000003</v>
          </cell>
          <cell r="L417">
            <v>6.79697</v>
          </cell>
          <cell r="M417">
            <v>6.7276800000000003</v>
          </cell>
          <cell r="N417">
            <v>6.8127000000000004</v>
          </cell>
          <cell r="O417">
            <v>6.8829599999999997</v>
          </cell>
          <cell r="P417">
            <v>7</v>
          </cell>
          <cell r="Q417">
            <v>7.13</v>
          </cell>
          <cell r="R417">
            <v>7.125</v>
          </cell>
          <cell r="S417">
            <v>7.0750000000000002</v>
          </cell>
          <cell r="T417">
            <v>6.9950000000000001</v>
          </cell>
          <cell r="U417">
            <v>6.9050000000000002</v>
          </cell>
          <cell r="V417">
            <v>6.8250000000000002</v>
          </cell>
          <cell r="W417">
            <v>6.7549999999999999</v>
          </cell>
          <cell r="X417">
            <v>6.6749999999999998</v>
          </cell>
          <cell r="Y417">
            <v>6.56</v>
          </cell>
          <cell r="Z417">
            <v>6.41</v>
          </cell>
          <cell r="AA417">
            <v>6.14</v>
          </cell>
          <cell r="AB417">
            <v>5.97</v>
          </cell>
          <cell r="AC417">
            <v>5.84</v>
          </cell>
          <cell r="AE417">
            <v>36739</v>
          </cell>
          <cell r="AF417">
            <v>1495904.5725451126</v>
          </cell>
          <cell r="AG417">
            <v>1911896.6972694302</v>
          </cell>
          <cell r="AH417">
            <v>-415992.12472431757</v>
          </cell>
          <cell r="AI417">
            <v>938522597.99479198</v>
          </cell>
          <cell r="AJ417">
            <v>981003137.99334252</v>
          </cell>
          <cell r="AK417">
            <v>-42480540.713097855</v>
          </cell>
          <cell r="AM417">
            <v>1458244.2359708399</v>
          </cell>
          <cell r="AN417">
            <v>1894905.0957819691</v>
          </cell>
          <cell r="AO417">
            <v>-436660.85981112928</v>
          </cell>
          <cell r="AP417">
            <v>931638303.16854501</v>
          </cell>
          <cell r="AQ417">
            <v>980002225.16803968</v>
          </cell>
          <cell r="AR417">
            <v>-48363921.999495983</v>
          </cell>
          <cell r="AT417">
            <v>37660.336574272718</v>
          </cell>
          <cell r="AU417">
            <v>16991.601487461012</v>
          </cell>
          <cell r="AV417">
            <v>20668.735086811706</v>
          </cell>
          <cell r="AW417">
            <v>6884294.8262477256</v>
          </cell>
          <cell r="AX417">
            <v>1000912.8253034109</v>
          </cell>
          <cell r="AY417">
            <v>5883381.2863981426</v>
          </cell>
        </row>
        <row r="418">
          <cell r="B418">
            <v>36558</v>
          </cell>
          <cell r="C418">
            <v>5.625</v>
          </cell>
          <cell r="D418">
            <v>5.8125</v>
          </cell>
          <cell r="E418">
            <v>5.9843700000000002</v>
          </cell>
          <cell r="F418">
            <v>6.0781299999999998</v>
          </cell>
          <cell r="G418">
            <v>6.125</v>
          </cell>
          <cell r="H418">
            <v>6.2116699999999998</v>
          </cell>
          <cell r="I418">
            <v>6.28477</v>
          </cell>
          <cell r="J418">
            <v>6.3475299999999999</v>
          </cell>
          <cell r="K418">
            <v>6.5389400000000002</v>
          </cell>
          <cell r="L418">
            <v>6.7239399999999998</v>
          </cell>
          <cell r="M418">
            <v>6.6549300000000002</v>
          </cell>
          <cell r="N418">
            <v>6.7381000000000002</v>
          </cell>
          <cell r="O418">
            <v>6.80776</v>
          </cell>
          <cell r="P418">
            <v>6.95</v>
          </cell>
          <cell r="Q418">
            <v>7.08</v>
          </cell>
          <cell r="R418">
            <v>7.0750000000000002</v>
          </cell>
          <cell r="S418">
            <v>7.0250000000000004</v>
          </cell>
          <cell r="T418">
            <v>6.9550000000000001</v>
          </cell>
          <cell r="U418">
            <v>6.8849999999999998</v>
          </cell>
          <cell r="V418">
            <v>6.8150000000000004</v>
          </cell>
          <cell r="W418">
            <v>6.7350000000000003</v>
          </cell>
          <cell r="X418">
            <v>6.6550000000000002</v>
          </cell>
          <cell r="Y418">
            <v>6.55</v>
          </cell>
          <cell r="Z418">
            <v>6.4</v>
          </cell>
          <cell r="AA418">
            <v>6.14</v>
          </cell>
          <cell r="AB418">
            <v>5.97</v>
          </cell>
          <cell r="AC418">
            <v>5.86</v>
          </cell>
          <cell r="AE418">
            <v>36740</v>
          </cell>
          <cell r="AF418">
            <v>1414214.9912394611</v>
          </cell>
          <cell r="AG418">
            <v>1884058.4645070948</v>
          </cell>
          <cell r="AH418">
            <v>-469843.4732676337</v>
          </cell>
          <cell r="AI418">
            <v>939936812.98603141</v>
          </cell>
          <cell r="AJ418">
            <v>982887196.45784962</v>
          </cell>
          <cell r="AK418">
            <v>-42950384.186365493</v>
          </cell>
          <cell r="AM418">
            <v>1463889.4288081229</v>
          </cell>
          <cell r="AN418">
            <v>1864009.7123403894</v>
          </cell>
          <cell r="AO418">
            <v>-400120.28353226651</v>
          </cell>
          <cell r="AP418">
            <v>933102192.5973531</v>
          </cell>
          <cell r="AQ418">
            <v>981866234.88038003</v>
          </cell>
          <cell r="AR418">
            <v>-48764042.283028252</v>
          </cell>
          <cell r="AT418">
            <v>-49674.437568661757</v>
          </cell>
          <cell r="AU418">
            <v>20048.752166705439</v>
          </cell>
          <cell r="AV418">
            <v>-69723.189735367196</v>
          </cell>
          <cell r="AW418">
            <v>6834620.3886790639</v>
          </cell>
          <cell r="AX418">
            <v>1020961.5774701163</v>
          </cell>
          <cell r="AY418">
            <v>5813658.0966627756</v>
          </cell>
        </row>
        <row r="419">
          <cell r="B419">
            <v>36559</v>
          </cell>
          <cell r="C419">
            <v>6</v>
          </cell>
          <cell r="D419">
            <v>5.625</v>
          </cell>
          <cell r="E419">
            <v>5.9531200000000002</v>
          </cell>
          <cell r="F419">
            <v>6.0468700000000002</v>
          </cell>
          <cell r="G419">
            <v>6.1093799999999998</v>
          </cell>
          <cell r="H419">
            <v>6.2271299999999998</v>
          </cell>
          <cell r="I419">
            <v>6.3020300000000002</v>
          </cell>
          <cell r="J419">
            <v>6.35649</v>
          </cell>
          <cell r="K419">
            <v>6.5565300000000004</v>
          </cell>
          <cell r="L419">
            <v>6.7488000000000001</v>
          </cell>
          <cell r="M419">
            <v>6.6770500000000004</v>
          </cell>
          <cell r="N419">
            <v>6.7569900000000001</v>
          </cell>
          <cell r="O419">
            <v>6.82395</v>
          </cell>
          <cell r="P419">
            <v>6.94</v>
          </cell>
          <cell r="Q419">
            <v>7.08</v>
          </cell>
          <cell r="R419">
            <v>7.0650000000000004</v>
          </cell>
          <cell r="S419">
            <v>7.0149999999999997</v>
          </cell>
          <cell r="T419">
            <v>6.9450000000000003</v>
          </cell>
          <cell r="U419">
            <v>6.8650000000000002</v>
          </cell>
          <cell r="V419">
            <v>6.7850000000000001</v>
          </cell>
          <cell r="W419">
            <v>6.7050000000000001</v>
          </cell>
          <cell r="X419">
            <v>6.625</v>
          </cell>
          <cell r="Y419">
            <v>6.51</v>
          </cell>
          <cell r="Z419">
            <v>6.36</v>
          </cell>
          <cell r="AA419">
            <v>6.11</v>
          </cell>
          <cell r="AB419">
            <v>5.93</v>
          </cell>
          <cell r="AC419">
            <v>5.82</v>
          </cell>
          <cell r="AE419">
            <v>36741</v>
          </cell>
          <cell r="AF419">
            <v>3971936.555854572</v>
          </cell>
          <cell r="AG419">
            <v>1904835.7583154312</v>
          </cell>
          <cell r="AH419">
            <v>2067100.7975391408</v>
          </cell>
          <cell r="AI419">
            <v>943908749.54188597</v>
          </cell>
          <cell r="AJ419">
            <v>984792032.21616507</v>
          </cell>
          <cell r="AK419">
            <v>-40883283.388826355</v>
          </cell>
          <cell r="AM419">
            <v>3758674.0743210912</v>
          </cell>
          <cell r="AN419">
            <v>1881279.8544871535</v>
          </cell>
          <cell r="AO419">
            <v>1877394.2198339377</v>
          </cell>
          <cell r="AP419">
            <v>936860866.67167425</v>
          </cell>
          <cell r="AQ419">
            <v>983747514.73486722</v>
          </cell>
          <cell r="AR419">
            <v>-46886648.063194312</v>
          </cell>
          <cell r="AT419">
            <v>213262.48153348081</v>
          </cell>
          <cell r="AU419">
            <v>23555.903828277718</v>
          </cell>
          <cell r="AV419">
            <v>189706.57770520309</v>
          </cell>
          <cell r="AW419">
            <v>7047882.8702125447</v>
          </cell>
          <cell r="AX419">
            <v>1044517.481298394</v>
          </cell>
          <cell r="AY419">
            <v>6003364.6743679792</v>
          </cell>
        </row>
        <row r="420">
          <cell r="B420">
            <v>36560</v>
          </cell>
          <cell r="C420">
            <v>5.3125</v>
          </cell>
          <cell r="D420">
            <v>5.625</v>
          </cell>
          <cell r="E420">
            <v>5.96875</v>
          </cell>
          <cell r="F420">
            <v>6.0468700000000002</v>
          </cell>
          <cell r="G420">
            <v>6.1093799999999998</v>
          </cell>
          <cell r="H420">
            <v>6.2356299999999996</v>
          </cell>
          <cell r="I420">
            <v>6.2989899999999999</v>
          </cell>
          <cell r="J420">
            <v>6.3554899999999996</v>
          </cell>
          <cell r="K420">
            <v>6.5596199999999998</v>
          </cell>
          <cell r="L420">
            <v>6.7480399999999996</v>
          </cell>
          <cell r="M420">
            <v>6.6778000000000004</v>
          </cell>
          <cell r="N420">
            <v>6.7591299999999999</v>
          </cell>
          <cell r="O420">
            <v>6.8220099999999997</v>
          </cell>
          <cell r="P420">
            <v>6.94</v>
          </cell>
          <cell r="Q420">
            <v>7.07</v>
          </cell>
          <cell r="R420">
            <v>7.0750000000000002</v>
          </cell>
          <cell r="S420">
            <v>7.0250000000000004</v>
          </cell>
          <cell r="T420">
            <v>6.9550000000000001</v>
          </cell>
          <cell r="U420">
            <v>6.8849999999999998</v>
          </cell>
          <cell r="V420">
            <v>6.8150000000000004</v>
          </cell>
          <cell r="W420">
            <v>6.7450000000000001</v>
          </cell>
          <cell r="X420">
            <v>6.6749999999999998</v>
          </cell>
          <cell r="Y420">
            <v>6.56</v>
          </cell>
          <cell r="Z420">
            <v>6.4</v>
          </cell>
          <cell r="AA420">
            <v>6.15</v>
          </cell>
          <cell r="AB420">
            <v>5.99</v>
          </cell>
          <cell r="AC420">
            <v>5.88</v>
          </cell>
          <cell r="AE420">
            <v>36742</v>
          </cell>
          <cell r="AF420">
            <v>2089350.5472605061</v>
          </cell>
          <cell r="AG420">
            <v>1870688.4059322367</v>
          </cell>
          <cell r="AH420">
            <v>218662.14132826938</v>
          </cell>
          <cell r="AI420">
            <v>945998100.08914649</v>
          </cell>
          <cell r="AJ420">
            <v>986662720.62209725</v>
          </cell>
          <cell r="AK420">
            <v>-40664621.247498088</v>
          </cell>
          <cell r="AM420">
            <v>2139669.0725274533</v>
          </cell>
          <cell r="AN420">
            <v>1882607.7464765192</v>
          </cell>
          <cell r="AO420">
            <v>257061.32605093415</v>
          </cell>
          <cell r="AP420">
            <v>939000535.74420166</v>
          </cell>
          <cell r="AQ420">
            <v>985630122.48134375</v>
          </cell>
          <cell r="AR420">
            <v>-46629586.737143375</v>
          </cell>
          <cell r="AT420">
            <v>-50318.525266947225</v>
          </cell>
          <cell r="AU420">
            <v>-11919.340544282459</v>
          </cell>
          <cell r="AV420">
            <v>-38399.184722664766</v>
          </cell>
          <cell r="AW420">
            <v>6997564.3449455975</v>
          </cell>
          <cell r="AX420">
            <v>1032598.1407541116</v>
          </cell>
          <cell r="AY420">
            <v>5964965.4896453144</v>
          </cell>
        </row>
        <row r="421">
          <cell r="B421">
            <v>36561</v>
          </cell>
          <cell r="C421">
            <v>5.3125</v>
          </cell>
          <cell r="D421">
            <v>5.625</v>
          </cell>
          <cell r="E421">
            <v>5.96875</v>
          </cell>
          <cell r="F421">
            <v>6.0468700000000002</v>
          </cell>
          <cell r="G421">
            <v>6.1093799999999998</v>
          </cell>
          <cell r="H421">
            <v>6.2356299999999996</v>
          </cell>
          <cell r="I421">
            <v>6.2989899999999999</v>
          </cell>
          <cell r="J421">
            <v>6.3554899999999996</v>
          </cell>
          <cell r="K421">
            <v>6.5596199999999998</v>
          </cell>
          <cell r="L421">
            <v>6.7480399999999996</v>
          </cell>
          <cell r="M421">
            <v>6.6778000000000004</v>
          </cell>
          <cell r="N421">
            <v>6.7591299999999999</v>
          </cell>
          <cell r="O421">
            <v>6.8220099999999997</v>
          </cell>
          <cell r="P421">
            <v>6.94</v>
          </cell>
          <cell r="Q421">
            <v>7.07</v>
          </cell>
          <cell r="R421">
            <v>7.0750000000000002</v>
          </cell>
          <cell r="S421">
            <v>7.0250000000000004</v>
          </cell>
          <cell r="T421">
            <v>6.9550000000000001</v>
          </cell>
          <cell r="U421">
            <v>6.8849999999999998</v>
          </cell>
          <cell r="V421">
            <v>6.8150000000000004</v>
          </cell>
          <cell r="W421">
            <v>6.7450000000000001</v>
          </cell>
          <cell r="X421">
            <v>6.6749999999999998</v>
          </cell>
          <cell r="Y421">
            <v>6.56</v>
          </cell>
          <cell r="Z421">
            <v>6.4</v>
          </cell>
          <cell r="AA421">
            <v>6.15</v>
          </cell>
          <cell r="AB421">
            <v>5.99</v>
          </cell>
          <cell r="AC421">
            <v>5.88</v>
          </cell>
          <cell r="AE421">
            <v>36745</v>
          </cell>
          <cell r="AF421">
            <v>6692294.0936690196</v>
          </cell>
          <cell r="AG421">
            <v>5660933.9270339264</v>
          </cell>
          <cell r="AH421">
            <v>1031360.1666350933</v>
          </cell>
          <cell r="AI421">
            <v>952690394.18281555</v>
          </cell>
          <cell r="AJ421">
            <v>992323654.54913116</v>
          </cell>
          <cell r="AK421">
            <v>-39633261.080862992</v>
          </cell>
          <cell r="AM421">
            <v>6503539.3614787161</v>
          </cell>
          <cell r="AN421">
            <v>5666442.3280683598</v>
          </cell>
          <cell r="AO421">
            <v>837097.03341035638</v>
          </cell>
          <cell r="AP421">
            <v>945504075.10568035</v>
          </cell>
          <cell r="AQ421">
            <v>991296564.80941212</v>
          </cell>
          <cell r="AR421">
            <v>-45792489.70373302</v>
          </cell>
          <cell r="AT421">
            <v>188754.7321903035</v>
          </cell>
          <cell r="AU421">
            <v>-5508.4010344333947</v>
          </cell>
          <cell r="AV421">
            <v>194263.1332247369</v>
          </cell>
          <cell r="AW421">
            <v>7186319.077135901</v>
          </cell>
          <cell r="AX421">
            <v>1027089.7397196782</v>
          </cell>
          <cell r="AY421">
            <v>6159228.6228700513</v>
          </cell>
        </row>
        <row r="422">
          <cell r="B422">
            <v>36562</v>
          </cell>
          <cell r="C422">
            <v>5.3125</v>
          </cell>
          <cell r="D422">
            <v>5.625</v>
          </cell>
          <cell r="E422">
            <v>5.96875</v>
          </cell>
          <cell r="F422">
            <v>6.0468700000000002</v>
          </cell>
          <cell r="G422">
            <v>6.1093799999999998</v>
          </cell>
          <cell r="H422">
            <v>6.2356299999999996</v>
          </cell>
          <cell r="I422">
            <v>6.2989899999999999</v>
          </cell>
          <cell r="J422">
            <v>6.3554899999999996</v>
          </cell>
          <cell r="K422">
            <v>6.5596199999999998</v>
          </cell>
          <cell r="L422">
            <v>6.7480399999999996</v>
          </cell>
          <cell r="M422">
            <v>6.6778000000000004</v>
          </cell>
          <cell r="N422">
            <v>6.7591299999999999</v>
          </cell>
          <cell r="O422">
            <v>6.8220099999999997</v>
          </cell>
          <cell r="P422">
            <v>6.94</v>
          </cell>
          <cell r="Q422">
            <v>7.07</v>
          </cell>
          <cell r="R422">
            <v>7.0750000000000002</v>
          </cell>
          <cell r="S422">
            <v>7.0250000000000004</v>
          </cell>
          <cell r="T422">
            <v>6.9550000000000001</v>
          </cell>
          <cell r="U422">
            <v>6.8849999999999998</v>
          </cell>
          <cell r="V422">
            <v>6.8150000000000004</v>
          </cell>
          <cell r="W422">
            <v>6.7450000000000001</v>
          </cell>
          <cell r="X422">
            <v>6.6749999999999998</v>
          </cell>
          <cell r="Y422">
            <v>6.56</v>
          </cell>
          <cell r="Z422">
            <v>6.4</v>
          </cell>
          <cell r="AA422">
            <v>6.15</v>
          </cell>
          <cell r="AB422">
            <v>5.99</v>
          </cell>
          <cell r="AC422">
            <v>5.88</v>
          </cell>
          <cell r="AE422">
            <v>36746</v>
          </cell>
          <cell r="AF422">
            <v>1460994.592130966</v>
          </cell>
          <cell r="AG422">
            <v>1878868.4428882441</v>
          </cell>
          <cell r="AH422">
            <v>-417873.85075727804</v>
          </cell>
          <cell r="AI422">
            <v>954151388.77494657</v>
          </cell>
          <cell r="AJ422">
            <v>994202522.99201941</v>
          </cell>
          <cell r="AK422">
            <v>-40051134.93162027</v>
          </cell>
          <cell r="AM422">
            <v>1495544.5371821374</v>
          </cell>
          <cell r="AN422">
            <v>1874028.3028928498</v>
          </cell>
          <cell r="AO422">
            <v>-378483.76571071241</v>
          </cell>
          <cell r="AP422">
            <v>946999619.64286244</v>
          </cell>
          <cell r="AQ422">
            <v>993170593.11230493</v>
          </cell>
          <cell r="AR422">
            <v>-46170973.469443731</v>
          </cell>
          <cell r="AT422">
            <v>-34549.945051171351</v>
          </cell>
          <cell r="AU422">
            <v>4840.1399953942746</v>
          </cell>
          <cell r="AV422">
            <v>-39390.085046565626</v>
          </cell>
          <cell r="AW422">
            <v>7151769.1320847291</v>
          </cell>
          <cell r="AX422">
            <v>1031929.8797150725</v>
          </cell>
          <cell r="AY422">
            <v>6119838.5378234852</v>
          </cell>
        </row>
        <row r="423">
          <cell r="B423">
            <v>36563</v>
          </cell>
          <cell r="C423">
            <v>5.1875</v>
          </cell>
          <cell r="D423">
            <v>5.5625</v>
          </cell>
          <cell r="E423">
            <v>5.96875</v>
          </cell>
          <cell r="F423">
            <v>6.0625</v>
          </cell>
          <cell r="G423">
            <v>6.125</v>
          </cell>
          <cell r="H423">
            <v>6.2451499999999998</v>
          </cell>
          <cell r="I423">
            <v>6.3214800000000002</v>
          </cell>
          <cell r="J423">
            <v>6.3840199999999996</v>
          </cell>
          <cell r="K423">
            <v>6.5926</v>
          </cell>
          <cell r="L423">
            <v>6.7875699999999997</v>
          </cell>
          <cell r="M423">
            <v>6.7174100000000001</v>
          </cell>
          <cell r="N423">
            <v>6.7960700000000003</v>
          </cell>
          <cell r="O423">
            <v>6.86097</v>
          </cell>
          <cell r="P423">
            <v>6.98</v>
          </cell>
          <cell r="Q423">
            <v>7.1</v>
          </cell>
          <cell r="R423">
            <v>7.1050000000000004</v>
          </cell>
          <cell r="S423">
            <v>7.0549999999999997</v>
          </cell>
          <cell r="T423">
            <v>6.9749999999999996</v>
          </cell>
          <cell r="U423">
            <v>6.8949999999999996</v>
          </cell>
          <cell r="V423">
            <v>6.8150000000000004</v>
          </cell>
          <cell r="W423">
            <v>6.7450000000000001</v>
          </cell>
          <cell r="X423">
            <v>6.6749999999999998</v>
          </cell>
          <cell r="Y423">
            <v>6.56</v>
          </cell>
          <cell r="Z423">
            <v>6.4</v>
          </cell>
          <cell r="AA423">
            <v>6.15</v>
          </cell>
          <cell r="AB423">
            <v>5.99</v>
          </cell>
          <cell r="AC423">
            <v>5.88</v>
          </cell>
          <cell r="AE423">
            <v>36747</v>
          </cell>
          <cell r="AF423">
            <v>3452032.4427619698</v>
          </cell>
          <cell r="AG423">
            <v>1882796.960598751</v>
          </cell>
          <cell r="AH423">
            <v>1569235.4821632188</v>
          </cell>
          <cell r="AI423">
            <v>957603421.21770859</v>
          </cell>
          <cell r="AJ423">
            <v>996085319.95261812</v>
          </cell>
          <cell r="AK423">
            <v>-38481899.449457049</v>
          </cell>
          <cell r="AM423">
            <v>3359737.2976784259</v>
          </cell>
          <cell r="AN423">
            <v>1880959.1521556689</v>
          </cell>
          <cell r="AO423">
            <v>1478778.145522757</v>
          </cell>
          <cell r="AP423">
            <v>950359356.94054091</v>
          </cell>
          <cell r="AQ423">
            <v>995051552.26446056</v>
          </cell>
          <cell r="AR423">
            <v>-44692195.323920973</v>
          </cell>
          <cell r="AT423">
            <v>92295.145083543845</v>
          </cell>
          <cell r="AU423">
            <v>1837.8084430820309</v>
          </cell>
          <cell r="AV423">
            <v>90457.336640461814</v>
          </cell>
          <cell r="AW423">
            <v>7244064.277168273</v>
          </cell>
          <cell r="AX423">
            <v>1033767.6881581545</v>
          </cell>
          <cell r="AY423">
            <v>6210295.8744639475</v>
          </cell>
        </row>
        <row r="424">
          <cell r="B424">
            <v>36564</v>
          </cell>
          <cell r="C424">
            <v>4.75</v>
          </cell>
          <cell r="D424">
            <v>5.8125</v>
          </cell>
          <cell r="E424">
            <v>6</v>
          </cell>
          <cell r="F424">
            <v>6.0781299999999998</v>
          </cell>
          <cell r="G424">
            <v>6.15625</v>
          </cell>
          <cell r="H424">
            <v>6.2541399999999996</v>
          </cell>
          <cell r="I424">
            <v>6.3166500000000001</v>
          </cell>
          <cell r="J424">
            <v>6.3908800000000001</v>
          </cell>
          <cell r="K424">
            <v>6.5823099999999997</v>
          </cell>
          <cell r="L424">
            <v>6.7645099999999996</v>
          </cell>
          <cell r="M424">
            <v>6.68804</v>
          </cell>
          <cell r="N424">
            <v>6.7635300000000003</v>
          </cell>
          <cell r="O424">
            <v>6.8246900000000004</v>
          </cell>
          <cell r="P424">
            <v>6.93</v>
          </cell>
          <cell r="Q424">
            <v>7.04</v>
          </cell>
          <cell r="R424">
            <v>7.0350000000000001</v>
          </cell>
          <cell r="S424">
            <v>6.9850000000000003</v>
          </cell>
          <cell r="T424">
            <v>6.915</v>
          </cell>
          <cell r="U424">
            <v>6.835</v>
          </cell>
          <cell r="V424">
            <v>6.7549999999999999</v>
          </cell>
          <cell r="W424">
            <v>6.6849999999999996</v>
          </cell>
          <cell r="X424">
            <v>6.6050000000000004</v>
          </cell>
          <cell r="Y424">
            <v>6.49</v>
          </cell>
          <cell r="Z424">
            <v>6.31</v>
          </cell>
          <cell r="AA424">
            <v>6.06</v>
          </cell>
          <cell r="AB424">
            <v>5.9</v>
          </cell>
          <cell r="AC424">
            <v>5.79</v>
          </cell>
          <cell r="AE424">
            <v>36748</v>
          </cell>
          <cell r="AF424">
            <v>2708444.6791023216</v>
          </cell>
          <cell r="AG424">
            <v>1913008.0073325245</v>
          </cell>
          <cell r="AH424">
            <v>795436.6717697971</v>
          </cell>
          <cell r="AI424">
            <v>960311865.89681089</v>
          </cell>
          <cell r="AJ424">
            <v>997998327.95995069</v>
          </cell>
          <cell r="AK424">
            <v>-37686462.777687252</v>
          </cell>
          <cell r="AM424">
            <v>2662644.3621578068</v>
          </cell>
          <cell r="AN424">
            <v>1904221.6004075881</v>
          </cell>
          <cell r="AO424">
            <v>758422.76175021869</v>
          </cell>
          <cell r="AP424">
            <v>953022001.30269873</v>
          </cell>
          <cell r="AQ424">
            <v>996955773.86486816</v>
          </cell>
          <cell r="AR424">
            <v>-43933772.562170751</v>
          </cell>
          <cell r="AT424">
            <v>45800.316944514867</v>
          </cell>
          <cell r="AU424">
            <v>8786.4069249364547</v>
          </cell>
          <cell r="AV424">
            <v>37013.910019578412</v>
          </cell>
          <cell r="AW424">
            <v>7289864.5941127874</v>
          </cell>
          <cell r="AX424">
            <v>1042554.0950830909</v>
          </cell>
          <cell r="AY424">
            <v>6247309.7844835259</v>
          </cell>
        </row>
        <row r="425">
          <cell r="B425">
            <v>36565</v>
          </cell>
          <cell r="C425">
            <v>4.4375</v>
          </cell>
          <cell r="D425">
            <v>5.9375</v>
          </cell>
          <cell r="E425">
            <v>6.03125</v>
          </cell>
          <cell r="F425">
            <v>6.109375</v>
          </cell>
          <cell r="G425">
            <v>6.15625</v>
          </cell>
          <cell r="H425">
            <v>6.28</v>
          </cell>
          <cell r="I425">
            <v>6.35</v>
          </cell>
          <cell r="J425">
            <v>6.42</v>
          </cell>
          <cell r="K425">
            <v>6.61</v>
          </cell>
          <cell r="L425">
            <v>6.79</v>
          </cell>
          <cell r="M425">
            <v>6.72</v>
          </cell>
          <cell r="N425">
            <v>6.79</v>
          </cell>
          <cell r="O425">
            <v>6.85</v>
          </cell>
          <cell r="P425">
            <v>6.96</v>
          </cell>
          <cell r="Q425">
            <v>7.07</v>
          </cell>
          <cell r="R425">
            <v>7.0650000000000004</v>
          </cell>
          <cell r="S425">
            <v>7.0149999999999997</v>
          </cell>
          <cell r="T425">
            <v>6.94</v>
          </cell>
          <cell r="U425">
            <v>6.8650000000000002</v>
          </cell>
          <cell r="V425">
            <v>6.7882999999999996</v>
          </cell>
          <cell r="W425">
            <v>6.72</v>
          </cell>
          <cell r="X425">
            <v>6.6349999999999998</v>
          </cell>
          <cell r="Y425">
            <v>6.52</v>
          </cell>
          <cell r="Z425">
            <v>6.34</v>
          </cell>
          <cell r="AA425">
            <v>6.09</v>
          </cell>
          <cell r="AB425">
            <v>5.93</v>
          </cell>
          <cell r="AC425">
            <v>5.82</v>
          </cell>
          <cell r="AE425">
            <v>36749</v>
          </cell>
          <cell r="AF425">
            <v>1228432.1330542169</v>
          </cell>
          <cell r="AG425">
            <v>1910810.4888476145</v>
          </cell>
          <cell r="AH425">
            <v>-682378.35579339764</v>
          </cell>
          <cell r="AI425">
            <v>961540298.02986515</v>
          </cell>
          <cell r="AJ425">
            <v>999909138.4487983</v>
          </cell>
          <cell r="AK425">
            <v>-38368841.133480646</v>
          </cell>
          <cell r="AM425">
            <v>1297042.4804121852</v>
          </cell>
          <cell r="AN425">
            <v>1904752.3208927838</v>
          </cell>
          <cell r="AO425">
            <v>-607709.84048059862</v>
          </cell>
          <cell r="AP425">
            <v>954319043.78311086</v>
          </cell>
          <cell r="AQ425">
            <v>998860526.18576097</v>
          </cell>
          <cell r="AR425">
            <v>-44541482.402651347</v>
          </cell>
          <cell r="AT425">
            <v>-68610.347357968334</v>
          </cell>
          <cell r="AU425">
            <v>6058.1679548306856</v>
          </cell>
          <cell r="AV425">
            <v>-74668.51531279902</v>
          </cell>
          <cell r="AW425">
            <v>7221254.2467548195</v>
          </cell>
          <cell r="AX425">
            <v>1048612.2630379216</v>
          </cell>
          <cell r="AY425">
            <v>6172641.2691707266</v>
          </cell>
        </row>
        <row r="426">
          <cell r="B426">
            <v>36566</v>
          </cell>
          <cell r="C426">
            <v>6.25</v>
          </cell>
          <cell r="D426">
            <v>6.125</v>
          </cell>
          <cell r="E426">
            <v>6.03125</v>
          </cell>
          <cell r="F426">
            <v>6.09375</v>
          </cell>
          <cell r="G426">
            <v>6.15625</v>
          </cell>
          <cell r="H426">
            <v>6.2741400000000001</v>
          </cell>
          <cell r="I426">
            <v>6.3353999999999999</v>
          </cell>
          <cell r="J426">
            <v>6.3963299999999998</v>
          </cell>
          <cell r="K426">
            <v>6.5857700000000001</v>
          </cell>
          <cell r="L426">
            <v>6.7656299999999998</v>
          </cell>
          <cell r="M426">
            <v>6.68119</v>
          </cell>
          <cell r="N426">
            <v>6.7540899999999997</v>
          </cell>
          <cell r="O426">
            <v>6.8150399999999998</v>
          </cell>
          <cell r="P426">
            <v>6.94</v>
          </cell>
          <cell r="Q426">
            <v>7.06</v>
          </cell>
          <cell r="R426">
            <v>7.0549999999999997</v>
          </cell>
          <cell r="S426">
            <v>7.0049999999999999</v>
          </cell>
          <cell r="T426">
            <v>6.9349999999999996</v>
          </cell>
          <cell r="U426">
            <v>6.8550000000000004</v>
          </cell>
          <cell r="V426">
            <v>6.7850000000000001</v>
          </cell>
          <cell r="W426">
            <v>6.7149999999999999</v>
          </cell>
          <cell r="X426">
            <v>6.6349999999999998</v>
          </cell>
          <cell r="Y426">
            <v>6.52</v>
          </cell>
          <cell r="Z426">
            <v>6.36</v>
          </cell>
          <cell r="AA426">
            <v>6.1</v>
          </cell>
          <cell r="AB426">
            <v>5.93</v>
          </cell>
          <cell r="AC426">
            <v>5.82</v>
          </cell>
          <cell r="AE426">
            <v>36752</v>
          </cell>
          <cell r="AF426">
            <v>3159628.7421918539</v>
          </cell>
          <cell r="AG426">
            <v>5744147.0276287664</v>
          </cell>
          <cell r="AH426">
            <v>-2584518.2854369124</v>
          </cell>
          <cell r="AI426">
            <v>964699926.77205706</v>
          </cell>
          <cell r="AJ426">
            <v>1005653285.4764271</v>
          </cell>
          <cell r="AK426">
            <v>-40953359.418917559</v>
          </cell>
          <cell r="AM426">
            <v>3188147.5528062433</v>
          </cell>
          <cell r="AN426">
            <v>5776539.2949050721</v>
          </cell>
          <cell r="AO426">
            <v>-2588391.7420988288</v>
          </cell>
          <cell r="AP426">
            <v>957507191.33591712</v>
          </cell>
          <cell r="AQ426">
            <v>1004637065.480666</v>
          </cell>
          <cell r="AR426">
            <v>-47129874.144750178</v>
          </cell>
          <cell r="AT426">
            <v>-28518.810614389367</v>
          </cell>
          <cell r="AU426">
            <v>-32392.267276305705</v>
          </cell>
          <cell r="AV426">
            <v>3873.4566619163379</v>
          </cell>
          <cell r="AW426">
            <v>7192735.4361404302</v>
          </cell>
          <cell r="AX426">
            <v>1016219.9957616159</v>
          </cell>
          <cell r="AY426">
            <v>6176514.725832643</v>
          </cell>
        </row>
        <row r="427">
          <cell r="B427">
            <v>36567</v>
          </cell>
          <cell r="C427">
            <v>5.625</v>
          </cell>
          <cell r="D427">
            <v>6.125</v>
          </cell>
          <cell r="E427">
            <v>6.0625</v>
          </cell>
          <cell r="F427">
            <v>6.1093799999999998</v>
          </cell>
          <cell r="G427">
            <v>6.1718799999999998</v>
          </cell>
          <cell r="H427">
            <v>6.2738399999999999</v>
          </cell>
          <cell r="I427">
            <v>6.32341</v>
          </cell>
          <cell r="J427">
            <v>6.3846499999999997</v>
          </cell>
          <cell r="K427">
            <v>6.56501</v>
          </cell>
          <cell r="L427">
            <v>6.7311199999999998</v>
          </cell>
          <cell r="M427">
            <v>6.64377</v>
          </cell>
          <cell r="N427">
            <v>6.7127999999999997</v>
          </cell>
          <cell r="O427">
            <v>6.7690299999999999</v>
          </cell>
          <cell r="P427">
            <v>6.9</v>
          </cell>
          <cell r="Q427">
            <v>7.02</v>
          </cell>
          <cell r="R427">
            <v>7.0250000000000004</v>
          </cell>
          <cell r="S427">
            <v>6.9850000000000003</v>
          </cell>
          <cell r="T427">
            <v>6.9349999999999996</v>
          </cell>
          <cell r="U427">
            <v>6.8550000000000004</v>
          </cell>
          <cell r="V427">
            <v>6.7850000000000001</v>
          </cell>
          <cell r="W427">
            <v>6.7149999999999999</v>
          </cell>
          <cell r="X427">
            <v>6.6449999999999996</v>
          </cell>
          <cell r="Y427">
            <v>6.54</v>
          </cell>
          <cell r="Z427">
            <v>6.39</v>
          </cell>
          <cell r="AA427">
            <v>6.13</v>
          </cell>
          <cell r="AB427">
            <v>5.97</v>
          </cell>
          <cell r="AC427">
            <v>5.86</v>
          </cell>
          <cell r="AE427">
            <v>36753</v>
          </cell>
          <cell r="AF427">
            <v>2365231.4357164828</v>
          </cell>
          <cell r="AG427">
            <v>1901490.7100607206</v>
          </cell>
          <cell r="AH427">
            <v>463740.72565576225</v>
          </cell>
          <cell r="AI427">
            <v>967065158.20777357</v>
          </cell>
          <cell r="AJ427">
            <v>1007554776.1864878</v>
          </cell>
          <cell r="AK427">
            <v>-40489618.693261795</v>
          </cell>
          <cell r="AM427">
            <v>2408236.1892388314</v>
          </cell>
          <cell r="AN427">
            <v>1927200.1569168624</v>
          </cell>
          <cell r="AO427">
            <v>481036.03232196905</v>
          </cell>
          <cell r="AP427">
            <v>959915427.5251559</v>
          </cell>
          <cell r="AQ427">
            <v>1006564265.6375829</v>
          </cell>
          <cell r="AR427">
            <v>-46648838.112428211</v>
          </cell>
          <cell r="AT427">
            <v>-43004.75352234859</v>
          </cell>
          <cell r="AU427">
            <v>-25709.446856141789</v>
          </cell>
          <cell r="AV427">
            <v>-17295.306666206801</v>
          </cell>
          <cell r="AW427">
            <v>7149730.6826180816</v>
          </cell>
          <cell r="AX427">
            <v>990510.54890547413</v>
          </cell>
          <cell r="AY427">
            <v>6159219.4191664364</v>
          </cell>
        </row>
        <row r="428">
          <cell r="B428">
            <v>36568</v>
          </cell>
          <cell r="C428">
            <v>5.625</v>
          </cell>
          <cell r="D428">
            <v>6.125</v>
          </cell>
          <cell r="E428">
            <v>6.0625</v>
          </cell>
          <cell r="F428">
            <v>6.1093799999999998</v>
          </cell>
          <cell r="G428">
            <v>6.1718799999999998</v>
          </cell>
          <cell r="H428">
            <v>6.2738399999999999</v>
          </cell>
          <cell r="I428">
            <v>6.32341</v>
          </cell>
          <cell r="J428">
            <v>6.3846499999999997</v>
          </cell>
          <cell r="K428">
            <v>6.56501</v>
          </cell>
          <cell r="L428">
            <v>6.7311199999999998</v>
          </cell>
          <cell r="M428">
            <v>6.64377</v>
          </cell>
          <cell r="N428">
            <v>6.7127999999999997</v>
          </cell>
          <cell r="O428">
            <v>6.7690299999999999</v>
          </cell>
          <cell r="P428">
            <v>6.9</v>
          </cell>
          <cell r="Q428">
            <v>7.02</v>
          </cell>
          <cell r="R428">
            <v>7.0250000000000004</v>
          </cell>
          <cell r="S428">
            <v>6.9850000000000003</v>
          </cell>
          <cell r="T428">
            <v>6.9349999999999996</v>
          </cell>
          <cell r="U428">
            <v>6.8550000000000004</v>
          </cell>
          <cell r="V428">
            <v>6.7850000000000001</v>
          </cell>
          <cell r="W428">
            <v>6.7149999999999999</v>
          </cell>
          <cell r="X428">
            <v>6.6449999999999996</v>
          </cell>
          <cell r="Y428">
            <v>6.54</v>
          </cell>
          <cell r="Z428">
            <v>6.39</v>
          </cell>
          <cell r="AA428">
            <v>6.13</v>
          </cell>
          <cell r="AB428">
            <v>5.97</v>
          </cell>
          <cell r="AC428">
            <v>5.86</v>
          </cell>
          <cell r="AE428">
            <v>36754</v>
          </cell>
          <cell r="AF428">
            <v>1105052.9508530656</v>
          </cell>
          <cell r="AG428">
            <v>1924397.3591132681</v>
          </cell>
          <cell r="AH428">
            <v>-819344.4082602025</v>
          </cell>
          <cell r="AI428">
            <v>968170211.15862668</v>
          </cell>
          <cell r="AJ428">
            <v>1009479173.545601</v>
          </cell>
          <cell r="AK428">
            <v>-41308963.101521999</v>
          </cell>
          <cell r="AM428">
            <v>1039679.6997121125</v>
          </cell>
          <cell r="AN428">
            <v>1904256.0635531461</v>
          </cell>
          <cell r="AO428">
            <v>-864576.36384103354</v>
          </cell>
          <cell r="AP428">
            <v>960955107.22486806</v>
          </cell>
          <cell r="AQ428">
            <v>1008468521.701136</v>
          </cell>
          <cell r="AR428">
            <v>-47513414.476269245</v>
          </cell>
          <cell r="AT428">
            <v>65373.251140953042</v>
          </cell>
          <cell r="AU428">
            <v>20141.295560122002</v>
          </cell>
          <cell r="AV428">
            <v>45231.95558083104</v>
          </cell>
          <cell r="AW428">
            <v>7215103.9337590346</v>
          </cell>
          <cell r="AX428">
            <v>1010651.8444655961</v>
          </cell>
          <cell r="AY428">
            <v>6204451.374747267</v>
          </cell>
        </row>
        <row r="429">
          <cell r="B429">
            <v>36569</v>
          </cell>
          <cell r="C429">
            <v>5.625</v>
          </cell>
          <cell r="D429">
            <v>6.125</v>
          </cell>
          <cell r="E429">
            <v>6.0625</v>
          </cell>
          <cell r="F429">
            <v>6.1093799999999998</v>
          </cell>
          <cell r="G429">
            <v>6.1718799999999998</v>
          </cell>
          <cell r="H429">
            <v>6.2738399999999999</v>
          </cell>
          <cell r="I429">
            <v>6.32341</v>
          </cell>
          <cell r="J429">
            <v>6.3846499999999997</v>
          </cell>
          <cell r="K429">
            <v>6.56501</v>
          </cell>
          <cell r="L429">
            <v>6.7311199999999998</v>
          </cell>
          <cell r="M429">
            <v>6.64377</v>
          </cell>
          <cell r="N429">
            <v>6.7127999999999997</v>
          </cell>
          <cell r="O429">
            <v>6.7690299999999999</v>
          </cell>
          <cell r="P429">
            <v>6.9</v>
          </cell>
          <cell r="Q429">
            <v>7.02</v>
          </cell>
          <cell r="R429">
            <v>7.0250000000000004</v>
          </cell>
          <cell r="S429">
            <v>6.9850000000000003</v>
          </cell>
          <cell r="T429">
            <v>6.9349999999999996</v>
          </cell>
          <cell r="U429">
            <v>6.8550000000000004</v>
          </cell>
          <cell r="V429">
            <v>6.7850000000000001</v>
          </cell>
          <cell r="W429">
            <v>6.7149999999999999</v>
          </cell>
          <cell r="X429">
            <v>6.6449999999999996</v>
          </cell>
          <cell r="Y429">
            <v>6.54</v>
          </cell>
          <cell r="Z429">
            <v>6.39</v>
          </cell>
          <cell r="AA429">
            <v>6.13</v>
          </cell>
          <cell r="AB429">
            <v>5.97</v>
          </cell>
          <cell r="AC429">
            <v>5.86</v>
          </cell>
          <cell r="AE429">
            <v>36755</v>
          </cell>
          <cell r="AF429">
            <v>1531147.04306097</v>
          </cell>
          <cell r="AG429">
            <v>1911609.4719197135</v>
          </cell>
          <cell r="AH429">
            <v>-380462.42885874351</v>
          </cell>
          <cell r="AI429">
            <v>969701358.20168769</v>
          </cell>
          <cell r="AJ429">
            <v>1011390783.0175207</v>
          </cell>
          <cell r="AK429">
            <v>-41689425.530380741</v>
          </cell>
          <cell r="AM429">
            <v>1531830.8400545418</v>
          </cell>
          <cell r="AN429">
            <v>1901421.7425900076</v>
          </cell>
          <cell r="AO429">
            <v>-369590.90253546578</v>
          </cell>
          <cell r="AP429">
            <v>962486938.06492257</v>
          </cell>
          <cell r="AQ429">
            <v>1010369943.4437259</v>
          </cell>
          <cell r="AR429">
            <v>-47883005.378804713</v>
          </cell>
          <cell r="AT429">
            <v>-683.79699357179925</v>
          </cell>
          <cell r="AU429">
            <v>10187.729329705937</v>
          </cell>
          <cell r="AV429">
            <v>-10871.526323277736</v>
          </cell>
          <cell r="AW429">
            <v>7214420.1367654633</v>
          </cell>
          <cell r="AX429">
            <v>1020839.5737953021</v>
          </cell>
          <cell r="AY429">
            <v>6193579.8484239895</v>
          </cell>
        </row>
        <row r="430">
          <cell r="B430">
            <v>36570</v>
          </cell>
          <cell r="C430">
            <v>5.8125</v>
          </cell>
          <cell r="D430">
            <v>6</v>
          </cell>
          <cell r="E430">
            <v>6.0781299999999998</v>
          </cell>
          <cell r="F430">
            <v>6.1093799999999998</v>
          </cell>
          <cell r="G430">
            <v>6.15625</v>
          </cell>
          <cell r="H430">
            <v>6.2561200000000001</v>
          </cell>
          <cell r="I430">
            <v>6.3068299999999997</v>
          </cell>
          <cell r="J430">
            <v>6.3675199999999998</v>
          </cell>
          <cell r="K430">
            <v>6.5315099999999999</v>
          </cell>
          <cell r="L430">
            <v>6.6845699999999999</v>
          </cell>
          <cell r="M430">
            <v>6.5932599999999999</v>
          </cell>
          <cell r="N430">
            <v>6.6558299999999999</v>
          </cell>
          <cell r="O430">
            <v>6.7092000000000001</v>
          </cell>
          <cell r="P430">
            <v>6.82</v>
          </cell>
          <cell r="Q430">
            <v>6.94</v>
          </cell>
          <cell r="R430">
            <v>6.9450000000000003</v>
          </cell>
          <cell r="S430">
            <v>6.915</v>
          </cell>
          <cell r="T430">
            <v>6.8650000000000002</v>
          </cell>
          <cell r="U430">
            <v>6.7949999999999999</v>
          </cell>
          <cell r="V430">
            <v>6.7350000000000003</v>
          </cell>
          <cell r="W430">
            <v>6.665</v>
          </cell>
          <cell r="X430">
            <v>6.5949999999999998</v>
          </cell>
          <cell r="Y430">
            <v>6.49</v>
          </cell>
          <cell r="Z430">
            <v>6.34</v>
          </cell>
          <cell r="AA430">
            <v>6.09</v>
          </cell>
          <cell r="AB430">
            <v>5.93</v>
          </cell>
          <cell r="AC430">
            <v>5.82</v>
          </cell>
          <cell r="AE430">
            <v>36756</v>
          </cell>
          <cell r="AF430">
            <v>3707566.4691140782</v>
          </cell>
          <cell r="AG430">
            <v>1914136.3592162016</v>
          </cell>
          <cell r="AH430">
            <v>1793430.1098978766</v>
          </cell>
          <cell r="AI430">
            <v>973408924.67080176</v>
          </cell>
          <cell r="AJ430">
            <v>1013304919.3767369</v>
          </cell>
          <cell r="AK430">
            <v>-39895995.420482866</v>
          </cell>
          <cell r="AM430">
            <v>3636042.8340100646</v>
          </cell>
          <cell r="AN430">
            <v>1900337.4166299023</v>
          </cell>
          <cell r="AO430">
            <v>1735705.4173801623</v>
          </cell>
          <cell r="AP430">
            <v>966122980.8989327</v>
          </cell>
          <cell r="AQ430">
            <v>1012270280.8603559</v>
          </cell>
          <cell r="AR430">
            <v>-46147299.961424552</v>
          </cell>
          <cell r="AT430">
            <v>71523.635104013607</v>
          </cell>
          <cell r="AU430">
            <v>13798.942586299265</v>
          </cell>
          <cell r="AV430">
            <v>57724.692517714342</v>
          </cell>
          <cell r="AW430">
            <v>7285943.7718694769</v>
          </cell>
          <cell r="AX430">
            <v>1034638.5163816013</v>
          </cell>
          <cell r="AY430">
            <v>6251304.5409417041</v>
          </cell>
        </row>
        <row r="431">
          <cell r="B431">
            <v>36571</v>
          </cell>
          <cell r="C431">
            <v>5.96875</v>
          </cell>
          <cell r="D431">
            <v>6</v>
          </cell>
          <cell r="E431">
            <v>6.0625</v>
          </cell>
          <cell r="F431">
            <v>6.09375</v>
          </cell>
          <cell r="G431">
            <v>6.1406299999999998</v>
          </cell>
          <cell r="H431">
            <v>6.2737600000000002</v>
          </cell>
          <cell r="I431">
            <v>6.3247299999999997</v>
          </cell>
          <cell r="J431">
            <v>6.3666999999999998</v>
          </cell>
          <cell r="K431">
            <v>6.5461400000000003</v>
          </cell>
          <cell r="L431">
            <v>6.7109899999999998</v>
          </cell>
          <cell r="M431">
            <v>6.6223000000000001</v>
          </cell>
          <cell r="N431">
            <v>6.6867400000000004</v>
          </cell>
          <cell r="O431">
            <v>6.7397400000000003</v>
          </cell>
          <cell r="P431">
            <v>6.85</v>
          </cell>
          <cell r="Q431">
            <v>6.96</v>
          </cell>
          <cell r="R431">
            <v>6.9550000000000001</v>
          </cell>
          <cell r="S431">
            <v>6.915</v>
          </cell>
          <cell r="T431">
            <v>6.8650000000000002</v>
          </cell>
          <cell r="U431">
            <v>6.7949999999999999</v>
          </cell>
          <cell r="V431">
            <v>6.7350000000000003</v>
          </cell>
          <cell r="W431">
            <v>6.665</v>
          </cell>
          <cell r="X431">
            <v>6.5949999999999998</v>
          </cell>
          <cell r="Y431">
            <v>6.49</v>
          </cell>
          <cell r="Z431">
            <v>6.35</v>
          </cell>
          <cell r="AA431">
            <v>6.1</v>
          </cell>
          <cell r="AB431">
            <v>5.95</v>
          </cell>
          <cell r="AC431">
            <v>5.84</v>
          </cell>
          <cell r="AE431">
            <v>36759</v>
          </cell>
          <cell r="AF431">
            <v>4730035.0903969109</v>
          </cell>
          <cell r="AG431">
            <v>5763057.7139493953</v>
          </cell>
          <cell r="AH431">
            <v>-1033022.6235524844</v>
          </cell>
          <cell r="AI431">
            <v>978138959.76119864</v>
          </cell>
          <cell r="AJ431">
            <v>1019067977.0906863</v>
          </cell>
          <cell r="AK431">
            <v>-40929018.044035353</v>
          </cell>
          <cell r="AM431">
            <v>4722894.8495220244</v>
          </cell>
          <cell r="AN431">
            <v>5705071.4680903275</v>
          </cell>
          <cell r="AO431">
            <v>-982176.61856830306</v>
          </cell>
          <cell r="AP431">
            <v>970845875.74845469</v>
          </cell>
          <cell r="AQ431">
            <v>1017975352.3284461</v>
          </cell>
          <cell r="AR431">
            <v>-47129476.579992853</v>
          </cell>
          <cell r="AT431">
            <v>7140.2408748865128</v>
          </cell>
          <cell r="AU431">
            <v>57986.245859067887</v>
          </cell>
          <cell r="AV431">
            <v>-50846.004984181374</v>
          </cell>
          <cell r="AW431">
            <v>7293084.0127443634</v>
          </cell>
          <cell r="AX431">
            <v>1092624.7622406692</v>
          </cell>
          <cell r="AY431">
            <v>6200458.5359575227</v>
          </cell>
        </row>
        <row r="432">
          <cell r="B432">
            <v>36572</v>
          </cell>
          <cell r="C432">
            <v>6.4375</v>
          </cell>
          <cell r="D432">
            <v>6.125</v>
          </cell>
          <cell r="E432">
            <v>6.09375</v>
          </cell>
          <cell r="F432">
            <v>6.125</v>
          </cell>
          <cell r="G432">
            <v>6.1875</v>
          </cell>
          <cell r="H432">
            <v>6.3375000000000004</v>
          </cell>
          <cell r="I432">
            <v>6.3926999999999996</v>
          </cell>
          <cell r="J432">
            <v>6.4549799999999999</v>
          </cell>
          <cell r="K432">
            <v>6.65578</v>
          </cell>
          <cell r="L432">
            <v>6.8312600000000003</v>
          </cell>
          <cell r="M432">
            <v>6.7380699999999996</v>
          </cell>
          <cell r="N432">
            <v>6.80227</v>
          </cell>
          <cell r="O432">
            <v>6.8536700000000002</v>
          </cell>
          <cell r="P432">
            <v>6.96</v>
          </cell>
          <cell r="Q432">
            <v>7.06</v>
          </cell>
          <cell r="R432">
            <v>7.0449999999999999</v>
          </cell>
          <cell r="S432">
            <v>6.9950000000000001</v>
          </cell>
          <cell r="T432">
            <v>6.9249999999999998</v>
          </cell>
          <cell r="U432">
            <v>6.8550000000000004</v>
          </cell>
          <cell r="V432">
            <v>6.7850000000000001</v>
          </cell>
          <cell r="W432">
            <v>6.7149999999999999</v>
          </cell>
          <cell r="X432">
            <v>6.6449999999999996</v>
          </cell>
          <cell r="Y432">
            <v>6.54</v>
          </cell>
          <cell r="Z432">
            <v>6.39</v>
          </cell>
          <cell r="AA432">
            <v>6.14</v>
          </cell>
          <cell r="AB432">
            <v>5.98</v>
          </cell>
          <cell r="AC432">
            <v>5.87</v>
          </cell>
          <cell r="AE432">
            <v>36760</v>
          </cell>
          <cell r="AF432">
            <v>2064626.7987028453</v>
          </cell>
          <cell r="AG432">
            <v>1916230.7048652673</v>
          </cell>
          <cell r="AH432">
            <v>148396.09383757808</v>
          </cell>
          <cell r="AI432">
            <v>980203586.55990148</v>
          </cell>
          <cell r="AJ432">
            <v>1020984207.7955515</v>
          </cell>
          <cell r="AK432">
            <v>-40780621.950197771</v>
          </cell>
          <cell r="AM432">
            <v>2021611.9120464921</v>
          </cell>
          <cell r="AN432">
            <v>1900698.4343429306</v>
          </cell>
          <cell r="AO432">
            <v>120913.47770356154</v>
          </cell>
          <cell r="AP432">
            <v>972867487.66050124</v>
          </cell>
          <cell r="AQ432">
            <v>1019876050.7627891</v>
          </cell>
          <cell r="AR432">
            <v>-47008563.102289289</v>
          </cell>
          <cell r="AT432">
            <v>43014.88665635325</v>
          </cell>
          <cell r="AU432">
            <v>15532.270522336708</v>
          </cell>
          <cell r="AV432">
            <v>27482.616134016542</v>
          </cell>
          <cell r="AW432">
            <v>7336098.8994007166</v>
          </cell>
          <cell r="AX432">
            <v>1108157.0327630059</v>
          </cell>
          <cell r="AY432">
            <v>6227941.1520915395</v>
          </cell>
        </row>
        <row r="433">
          <cell r="B433">
            <v>36573</v>
          </cell>
          <cell r="C433">
            <v>5.5625</v>
          </cell>
          <cell r="D433">
            <v>5.875</v>
          </cell>
          <cell r="E433">
            <v>6.0468700000000002</v>
          </cell>
          <cell r="F433">
            <v>6.1093799999999998</v>
          </cell>
          <cell r="G433">
            <v>6.1718799999999998</v>
          </cell>
          <cell r="H433">
            <v>6.3027699999999998</v>
          </cell>
          <cell r="I433">
            <v>6.3565800000000001</v>
          </cell>
          <cell r="J433">
            <v>6.4157599999999997</v>
          </cell>
          <cell r="K433">
            <v>6.6049100000000003</v>
          </cell>
          <cell r="L433">
            <v>6.77454</v>
          </cell>
          <cell r="M433">
            <v>6.6773199999999999</v>
          </cell>
          <cell r="N433">
            <v>6.7375499999999997</v>
          </cell>
          <cell r="O433">
            <v>6.7864599999999999</v>
          </cell>
          <cell r="P433">
            <v>6.89</v>
          </cell>
          <cell r="Q433">
            <v>7</v>
          </cell>
          <cell r="R433">
            <v>6.9950000000000001</v>
          </cell>
          <cell r="S433">
            <v>6.9450000000000003</v>
          </cell>
          <cell r="T433">
            <v>6.8949999999999996</v>
          </cell>
          <cell r="U433">
            <v>6.8150000000000004</v>
          </cell>
          <cell r="V433">
            <v>6.7450000000000001</v>
          </cell>
          <cell r="W433">
            <v>6.6749999999999998</v>
          </cell>
          <cell r="X433">
            <v>6.6050000000000004</v>
          </cell>
          <cell r="Y433">
            <v>6.5</v>
          </cell>
          <cell r="Z433">
            <v>6.35</v>
          </cell>
          <cell r="AA433">
            <v>6.1</v>
          </cell>
          <cell r="AB433">
            <v>5.94</v>
          </cell>
          <cell r="AC433">
            <v>5.83</v>
          </cell>
          <cell r="AE433">
            <v>36761</v>
          </cell>
          <cell r="AF433">
            <v>2706356.3827598155</v>
          </cell>
          <cell r="AG433">
            <v>1912636.3648719103</v>
          </cell>
          <cell r="AH433">
            <v>793720.01788790524</v>
          </cell>
          <cell r="AI433">
            <v>982909942.94266129</v>
          </cell>
          <cell r="AJ433">
            <v>1022896844.1604234</v>
          </cell>
          <cell r="AK433">
            <v>-39986901.932309866</v>
          </cell>
          <cell r="AM433">
            <v>2557956.4507635236</v>
          </cell>
          <cell r="AN433">
            <v>1896633.6167818101</v>
          </cell>
          <cell r="AO433">
            <v>661322.83398171351</v>
          </cell>
          <cell r="AP433">
            <v>975425444.11126471</v>
          </cell>
          <cell r="AQ433">
            <v>1021772684.379571</v>
          </cell>
          <cell r="AR433">
            <v>-46347240.268307574</v>
          </cell>
          <cell r="AT433">
            <v>148399.93199629197</v>
          </cell>
          <cell r="AU433">
            <v>16002.748090100242</v>
          </cell>
          <cell r="AV433">
            <v>132397.18390619173</v>
          </cell>
          <cell r="AW433">
            <v>7484498.8313970082</v>
          </cell>
          <cell r="AX433">
            <v>1124159.7808531062</v>
          </cell>
          <cell r="AY433">
            <v>6360338.3359977314</v>
          </cell>
        </row>
        <row r="434">
          <cell r="B434">
            <v>36574</v>
          </cell>
          <cell r="C434">
            <v>6.3125</v>
          </cell>
          <cell r="D434">
            <v>6.0625</v>
          </cell>
          <cell r="E434">
            <v>6.03125</v>
          </cell>
          <cell r="F434">
            <v>6.09375</v>
          </cell>
          <cell r="G434">
            <v>6.15625</v>
          </cell>
          <cell r="H434">
            <v>6.3139599999999998</v>
          </cell>
          <cell r="I434">
            <v>6.3688200000000004</v>
          </cell>
          <cell r="J434">
            <v>6.4292199999999999</v>
          </cell>
          <cell r="K434">
            <v>6.6278899999999998</v>
          </cell>
          <cell r="L434">
            <v>6.8003600000000004</v>
          </cell>
          <cell r="M434">
            <v>6.7052500000000004</v>
          </cell>
          <cell r="N434">
            <v>6.76593</v>
          </cell>
          <cell r="O434">
            <v>6.8124099999999999</v>
          </cell>
          <cell r="P434">
            <v>6.9</v>
          </cell>
          <cell r="Q434">
            <v>7</v>
          </cell>
          <cell r="R434">
            <v>6.9850000000000003</v>
          </cell>
          <cell r="S434">
            <v>6.9349999999999996</v>
          </cell>
          <cell r="T434">
            <v>6.875</v>
          </cell>
          <cell r="U434">
            <v>6.7949999999999999</v>
          </cell>
          <cell r="V434">
            <v>6.7149999999999999</v>
          </cell>
          <cell r="W434">
            <v>6.6449999999999996</v>
          </cell>
          <cell r="X434">
            <v>6.5750000000000002</v>
          </cell>
          <cell r="Y434">
            <v>6.47</v>
          </cell>
          <cell r="Z434">
            <v>6.32</v>
          </cell>
          <cell r="AA434">
            <v>6.07</v>
          </cell>
          <cell r="AB434">
            <v>5.91</v>
          </cell>
          <cell r="AC434">
            <v>5.8</v>
          </cell>
          <cell r="AE434">
            <v>36762</v>
          </cell>
          <cell r="AF434">
            <v>3201755.8194147372</v>
          </cell>
          <cell r="AG434">
            <v>1886761.7316734379</v>
          </cell>
          <cell r="AH434">
            <v>1314994.0877412993</v>
          </cell>
          <cell r="AI434">
            <v>986111698.76207602</v>
          </cell>
          <cell r="AJ434">
            <v>1024783605.8920969</v>
          </cell>
          <cell r="AK434">
            <v>-38671907.844568565</v>
          </cell>
          <cell r="AM434">
            <v>3113049.188553974</v>
          </cell>
          <cell r="AN434">
            <v>1903748.9464917383</v>
          </cell>
          <cell r="AO434">
            <v>1209300.2420622357</v>
          </cell>
          <cell r="AP434">
            <v>978538493.29981863</v>
          </cell>
          <cell r="AQ434">
            <v>1023676433.3260627</v>
          </cell>
          <cell r="AR434">
            <v>-45137940.026245341</v>
          </cell>
          <cell r="AT434">
            <v>88706.630860763136</v>
          </cell>
          <cell r="AU434">
            <v>-16987.214818300446</v>
          </cell>
          <cell r="AV434">
            <v>105693.84567906358</v>
          </cell>
          <cell r="AW434">
            <v>7573205.4622577708</v>
          </cell>
          <cell r="AX434">
            <v>1107172.5660348057</v>
          </cell>
          <cell r="AY434">
            <v>6466032.1816767948</v>
          </cell>
        </row>
        <row r="435">
          <cell r="B435">
            <v>36575</v>
          </cell>
          <cell r="C435">
            <v>6.3125</v>
          </cell>
          <cell r="D435">
            <v>6.0625</v>
          </cell>
          <cell r="E435">
            <v>6.03125</v>
          </cell>
          <cell r="F435">
            <v>6.09375</v>
          </cell>
          <cell r="G435">
            <v>6.15625</v>
          </cell>
          <cell r="H435">
            <v>6.3139599999999998</v>
          </cell>
          <cell r="I435">
            <v>6.3688200000000004</v>
          </cell>
          <cell r="J435">
            <v>6.4292199999999999</v>
          </cell>
          <cell r="K435">
            <v>6.6278899999999998</v>
          </cell>
          <cell r="L435">
            <v>6.8003600000000004</v>
          </cell>
          <cell r="M435">
            <v>6.7052500000000004</v>
          </cell>
          <cell r="N435">
            <v>6.76593</v>
          </cell>
          <cell r="O435">
            <v>6.8124099999999999</v>
          </cell>
          <cell r="P435">
            <v>6.9</v>
          </cell>
          <cell r="Q435">
            <v>7</v>
          </cell>
          <cell r="R435">
            <v>6.9850000000000003</v>
          </cell>
          <cell r="S435">
            <v>6.9349999999999996</v>
          </cell>
          <cell r="T435">
            <v>6.875</v>
          </cell>
          <cell r="U435">
            <v>6.7949999999999999</v>
          </cell>
          <cell r="V435">
            <v>6.7149999999999999</v>
          </cell>
          <cell r="W435">
            <v>6.6449999999999996</v>
          </cell>
          <cell r="X435">
            <v>6.5750000000000002</v>
          </cell>
          <cell r="Y435">
            <v>6.47</v>
          </cell>
          <cell r="Z435">
            <v>6.32</v>
          </cell>
          <cell r="AA435">
            <v>6.07</v>
          </cell>
          <cell r="AB435">
            <v>5.91</v>
          </cell>
          <cell r="AC435">
            <v>5.8</v>
          </cell>
          <cell r="AE435">
            <v>36763</v>
          </cell>
          <cell r="AF435">
            <v>952954.13549094973</v>
          </cell>
          <cell r="AG435">
            <v>1891704.3125456278</v>
          </cell>
          <cell r="AH435">
            <v>-938750.17705467809</v>
          </cell>
          <cell r="AI435">
            <v>987064652.89756691</v>
          </cell>
          <cell r="AJ435">
            <v>1026675310.2046425</v>
          </cell>
          <cell r="AK435">
            <v>-39610658.021623246</v>
          </cell>
          <cell r="AM435">
            <v>1094501.3414681554</v>
          </cell>
          <cell r="AN435">
            <v>1880857.6906613449</v>
          </cell>
          <cell r="AO435">
            <v>-786356.34919318953</v>
          </cell>
          <cell r="AP435">
            <v>979632994.64128685</v>
          </cell>
          <cell r="AQ435">
            <v>1025557291.016724</v>
          </cell>
          <cell r="AR435">
            <v>-45924296.375438534</v>
          </cell>
          <cell r="AT435">
            <v>-141547.20597720565</v>
          </cell>
          <cell r="AU435">
            <v>10846.621884282911</v>
          </cell>
          <cell r="AV435">
            <v>-152393.82786148856</v>
          </cell>
          <cell r="AW435">
            <v>7431658.2562805656</v>
          </cell>
          <cell r="AX435">
            <v>1118019.1879190886</v>
          </cell>
          <cell r="AY435">
            <v>6313638.353815306</v>
          </cell>
        </row>
        <row r="436">
          <cell r="B436">
            <v>36576</v>
          </cell>
          <cell r="C436">
            <v>6.3125</v>
          </cell>
          <cell r="D436">
            <v>6.0625</v>
          </cell>
          <cell r="E436">
            <v>6.03125</v>
          </cell>
          <cell r="F436">
            <v>6.09375</v>
          </cell>
          <cell r="G436">
            <v>6.15625</v>
          </cell>
          <cell r="H436">
            <v>6.3139599999999998</v>
          </cell>
          <cell r="I436">
            <v>6.3688200000000004</v>
          </cell>
          <cell r="J436">
            <v>6.4292199999999999</v>
          </cell>
          <cell r="K436">
            <v>6.6278899999999998</v>
          </cell>
          <cell r="L436">
            <v>6.8003600000000004</v>
          </cell>
          <cell r="M436">
            <v>6.7052500000000004</v>
          </cell>
          <cell r="N436">
            <v>6.76593</v>
          </cell>
          <cell r="O436">
            <v>6.8124099999999999</v>
          </cell>
          <cell r="P436">
            <v>6.9</v>
          </cell>
          <cell r="Q436">
            <v>7</v>
          </cell>
          <cell r="R436">
            <v>6.9850000000000003</v>
          </cell>
          <cell r="S436">
            <v>6.9349999999999996</v>
          </cell>
          <cell r="T436">
            <v>6.875</v>
          </cell>
          <cell r="U436">
            <v>6.7949999999999999</v>
          </cell>
          <cell r="V436">
            <v>6.7149999999999999</v>
          </cell>
          <cell r="W436">
            <v>6.6449999999999996</v>
          </cell>
          <cell r="X436">
            <v>6.5750000000000002</v>
          </cell>
          <cell r="Y436">
            <v>6.47</v>
          </cell>
          <cell r="Z436">
            <v>6.32</v>
          </cell>
          <cell r="AA436">
            <v>6.07</v>
          </cell>
          <cell r="AB436">
            <v>5.91</v>
          </cell>
          <cell r="AC436">
            <v>5.8</v>
          </cell>
          <cell r="AE436">
            <v>36767</v>
          </cell>
          <cell r="AF436">
            <v>5099115.8794350773</v>
          </cell>
          <cell r="AG436">
            <v>7666121.9684637478</v>
          </cell>
          <cell r="AH436">
            <v>-2567006.0890286705</v>
          </cell>
          <cell r="AI436">
            <v>992163768.77700198</v>
          </cell>
          <cell r="AJ436">
            <v>1034341432.1731063</v>
          </cell>
          <cell r="AK436">
            <v>-42177664.110651918</v>
          </cell>
          <cell r="AM436">
            <v>5048955.268570751</v>
          </cell>
          <cell r="AN436">
            <v>7672603.8502787743</v>
          </cell>
          <cell r="AO436">
            <v>-2623648.5817080233</v>
          </cell>
          <cell r="AP436">
            <v>984681949.90985763</v>
          </cell>
          <cell r="AQ436">
            <v>1033229894.8670027</v>
          </cell>
          <cell r="AR436">
            <v>-48547944.957146555</v>
          </cell>
          <cell r="AT436">
            <v>50160.610864326358</v>
          </cell>
          <cell r="AU436">
            <v>-6481.8818150265142</v>
          </cell>
          <cell r="AV436">
            <v>56642.492679352872</v>
          </cell>
          <cell r="AW436">
            <v>7481818.867144892</v>
          </cell>
          <cell r="AX436">
            <v>1111537.3061040621</v>
          </cell>
          <cell r="AY436">
            <v>6370280.8464946589</v>
          </cell>
        </row>
        <row r="437">
          <cell r="B437">
            <v>36577</v>
          </cell>
          <cell r="C437">
            <v>5.625</v>
          </cell>
          <cell r="D437">
            <v>5.9375</v>
          </cell>
          <cell r="E437">
            <v>6.03125</v>
          </cell>
          <cell r="F437">
            <v>6.09375</v>
          </cell>
          <cell r="G437">
            <v>6.15625</v>
          </cell>
          <cell r="H437">
            <v>6.2750700000000004</v>
          </cell>
          <cell r="I437">
            <v>6.3495499999999998</v>
          </cell>
          <cell r="J437">
            <v>6.4081900000000003</v>
          </cell>
          <cell r="K437">
            <v>6.5921399999999997</v>
          </cell>
          <cell r="L437">
            <v>6.7559300000000002</v>
          </cell>
          <cell r="M437">
            <v>6.6574099999999996</v>
          </cell>
          <cell r="N437">
            <v>6.7110000000000003</v>
          </cell>
          <cell r="O437">
            <v>6.7542200000000001</v>
          </cell>
          <cell r="P437">
            <v>6.86</v>
          </cell>
          <cell r="Q437">
            <v>6.95</v>
          </cell>
          <cell r="R437">
            <v>6.9349999999999996</v>
          </cell>
          <cell r="S437">
            <v>6.8849999999999998</v>
          </cell>
          <cell r="T437">
            <v>6.8250000000000002</v>
          </cell>
          <cell r="U437">
            <v>6.7450000000000001</v>
          </cell>
          <cell r="V437">
            <v>6.665</v>
          </cell>
          <cell r="W437">
            <v>6.5949999999999998</v>
          </cell>
          <cell r="X437">
            <v>6.5250000000000004</v>
          </cell>
          <cell r="Y437">
            <v>6.42</v>
          </cell>
          <cell r="Z437">
            <v>6.27</v>
          </cell>
          <cell r="AA437">
            <v>6.02</v>
          </cell>
          <cell r="AB437">
            <v>5.86</v>
          </cell>
          <cell r="AC437">
            <v>5.75</v>
          </cell>
          <cell r="AE437">
            <v>36768</v>
          </cell>
          <cell r="AF437">
            <v>1139943.8604312274</v>
          </cell>
          <cell r="AG437">
            <v>1952423.9004539363</v>
          </cell>
          <cell r="AH437">
            <v>-812480.04002270894</v>
          </cell>
          <cell r="AI437">
            <v>993303712.63743317</v>
          </cell>
          <cell r="AJ437">
            <v>1036293856.0735602</v>
          </cell>
          <cell r="AK437">
            <v>-42990144.150674626</v>
          </cell>
          <cell r="AM437">
            <v>1294466.5373955965</v>
          </cell>
          <cell r="AN437">
            <v>1968737.5954946755</v>
          </cell>
          <cell r="AO437">
            <v>-674271.05809907895</v>
          </cell>
          <cell r="AP437">
            <v>985976416.44725323</v>
          </cell>
          <cell r="AQ437">
            <v>1035198632.4624974</v>
          </cell>
          <cell r="AR437">
            <v>-49222216.015245631</v>
          </cell>
          <cell r="AT437">
            <v>-154522.67696436914</v>
          </cell>
          <cell r="AU437">
            <v>-16313.695040739141</v>
          </cell>
          <cell r="AV437">
            <v>-138208.98192363</v>
          </cell>
          <cell r="AW437">
            <v>7327296.1901805233</v>
          </cell>
          <cell r="AX437">
            <v>1095223.611063323</v>
          </cell>
          <cell r="AY437">
            <v>6232071.8645710293</v>
          </cell>
        </row>
        <row r="438">
          <cell r="B438">
            <v>36578</v>
          </cell>
          <cell r="C438">
            <v>6.3125</v>
          </cell>
          <cell r="D438">
            <v>6</v>
          </cell>
          <cell r="E438">
            <v>6.03125</v>
          </cell>
          <cell r="F438">
            <v>6.0781299999999998</v>
          </cell>
          <cell r="G438">
            <v>6.1406299999999998</v>
          </cell>
          <cell r="H438">
            <v>6.2907099999999998</v>
          </cell>
          <cell r="I438">
            <v>6.3370899999999999</v>
          </cell>
          <cell r="J438">
            <v>6.3927699999999996</v>
          </cell>
          <cell r="K438">
            <v>6.5824100000000003</v>
          </cell>
          <cell r="L438">
            <v>6.7471399999999999</v>
          </cell>
          <cell r="M438">
            <v>6.6499800000000002</v>
          </cell>
          <cell r="N438">
            <v>6.7048199999999998</v>
          </cell>
          <cell r="O438">
            <v>6.7470600000000003</v>
          </cell>
          <cell r="P438">
            <v>6.84</v>
          </cell>
          <cell r="Q438">
            <v>6.93</v>
          </cell>
          <cell r="R438">
            <v>6.915</v>
          </cell>
          <cell r="S438">
            <v>6.8550000000000004</v>
          </cell>
          <cell r="T438">
            <v>6.7949999999999999</v>
          </cell>
          <cell r="U438">
            <v>6.7149999999999999</v>
          </cell>
          <cell r="V438">
            <v>6.6349999999999998</v>
          </cell>
          <cell r="W438">
            <v>6.5650000000000004</v>
          </cell>
          <cell r="X438">
            <v>6.4950000000000001</v>
          </cell>
          <cell r="Y438">
            <v>6.39</v>
          </cell>
          <cell r="Z438">
            <v>6.24</v>
          </cell>
          <cell r="AA438">
            <v>5.99</v>
          </cell>
          <cell r="AB438">
            <v>5.83</v>
          </cell>
          <cell r="AC438">
            <v>5.72</v>
          </cell>
          <cell r="AE438">
            <v>36769</v>
          </cell>
          <cell r="AF438">
            <v>1625616.3094967552</v>
          </cell>
          <cell r="AG438">
            <v>1963944.500916698</v>
          </cell>
          <cell r="AH438">
            <v>-338328.19141994277</v>
          </cell>
          <cell r="AI438">
            <v>994929328.94692993</v>
          </cell>
          <cell r="AJ438">
            <v>1038257800.574477</v>
          </cell>
          <cell r="AK438">
            <v>-43328472.34209457</v>
          </cell>
          <cell r="AM438">
            <v>1548028.5464130044</v>
          </cell>
          <cell r="AN438">
            <v>1958643.7731183979</v>
          </cell>
          <cell r="AO438">
            <v>-410615.22670539352</v>
          </cell>
          <cell r="AP438">
            <v>987524444.99366617</v>
          </cell>
          <cell r="AQ438">
            <v>1037157276.2356157</v>
          </cell>
          <cell r="AR438">
            <v>-49632831.241951026</v>
          </cell>
          <cell r="AT438">
            <v>77587.763083750848</v>
          </cell>
          <cell r="AU438">
            <v>5300.7277983000968</v>
          </cell>
          <cell r="AV438">
            <v>72287.035285450751</v>
          </cell>
          <cell r="AW438">
            <v>7404883.9532642737</v>
          </cell>
          <cell r="AX438">
            <v>1100524.3388616231</v>
          </cell>
          <cell r="AY438">
            <v>6304358.8998564798</v>
          </cell>
        </row>
        <row r="439">
          <cell r="B439">
            <v>36579</v>
          </cell>
          <cell r="C439">
            <v>5.625</v>
          </cell>
          <cell r="D439">
            <v>5.9375</v>
          </cell>
          <cell r="E439">
            <v>6.0625</v>
          </cell>
          <cell r="F439">
            <v>6.09375</v>
          </cell>
          <cell r="G439">
            <v>6.15625</v>
          </cell>
          <cell r="H439">
            <v>6.3153899999999998</v>
          </cell>
          <cell r="I439">
            <v>6.3604700000000003</v>
          </cell>
          <cell r="J439">
            <v>6.4167500000000004</v>
          </cell>
          <cell r="K439">
            <v>6.5979599999999996</v>
          </cell>
          <cell r="L439">
            <v>6.7623100000000003</v>
          </cell>
          <cell r="M439">
            <v>6.6642999999999999</v>
          </cell>
          <cell r="N439">
            <v>6.7196100000000003</v>
          </cell>
          <cell r="O439">
            <v>6.7635399999999999</v>
          </cell>
          <cell r="P439">
            <v>6.85</v>
          </cell>
          <cell r="Q439">
            <v>6.93</v>
          </cell>
          <cell r="R439">
            <v>6.9050000000000002</v>
          </cell>
          <cell r="S439">
            <v>6.8449999999999998</v>
          </cell>
          <cell r="T439">
            <v>6.7850000000000001</v>
          </cell>
          <cell r="U439">
            <v>6.7050000000000001</v>
          </cell>
          <cell r="V439">
            <v>6.625</v>
          </cell>
          <cell r="W439">
            <v>6.5549999999999997</v>
          </cell>
          <cell r="X439">
            <v>6.4749999999999996</v>
          </cell>
          <cell r="Y439">
            <v>6.37</v>
          </cell>
          <cell r="Z439">
            <v>6.22</v>
          </cell>
          <cell r="AA439">
            <v>5.98</v>
          </cell>
          <cell r="AB439">
            <v>5.82</v>
          </cell>
          <cell r="AC439">
            <v>5.71</v>
          </cell>
          <cell r="AE439">
            <v>36770</v>
          </cell>
          <cell r="AF439">
            <v>2609794.2525231391</v>
          </cell>
          <cell r="AG439">
            <v>1994827.3071228287</v>
          </cell>
          <cell r="AH439">
            <v>614966.94540031045</v>
          </cell>
          <cell r="AI439">
            <v>997539123.19945312</v>
          </cell>
          <cell r="AJ439">
            <v>1040252627.8815998</v>
          </cell>
          <cell r="AK439">
            <v>-42713505.396694258</v>
          </cell>
          <cell r="AM439">
            <v>2664027.3710377216</v>
          </cell>
          <cell r="AN439">
            <v>1993830.7349358753</v>
          </cell>
          <cell r="AO439">
            <v>670196.63610184635</v>
          </cell>
          <cell r="AP439">
            <v>990188472.36470389</v>
          </cell>
          <cell r="AQ439">
            <v>1039151106.9705516</v>
          </cell>
          <cell r="AR439">
            <v>-48962634.605849177</v>
          </cell>
          <cell r="AT439">
            <v>-54233.118514582515</v>
          </cell>
          <cell r="AU439">
            <v>996.57218695338815</v>
          </cell>
          <cell r="AV439">
            <v>-55229.690701535903</v>
          </cell>
          <cell r="AW439">
            <v>7350650.8347496912</v>
          </cell>
          <cell r="AX439">
            <v>1101520.9110485765</v>
          </cell>
          <cell r="AY439">
            <v>6249129.2091549439</v>
          </cell>
        </row>
        <row r="440">
          <cell r="B440">
            <v>36580</v>
          </cell>
          <cell r="C440">
            <v>6.8125</v>
          </cell>
          <cell r="D440">
            <v>6</v>
          </cell>
          <cell r="E440">
            <v>6.0781299999999998</v>
          </cell>
          <cell r="F440">
            <v>6.09375</v>
          </cell>
          <cell r="G440">
            <v>6.15625</v>
          </cell>
          <cell r="H440">
            <v>6.3042199999999999</v>
          </cell>
          <cell r="I440">
            <v>6.3518499999999998</v>
          </cell>
          <cell r="J440">
            <v>6.4117300000000004</v>
          </cell>
          <cell r="K440">
            <v>6.59171</v>
          </cell>
          <cell r="L440">
            <v>6.7561400000000003</v>
          </cell>
          <cell r="M440">
            <v>6.6552300000000004</v>
          </cell>
          <cell r="N440">
            <v>6.7093400000000001</v>
          </cell>
          <cell r="O440">
            <v>6.7527699999999999</v>
          </cell>
          <cell r="P440">
            <v>6.85</v>
          </cell>
          <cell r="Q440">
            <v>6.92</v>
          </cell>
          <cell r="R440">
            <v>6.8849999999999998</v>
          </cell>
          <cell r="S440">
            <v>6.8049999999999997</v>
          </cell>
          <cell r="T440">
            <v>6.7350000000000003</v>
          </cell>
          <cell r="U440">
            <v>6.6550000000000002</v>
          </cell>
          <cell r="V440">
            <v>6.5750000000000002</v>
          </cell>
          <cell r="W440">
            <v>6.5049999999999999</v>
          </cell>
          <cell r="X440">
            <v>6.4349999999999996</v>
          </cell>
          <cell r="Y440">
            <v>6.33</v>
          </cell>
          <cell r="Z440">
            <v>6.17</v>
          </cell>
          <cell r="AA440">
            <v>5.93</v>
          </cell>
          <cell r="AB440">
            <v>5.78</v>
          </cell>
          <cell r="AC440">
            <v>5.66</v>
          </cell>
          <cell r="AE440">
            <v>36773</v>
          </cell>
          <cell r="AF440">
            <v>7540184.2634261949</v>
          </cell>
          <cell r="AG440">
            <v>5989757.4586103773</v>
          </cell>
          <cell r="AH440">
            <v>1550426.8048158176</v>
          </cell>
          <cell r="AI440">
            <v>1005079307.4628793</v>
          </cell>
          <cell r="AJ440">
            <v>1046242385.3402102</v>
          </cell>
          <cell r="AK440">
            <v>-41163078.591878444</v>
          </cell>
          <cell r="AM440">
            <v>7230608.884342052</v>
          </cell>
          <cell r="AN440">
            <v>5986340.133946497</v>
          </cell>
          <cell r="AO440">
            <v>1244268.750395555</v>
          </cell>
          <cell r="AP440">
            <v>997419081.24904597</v>
          </cell>
          <cell r="AQ440">
            <v>1045137447.1044981</v>
          </cell>
          <cell r="AR440">
            <v>-47718365.855453625</v>
          </cell>
          <cell r="AT440">
            <v>309575.37908414286</v>
          </cell>
          <cell r="AU440">
            <v>3417.3246638802812</v>
          </cell>
          <cell r="AV440">
            <v>306158.05442026258</v>
          </cell>
          <cell r="AW440">
            <v>7660226.213833834</v>
          </cell>
          <cell r="AX440">
            <v>1104938.2357124567</v>
          </cell>
          <cell r="AY440">
            <v>6555287.2635752065</v>
          </cell>
        </row>
        <row r="441">
          <cell r="B441">
            <v>36581</v>
          </cell>
          <cell r="C441">
            <v>5.84375</v>
          </cell>
          <cell r="D441">
            <v>6</v>
          </cell>
          <cell r="E441">
            <v>6.0625</v>
          </cell>
          <cell r="F441">
            <v>6.1093799999999998</v>
          </cell>
          <cell r="G441">
            <v>6.15625</v>
          </cell>
          <cell r="H441">
            <v>6.3135300000000001</v>
          </cell>
          <cell r="I441">
            <v>6.3547200000000004</v>
          </cell>
          <cell r="J441">
            <v>6.4110500000000004</v>
          </cell>
          <cell r="K441">
            <v>6.5934499999999998</v>
          </cell>
          <cell r="L441">
            <v>6.7507599999999996</v>
          </cell>
          <cell r="M441">
            <v>6.6484399999999999</v>
          </cell>
          <cell r="N441">
            <v>6.6994999999999996</v>
          </cell>
          <cell r="O441">
            <v>6.7383499999999996</v>
          </cell>
          <cell r="P441">
            <v>6.83</v>
          </cell>
          <cell r="Q441">
            <v>6.91</v>
          </cell>
          <cell r="R441">
            <v>6.8650000000000002</v>
          </cell>
          <cell r="S441">
            <v>6.7850000000000001</v>
          </cell>
          <cell r="T441">
            <v>6.7149999999999999</v>
          </cell>
          <cell r="U441">
            <v>6.6349999999999998</v>
          </cell>
          <cell r="V441">
            <v>6.5549999999999997</v>
          </cell>
          <cell r="W441">
            <v>6.4850000000000003</v>
          </cell>
          <cell r="X441">
            <v>6.415</v>
          </cell>
          <cell r="Y441">
            <v>6.31</v>
          </cell>
          <cell r="Z441">
            <v>6.15</v>
          </cell>
          <cell r="AA441">
            <v>5.91</v>
          </cell>
          <cell r="AB441">
            <v>5.76</v>
          </cell>
          <cell r="AC441">
            <v>5.65</v>
          </cell>
          <cell r="AE441">
            <v>36774</v>
          </cell>
          <cell r="AF441">
            <v>1307420.8480021479</v>
          </cell>
          <cell r="AG441">
            <v>1980371.9448299287</v>
          </cell>
          <cell r="AH441">
            <v>-672951.09682778083</v>
          </cell>
          <cell r="AI441">
            <v>1006386728.3108815</v>
          </cell>
          <cell r="AJ441">
            <v>1048222757.2850401</v>
          </cell>
          <cell r="AK441">
            <v>-41836029.688706227</v>
          </cell>
          <cell r="AM441">
            <v>1367650.3298659399</v>
          </cell>
          <cell r="AN441">
            <v>1979172.7590309149</v>
          </cell>
          <cell r="AO441">
            <v>-611522.42916497495</v>
          </cell>
          <cell r="AP441">
            <v>998786731.5789119</v>
          </cell>
          <cell r="AQ441">
            <v>1047116619.8635291</v>
          </cell>
          <cell r="AR441">
            <v>-48329888.284618601</v>
          </cell>
          <cell r="AT441">
            <v>-60229.481863792054</v>
          </cell>
          <cell r="AU441">
            <v>1199.1857990138233</v>
          </cell>
          <cell r="AV441">
            <v>-61428.667662805878</v>
          </cell>
          <cell r="AW441">
            <v>7599996.731970042</v>
          </cell>
          <cell r="AX441">
            <v>1106137.4215114706</v>
          </cell>
          <cell r="AY441">
            <v>6493858.5959124006</v>
          </cell>
        </row>
        <row r="442">
          <cell r="B442">
            <v>36582</v>
          </cell>
          <cell r="C442">
            <v>5.84375</v>
          </cell>
          <cell r="D442">
            <v>6</v>
          </cell>
          <cell r="E442">
            <v>6.0625</v>
          </cell>
          <cell r="F442">
            <v>6.1093799999999998</v>
          </cell>
          <cell r="G442">
            <v>6.15625</v>
          </cell>
          <cell r="H442">
            <v>6.3135300000000001</v>
          </cell>
          <cell r="I442">
            <v>6.3547200000000004</v>
          </cell>
          <cell r="J442">
            <v>6.4110500000000004</v>
          </cell>
          <cell r="K442">
            <v>6.5934499999999998</v>
          </cell>
          <cell r="L442">
            <v>6.7507599999999996</v>
          </cell>
          <cell r="M442">
            <v>6.6484399999999999</v>
          </cell>
          <cell r="N442">
            <v>6.6994999999999996</v>
          </cell>
          <cell r="O442">
            <v>6.7383499999999996</v>
          </cell>
          <cell r="P442">
            <v>6.83</v>
          </cell>
          <cell r="Q442">
            <v>6.91</v>
          </cell>
          <cell r="R442">
            <v>6.8650000000000002</v>
          </cell>
          <cell r="S442">
            <v>6.7850000000000001</v>
          </cell>
          <cell r="T442">
            <v>6.7149999999999999</v>
          </cell>
          <cell r="U442">
            <v>6.6349999999999998</v>
          </cell>
          <cell r="V442">
            <v>6.5549999999999997</v>
          </cell>
          <cell r="W442">
            <v>6.4850000000000003</v>
          </cell>
          <cell r="X442">
            <v>6.415</v>
          </cell>
          <cell r="Y442">
            <v>6.31</v>
          </cell>
          <cell r="Z442">
            <v>6.15</v>
          </cell>
          <cell r="AA442">
            <v>5.91</v>
          </cell>
          <cell r="AB442">
            <v>5.76</v>
          </cell>
          <cell r="AC442">
            <v>5.65</v>
          </cell>
          <cell r="AE442">
            <v>36775</v>
          </cell>
          <cell r="AF442">
            <v>4172907.5155910188</v>
          </cell>
          <cell r="AG442">
            <v>1990233.1739303228</v>
          </cell>
          <cell r="AH442">
            <v>2182674.3416606961</v>
          </cell>
          <cell r="AI442">
            <v>1010559635.8264725</v>
          </cell>
          <cell r="AJ442">
            <v>1050212990.4589704</v>
          </cell>
          <cell r="AK442">
            <v>-39653355.347045533</v>
          </cell>
          <cell r="AM442">
            <v>3948453.20839037</v>
          </cell>
          <cell r="AN442">
            <v>1989622.8284680513</v>
          </cell>
          <cell r="AO442">
            <v>1958830.3799223187</v>
          </cell>
          <cell r="AP442">
            <v>1002735184.7873023</v>
          </cell>
          <cell r="AQ442">
            <v>1049106242.6919972</v>
          </cell>
          <cell r="AR442">
            <v>-46371057.904696286</v>
          </cell>
          <cell r="AT442">
            <v>224454.30720064882</v>
          </cell>
          <cell r="AU442">
            <v>610.34546227147803</v>
          </cell>
          <cell r="AV442">
            <v>223843.96173837734</v>
          </cell>
          <cell r="AW442">
            <v>7824451.0391706908</v>
          </cell>
          <cell r="AX442">
            <v>1106747.7669737421</v>
          </cell>
          <cell r="AY442">
            <v>6717702.5576507784</v>
          </cell>
        </row>
        <row r="443">
          <cell r="B443">
            <v>36583</v>
          </cell>
          <cell r="C443">
            <v>5.84375</v>
          </cell>
          <cell r="D443">
            <v>6</v>
          </cell>
          <cell r="E443">
            <v>6.0625</v>
          </cell>
          <cell r="F443">
            <v>6.1093799999999998</v>
          </cell>
          <cell r="G443">
            <v>6.15625</v>
          </cell>
          <cell r="H443">
            <v>6.3135300000000001</v>
          </cell>
          <cell r="I443">
            <v>6.3547200000000004</v>
          </cell>
          <cell r="J443">
            <v>6.4110500000000004</v>
          </cell>
          <cell r="K443">
            <v>6.5934499999999998</v>
          </cell>
          <cell r="L443">
            <v>6.7507599999999996</v>
          </cell>
          <cell r="M443">
            <v>6.6484399999999999</v>
          </cell>
          <cell r="N443">
            <v>6.6994999999999996</v>
          </cell>
          <cell r="O443">
            <v>6.7383499999999996</v>
          </cell>
          <cell r="P443">
            <v>6.83</v>
          </cell>
          <cell r="Q443">
            <v>6.91</v>
          </cell>
          <cell r="R443">
            <v>6.8650000000000002</v>
          </cell>
          <cell r="S443">
            <v>6.7850000000000001</v>
          </cell>
          <cell r="T443">
            <v>6.7149999999999999</v>
          </cell>
          <cell r="U443">
            <v>6.6349999999999998</v>
          </cell>
          <cell r="V443">
            <v>6.5549999999999997</v>
          </cell>
          <cell r="W443">
            <v>6.4850000000000003</v>
          </cell>
          <cell r="X443">
            <v>6.415</v>
          </cell>
          <cell r="Y443">
            <v>6.31</v>
          </cell>
          <cell r="Z443">
            <v>6.15</v>
          </cell>
          <cell r="AA443">
            <v>5.91</v>
          </cell>
          <cell r="AB443">
            <v>5.76</v>
          </cell>
          <cell r="AC443">
            <v>5.65</v>
          </cell>
          <cell r="AE443">
            <v>36776</v>
          </cell>
          <cell r="AF443">
            <v>2381283.0748494202</v>
          </cell>
          <cell r="AG443">
            <v>1983041.52315975</v>
          </cell>
          <cell r="AH443">
            <v>398241.55168967019</v>
          </cell>
          <cell r="AI443">
            <v>1012940918.9013219</v>
          </cell>
          <cell r="AJ443">
            <v>1052196031.9821302</v>
          </cell>
          <cell r="AK443">
            <v>-39255113.795355864</v>
          </cell>
          <cell r="AM443">
            <v>2421813.1565598994</v>
          </cell>
          <cell r="AN443">
            <v>1981970.970093498</v>
          </cell>
          <cell r="AO443">
            <v>439842.18646640144</v>
          </cell>
          <cell r="AP443">
            <v>1005156997.9438622</v>
          </cell>
          <cell r="AQ443">
            <v>1051088213.6620907</v>
          </cell>
          <cell r="AR443">
            <v>-45931215.718229882</v>
          </cell>
          <cell r="AT443">
            <v>-40530.081710479222</v>
          </cell>
          <cell r="AU443">
            <v>1070.5530662520323</v>
          </cell>
          <cell r="AV443">
            <v>-41600.634776731255</v>
          </cell>
          <cell r="AW443">
            <v>7783920.9574602116</v>
          </cell>
          <cell r="AX443">
            <v>1107818.3200399941</v>
          </cell>
          <cell r="AY443">
            <v>6676101.9228740474</v>
          </cell>
        </row>
        <row r="444">
          <cell r="B444">
            <v>36584</v>
          </cell>
          <cell r="C444">
            <v>5.8125</v>
          </cell>
          <cell r="D444">
            <v>5.96875</v>
          </cell>
          <cell r="E444">
            <v>6.0625</v>
          </cell>
          <cell r="F444">
            <v>6.1093799999999998</v>
          </cell>
          <cell r="G444">
            <v>6.1718799999999998</v>
          </cell>
          <cell r="H444">
            <v>6.30518</v>
          </cell>
          <cell r="I444">
            <v>6.3534199999999998</v>
          </cell>
          <cell r="J444">
            <v>6.41371</v>
          </cell>
          <cell r="K444">
            <v>6.5884900000000002</v>
          </cell>
          <cell r="L444">
            <v>6.7418300000000002</v>
          </cell>
          <cell r="M444">
            <v>6.6376400000000002</v>
          </cell>
          <cell r="N444">
            <v>6.6874900000000004</v>
          </cell>
          <cell r="O444">
            <v>6.7268100000000004</v>
          </cell>
          <cell r="P444">
            <v>6.82</v>
          </cell>
          <cell r="Q444">
            <v>6.88</v>
          </cell>
          <cell r="R444">
            <v>6.8449999999999998</v>
          </cell>
          <cell r="S444">
            <v>6.7750000000000004</v>
          </cell>
          <cell r="T444">
            <v>6.7050000000000001</v>
          </cell>
          <cell r="U444">
            <v>6.625</v>
          </cell>
          <cell r="V444">
            <v>6.5449999999999999</v>
          </cell>
          <cell r="W444">
            <v>6.4749999999999996</v>
          </cell>
          <cell r="X444">
            <v>6.4050000000000002</v>
          </cell>
          <cell r="Y444">
            <v>6.3</v>
          </cell>
          <cell r="Z444">
            <v>6.15</v>
          </cell>
          <cell r="AA444">
            <v>5.9</v>
          </cell>
          <cell r="AB444">
            <v>5.75</v>
          </cell>
          <cell r="AC444">
            <v>5.64</v>
          </cell>
          <cell r="AE444">
            <v>36777</v>
          </cell>
          <cell r="AF444">
            <v>2240798.5520214797</v>
          </cell>
          <cell r="AG444">
            <v>1971101.3235098403</v>
          </cell>
          <cell r="AH444">
            <v>269697.22851163941</v>
          </cell>
          <cell r="AI444">
            <v>1015181717.4533434</v>
          </cell>
          <cell r="AJ444">
            <v>1054167133.30564</v>
          </cell>
          <cell r="AK444">
            <v>-38985416.566844225</v>
          </cell>
          <cell r="AM444">
            <v>2241479.0524226874</v>
          </cell>
          <cell r="AN444">
            <v>1971704.980369668</v>
          </cell>
          <cell r="AO444">
            <v>269774.07205301942</v>
          </cell>
          <cell r="AP444">
            <v>1007398476.9962848</v>
          </cell>
          <cell r="AQ444">
            <v>1053059918.6424603</v>
          </cell>
          <cell r="AR444">
            <v>-45661441.64617686</v>
          </cell>
          <cell r="AT444">
            <v>-680.50040120771155</v>
          </cell>
          <cell r="AU444">
            <v>-603.65685982769355</v>
          </cell>
          <cell r="AV444">
            <v>-76.843541380017996</v>
          </cell>
          <cell r="AW444">
            <v>7783240.4570590034</v>
          </cell>
          <cell r="AX444">
            <v>1107214.6631801664</v>
          </cell>
          <cell r="AY444">
            <v>6676025.0793326674</v>
          </cell>
        </row>
        <row r="445">
          <cell r="B445">
            <v>36585</v>
          </cell>
          <cell r="C445">
            <v>5.875</v>
          </cell>
          <cell r="D445">
            <v>5.9375</v>
          </cell>
          <cell r="E445">
            <v>6.0625</v>
          </cell>
          <cell r="F445">
            <v>6.125</v>
          </cell>
          <cell r="G445">
            <v>6.1718799999999998</v>
          </cell>
          <cell r="H445">
            <v>6.3011400000000002</v>
          </cell>
          <cell r="I445">
            <v>6.3604500000000002</v>
          </cell>
          <cell r="J445">
            <v>6.4074900000000001</v>
          </cell>
          <cell r="K445">
            <v>6.5782999999999996</v>
          </cell>
          <cell r="L445">
            <v>6.7308300000000001</v>
          </cell>
          <cell r="M445">
            <v>6.6309800000000001</v>
          </cell>
          <cell r="N445">
            <v>6.68363</v>
          </cell>
          <cell r="O445">
            <v>6.7255000000000003</v>
          </cell>
          <cell r="P445">
            <v>6.82</v>
          </cell>
          <cell r="Q445">
            <v>6.89</v>
          </cell>
          <cell r="R445">
            <v>6.8550000000000004</v>
          </cell>
          <cell r="S445">
            <v>6.7850000000000001</v>
          </cell>
          <cell r="T445">
            <v>6.7149999999999999</v>
          </cell>
          <cell r="U445">
            <v>6.6349999999999998</v>
          </cell>
          <cell r="V445">
            <v>6.5549999999999997</v>
          </cell>
          <cell r="W445">
            <v>6.4850000000000003</v>
          </cell>
          <cell r="X445">
            <v>6.415</v>
          </cell>
          <cell r="Y445">
            <v>6.31</v>
          </cell>
          <cell r="Z445">
            <v>6.16</v>
          </cell>
          <cell r="AA445">
            <v>5.91</v>
          </cell>
          <cell r="AB445">
            <v>5.75</v>
          </cell>
          <cell r="AC445">
            <v>5.64</v>
          </cell>
          <cell r="AE445">
            <v>36780</v>
          </cell>
          <cell r="AF445">
            <v>5309773.1257974347</v>
          </cell>
          <cell r="AG445">
            <v>5982141.5162328118</v>
          </cell>
          <cell r="AH445">
            <v>-672368.39043537714</v>
          </cell>
          <cell r="AI445">
            <v>1020491490.5791408</v>
          </cell>
          <cell r="AJ445">
            <v>1060149274.8218728</v>
          </cell>
          <cell r="AK445">
            <v>-39657784.9572796</v>
          </cell>
          <cell r="AM445">
            <v>5298793.2968842089</v>
          </cell>
          <cell r="AN445">
            <v>6006231.7356275292</v>
          </cell>
          <cell r="AO445">
            <v>-707438.43874332029</v>
          </cell>
          <cell r="AP445">
            <v>1012697270.293169</v>
          </cell>
          <cell r="AQ445">
            <v>1059066150.3780879</v>
          </cell>
          <cell r="AR445">
            <v>-46368880.084920183</v>
          </cell>
          <cell r="AT445">
            <v>10979.828913225792</v>
          </cell>
          <cell r="AU445">
            <v>-24090.219394717366</v>
          </cell>
          <cell r="AV445">
            <v>35070.048307943158</v>
          </cell>
          <cell r="AW445">
            <v>7794220.2859722292</v>
          </cell>
          <cell r="AX445">
            <v>1083124.443785449</v>
          </cell>
          <cell r="AY445">
            <v>6711095.1276406106</v>
          </cell>
        </row>
        <row r="446">
          <cell r="B446">
            <v>36586</v>
          </cell>
          <cell r="C446">
            <v>6.21875</v>
          </cell>
          <cell r="D446">
            <v>5.96875</v>
          </cell>
          <cell r="E446">
            <v>6.0468700000000002</v>
          </cell>
          <cell r="F446">
            <v>6.1093799999999998</v>
          </cell>
          <cell r="G446">
            <v>6.1718799999999998</v>
          </cell>
          <cell r="H446">
            <v>6.2874299999999996</v>
          </cell>
          <cell r="I446">
            <v>6.33847</v>
          </cell>
          <cell r="J446">
            <v>6.3958899999999996</v>
          </cell>
          <cell r="K446">
            <v>6.5661300000000002</v>
          </cell>
          <cell r="L446">
            <v>6.7193399999999999</v>
          </cell>
          <cell r="M446">
            <v>6.6233599999999999</v>
          </cell>
          <cell r="N446">
            <v>6.6799200000000001</v>
          </cell>
          <cell r="O446">
            <v>6.7247599999999998</v>
          </cell>
          <cell r="P446">
            <v>6.83</v>
          </cell>
          <cell r="Q446">
            <v>6.91</v>
          </cell>
          <cell r="R446">
            <v>6.8849999999999998</v>
          </cell>
          <cell r="S446">
            <v>6.8250000000000002</v>
          </cell>
          <cell r="T446">
            <v>6.7649999999999997</v>
          </cell>
          <cell r="U446">
            <v>6.6950000000000003</v>
          </cell>
          <cell r="V446">
            <v>6.6150000000000002</v>
          </cell>
          <cell r="W446">
            <v>6.5549999999999997</v>
          </cell>
          <cell r="X446">
            <v>6.4850000000000003</v>
          </cell>
          <cell r="Y446">
            <v>6.38</v>
          </cell>
          <cell r="Z446">
            <v>6.24</v>
          </cell>
          <cell r="AA446">
            <v>6</v>
          </cell>
          <cell r="AB446">
            <v>5.83</v>
          </cell>
          <cell r="AC446">
            <v>5.73</v>
          </cell>
          <cell r="AE446">
            <v>36781</v>
          </cell>
          <cell r="AF446">
            <v>1671084.3703448297</v>
          </cell>
          <cell r="AG446">
            <v>1959899.718778044</v>
          </cell>
          <cell r="AH446">
            <v>-288815.34843321424</v>
          </cell>
          <cell r="AI446">
            <v>1022162574.9494857</v>
          </cell>
          <cell r="AJ446">
            <v>1062109174.5406508</v>
          </cell>
          <cell r="AK446">
            <v>-39946600.305712812</v>
          </cell>
          <cell r="AM446">
            <v>1654520.7738745287</v>
          </cell>
          <cell r="AN446">
            <v>1964321.3975254623</v>
          </cell>
          <cell r="AO446">
            <v>-309800.62365093362</v>
          </cell>
          <cell r="AP446">
            <v>1014351791.0670435</v>
          </cell>
          <cell r="AQ446">
            <v>1061030471.7756133</v>
          </cell>
          <cell r="AR446">
            <v>-46678680.708571114</v>
          </cell>
          <cell r="AT446">
            <v>16563.59647030104</v>
          </cell>
          <cell r="AU446">
            <v>-4421.6787474183366</v>
          </cell>
          <cell r="AV446">
            <v>20985.275217719376</v>
          </cell>
          <cell r="AW446">
            <v>7810783.8824425302</v>
          </cell>
          <cell r="AX446">
            <v>1078702.7650380307</v>
          </cell>
          <cell r="AY446">
            <v>6732080.4028583299</v>
          </cell>
        </row>
        <row r="447">
          <cell r="B447">
            <v>36587</v>
          </cell>
          <cell r="C447">
            <v>6.25</v>
          </cell>
          <cell r="D447">
            <v>5.9375</v>
          </cell>
          <cell r="E447">
            <v>6.0468700000000002</v>
          </cell>
          <cell r="F447">
            <v>6.09375</v>
          </cell>
          <cell r="G447">
            <v>6.15625</v>
          </cell>
          <cell r="H447">
            <v>6.2884799999999998</v>
          </cell>
          <cell r="I447">
            <v>6.3401699999999996</v>
          </cell>
          <cell r="J447">
            <v>6.3995899999999999</v>
          </cell>
          <cell r="K447">
            <v>6.5701000000000001</v>
          </cell>
          <cell r="L447">
            <v>6.7250199999999998</v>
          </cell>
          <cell r="M447">
            <v>6.6315600000000003</v>
          </cell>
          <cell r="N447">
            <v>6.6883600000000003</v>
          </cell>
          <cell r="O447">
            <v>6.73482</v>
          </cell>
          <cell r="P447">
            <v>6.84</v>
          </cell>
          <cell r="Q447">
            <v>6.92</v>
          </cell>
          <cell r="R447">
            <v>6.8949999999999996</v>
          </cell>
          <cell r="S447">
            <v>6.835</v>
          </cell>
          <cell r="T447">
            <v>6.7750000000000004</v>
          </cell>
          <cell r="U447">
            <v>6.7050000000000001</v>
          </cell>
          <cell r="V447">
            <v>6.6349999999999998</v>
          </cell>
          <cell r="W447">
            <v>6.5650000000000004</v>
          </cell>
          <cell r="X447">
            <v>6.4950000000000001</v>
          </cell>
          <cell r="Y447">
            <v>6.39</v>
          </cell>
          <cell r="Z447">
            <v>6.25</v>
          </cell>
          <cell r="AA447">
            <v>6.01</v>
          </cell>
          <cell r="AB447">
            <v>5.84</v>
          </cell>
          <cell r="AC447">
            <v>5.74</v>
          </cell>
          <cell r="AE447">
            <v>36782</v>
          </cell>
          <cell r="AF447">
            <v>2312790.8892949792</v>
          </cell>
          <cell r="AG447">
            <v>1964544.4593796895</v>
          </cell>
          <cell r="AH447">
            <v>348246.42991528963</v>
          </cell>
          <cell r="AI447">
            <v>1024475365.8387806</v>
          </cell>
          <cell r="AJ447">
            <v>1064073719.0000305</v>
          </cell>
          <cell r="AK447">
            <v>-39598353.875797525</v>
          </cell>
          <cell r="AM447">
            <v>2320363.3028496504</v>
          </cell>
          <cell r="AN447">
            <v>1971659.3677773757</v>
          </cell>
          <cell r="AO447">
            <v>348703.93507227465</v>
          </cell>
          <cell r="AP447">
            <v>1016672154.3698932</v>
          </cell>
          <cell r="AQ447">
            <v>1063002131.1433907</v>
          </cell>
          <cell r="AR447">
            <v>-46329976.773498841</v>
          </cell>
          <cell r="AT447">
            <v>-7572.4135546712205</v>
          </cell>
          <cell r="AU447">
            <v>-7114.9083976862021</v>
          </cell>
          <cell r="AV447">
            <v>-457.5051569850184</v>
          </cell>
          <cell r="AW447">
            <v>7803211.468887859</v>
          </cell>
          <cell r="AX447">
            <v>1071587.8566403445</v>
          </cell>
          <cell r="AY447">
            <v>6731622.8977013454</v>
          </cell>
        </row>
        <row r="448">
          <cell r="B448">
            <v>36588</v>
          </cell>
          <cell r="C448">
            <v>5.75</v>
          </cell>
          <cell r="D448">
            <v>5.9375</v>
          </cell>
          <cell r="E448">
            <v>6.03125</v>
          </cell>
          <cell r="F448">
            <v>6.09375</v>
          </cell>
          <cell r="G448">
            <v>6.15625</v>
          </cell>
          <cell r="H448">
            <v>6.2805999999999997</v>
          </cell>
          <cell r="I448">
            <v>6.3327900000000001</v>
          </cell>
          <cell r="J448">
            <v>6.3901300000000001</v>
          </cell>
          <cell r="K448">
            <v>6.5570700000000004</v>
          </cell>
          <cell r="L448">
            <v>6.7118000000000002</v>
          </cell>
          <cell r="M448">
            <v>6.6145899999999997</v>
          </cell>
          <cell r="N448">
            <v>6.6696600000000004</v>
          </cell>
          <cell r="O448">
            <v>6.7146499999999998</v>
          </cell>
          <cell r="P448">
            <v>6.82</v>
          </cell>
          <cell r="Q448">
            <v>6.89</v>
          </cell>
          <cell r="R448">
            <v>6.8449999999999998</v>
          </cell>
          <cell r="S448">
            <v>6.7750000000000004</v>
          </cell>
          <cell r="T448">
            <v>6.7050000000000001</v>
          </cell>
          <cell r="U448">
            <v>6.6349999999999998</v>
          </cell>
          <cell r="V448">
            <v>6.5650000000000004</v>
          </cell>
          <cell r="W448">
            <v>6.4950000000000001</v>
          </cell>
          <cell r="X448">
            <v>6.415</v>
          </cell>
          <cell r="Y448">
            <v>6.3</v>
          </cell>
          <cell r="Z448">
            <v>6.14</v>
          </cell>
          <cell r="AA448">
            <v>5.89</v>
          </cell>
          <cell r="AB448">
            <v>5.72</v>
          </cell>
          <cell r="AC448">
            <v>5.62</v>
          </cell>
          <cell r="AE448">
            <v>36783</v>
          </cell>
          <cell r="AF448">
            <v>3831833.3732782146</v>
          </cell>
          <cell r="AG448">
            <v>1966800.7170375839</v>
          </cell>
          <cell r="AH448">
            <v>1865032.6562406307</v>
          </cell>
          <cell r="AI448">
            <v>1028307199.2120589</v>
          </cell>
          <cell r="AJ448">
            <v>1066040519.7170681</v>
          </cell>
          <cell r="AK448">
            <v>-37733321.219556898</v>
          </cell>
          <cell r="AM448">
            <v>3553924.0832807571</v>
          </cell>
          <cell r="AN448">
            <v>1962562.5342872373</v>
          </cell>
          <cell r="AO448">
            <v>1591361.5489935197</v>
          </cell>
          <cell r="AP448">
            <v>1020226078.453174</v>
          </cell>
          <cell r="AQ448">
            <v>1064964693.6776779</v>
          </cell>
          <cell r="AR448">
            <v>-44738615.22450532</v>
          </cell>
          <cell r="AT448">
            <v>277909.28999745753</v>
          </cell>
          <cell r="AU448">
            <v>4238.1827503466047</v>
          </cell>
          <cell r="AV448">
            <v>273671.10724711092</v>
          </cell>
          <cell r="AW448">
            <v>8081120.7588853166</v>
          </cell>
          <cell r="AX448">
            <v>1075826.0393906911</v>
          </cell>
          <cell r="AY448">
            <v>7005294.0049484558</v>
          </cell>
        </row>
        <row r="449">
          <cell r="B449">
            <v>36589</v>
          </cell>
          <cell r="C449">
            <v>5.75</v>
          </cell>
          <cell r="D449">
            <v>5.9375</v>
          </cell>
          <cell r="E449">
            <v>6.03125</v>
          </cell>
          <cell r="F449">
            <v>6.09375</v>
          </cell>
          <cell r="G449">
            <v>6.15625</v>
          </cell>
          <cell r="H449">
            <v>6.2805999999999997</v>
          </cell>
          <cell r="I449">
            <v>6.3327900000000001</v>
          </cell>
          <cell r="J449">
            <v>6.3901300000000001</v>
          </cell>
          <cell r="K449">
            <v>6.5570700000000004</v>
          </cell>
          <cell r="L449">
            <v>6.7118000000000002</v>
          </cell>
          <cell r="M449">
            <v>6.6145899999999997</v>
          </cell>
          <cell r="N449">
            <v>6.6696600000000004</v>
          </cell>
          <cell r="O449">
            <v>6.7146499999999998</v>
          </cell>
          <cell r="P449">
            <v>6.82</v>
          </cell>
          <cell r="Q449">
            <v>6.89</v>
          </cell>
          <cell r="R449">
            <v>6.8449999999999998</v>
          </cell>
          <cell r="S449">
            <v>6.7750000000000004</v>
          </cell>
          <cell r="T449">
            <v>6.7050000000000001</v>
          </cell>
          <cell r="U449">
            <v>6.6349999999999998</v>
          </cell>
          <cell r="V449">
            <v>6.5650000000000004</v>
          </cell>
          <cell r="W449">
            <v>6.4950000000000001</v>
          </cell>
          <cell r="X449">
            <v>6.415</v>
          </cell>
          <cell r="Y449">
            <v>6.3</v>
          </cell>
          <cell r="Z449">
            <v>6.14</v>
          </cell>
          <cell r="AA449">
            <v>5.89</v>
          </cell>
          <cell r="AB449">
            <v>5.72</v>
          </cell>
          <cell r="AC449">
            <v>5.62</v>
          </cell>
          <cell r="AE449">
            <v>36784</v>
          </cell>
          <cell r="AF449">
            <v>453290.92968750559</v>
          </cell>
          <cell r="AG449">
            <v>1944687.5088283676</v>
          </cell>
          <cell r="AH449">
            <v>-1491396.579140862</v>
          </cell>
          <cell r="AI449">
            <v>1028760490.1417464</v>
          </cell>
          <cell r="AJ449">
            <v>1067985207.2258965</v>
          </cell>
          <cell r="AK449">
            <v>-39224717.798697762</v>
          </cell>
          <cell r="AM449">
            <v>605048.37432415783</v>
          </cell>
          <cell r="AN449">
            <v>1943045.0187627228</v>
          </cell>
          <cell r="AO449">
            <v>-1337996.644438565</v>
          </cell>
          <cell r="AP449">
            <v>1020831126.8274982</v>
          </cell>
          <cell r="AQ449">
            <v>1066907738.6964406</v>
          </cell>
          <cell r="AR449">
            <v>-46076611.868943885</v>
          </cell>
          <cell r="AT449">
            <v>-151757.44463665225</v>
          </cell>
          <cell r="AU449">
            <v>1642.490065644728</v>
          </cell>
          <cell r="AV449">
            <v>-153399.93470229697</v>
          </cell>
          <cell r="AW449">
            <v>7929363.3142486643</v>
          </cell>
          <cell r="AX449">
            <v>1077468.5294563358</v>
          </cell>
          <cell r="AY449">
            <v>6851894.0702461591</v>
          </cell>
        </row>
        <row r="450">
          <cell r="B450">
            <v>36590</v>
          </cell>
          <cell r="C450">
            <v>5.75</v>
          </cell>
          <cell r="D450">
            <v>5.9375</v>
          </cell>
          <cell r="E450">
            <v>6.03125</v>
          </cell>
          <cell r="F450">
            <v>6.09375</v>
          </cell>
          <cell r="G450">
            <v>6.15625</v>
          </cell>
          <cell r="H450">
            <v>6.2805999999999997</v>
          </cell>
          <cell r="I450">
            <v>6.3327900000000001</v>
          </cell>
          <cell r="J450">
            <v>6.3901300000000001</v>
          </cell>
          <cell r="K450">
            <v>6.5570700000000004</v>
          </cell>
          <cell r="L450">
            <v>6.7118000000000002</v>
          </cell>
          <cell r="M450">
            <v>6.6145899999999997</v>
          </cell>
          <cell r="N450">
            <v>6.6696600000000004</v>
          </cell>
          <cell r="O450">
            <v>6.7146499999999998</v>
          </cell>
          <cell r="P450">
            <v>6.82</v>
          </cell>
          <cell r="Q450">
            <v>6.89</v>
          </cell>
          <cell r="R450">
            <v>6.8449999999999998</v>
          </cell>
          <cell r="S450">
            <v>6.7750000000000004</v>
          </cell>
          <cell r="T450">
            <v>6.7050000000000001</v>
          </cell>
          <cell r="U450">
            <v>6.6349999999999998</v>
          </cell>
          <cell r="V450">
            <v>6.5650000000000004</v>
          </cell>
          <cell r="W450">
            <v>6.4950000000000001</v>
          </cell>
          <cell r="X450">
            <v>6.415</v>
          </cell>
          <cell r="Y450">
            <v>6.3</v>
          </cell>
          <cell r="Z450">
            <v>6.14</v>
          </cell>
          <cell r="AA450">
            <v>5.89</v>
          </cell>
          <cell r="AB450">
            <v>5.72</v>
          </cell>
          <cell r="AC450">
            <v>5.62</v>
          </cell>
          <cell r="AE450">
            <v>36787</v>
          </cell>
          <cell r="AF450">
            <v>6871555.3367350791</v>
          </cell>
          <cell r="AG450">
            <v>5817113.8546471829</v>
          </cell>
          <cell r="AH450">
            <v>1054441.4820878962</v>
          </cell>
          <cell r="AI450">
            <v>1035632045.4784815</v>
          </cell>
          <cell r="AJ450">
            <v>1073802321.0805438</v>
          </cell>
          <cell r="AK450">
            <v>-38170276.316609867</v>
          </cell>
          <cell r="AM450">
            <v>6748667.0204033405</v>
          </cell>
          <cell r="AN450">
            <v>5829445.1223256849</v>
          </cell>
          <cell r="AO450">
            <v>919221.89807765558</v>
          </cell>
          <cell r="AP450">
            <v>1027579793.8479016</v>
          </cell>
          <cell r="AQ450">
            <v>1072737183.8187662</v>
          </cell>
          <cell r="AR450">
            <v>-45157389.970866233</v>
          </cell>
          <cell r="AT450">
            <v>122888.31633173861</v>
          </cell>
          <cell r="AU450">
            <v>-12331.267678502016</v>
          </cell>
          <cell r="AV450">
            <v>135219.58401024062</v>
          </cell>
          <cell r="AW450">
            <v>8052251.6305804029</v>
          </cell>
          <cell r="AX450">
            <v>1065137.2617778338</v>
          </cell>
          <cell r="AY450">
            <v>6987113.6542563997</v>
          </cell>
        </row>
        <row r="451">
          <cell r="B451">
            <v>36591</v>
          </cell>
          <cell r="C451">
            <v>5.8125</v>
          </cell>
          <cell r="D451">
            <v>5.875</v>
          </cell>
          <cell r="E451">
            <v>6.0156200000000002</v>
          </cell>
          <cell r="F451">
            <v>6.09375</v>
          </cell>
          <cell r="G451">
            <v>6.15625</v>
          </cell>
          <cell r="H451">
            <v>6.2695499999999997</v>
          </cell>
          <cell r="I451">
            <v>6.3294300000000003</v>
          </cell>
          <cell r="J451">
            <v>6.3843800000000002</v>
          </cell>
          <cell r="K451">
            <v>6.5420499999999997</v>
          </cell>
          <cell r="L451">
            <v>6.6853100000000003</v>
          </cell>
          <cell r="M451">
            <v>6.5845399999999996</v>
          </cell>
          <cell r="N451">
            <v>6.6369199999999999</v>
          </cell>
          <cell r="O451">
            <v>6.6797800000000001</v>
          </cell>
          <cell r="P451">
            <v>6.78</v>
          </cell>
          <cell r="Q451">
            <v>6.85</v>
          </cell>
          <cell r="R451">
            <v>6.8049999999999997</v>
          </cell>
          <cell r="S451">
            <v>6.7249999999999996</v>
          </cell>
          <cell r="T451">
            <v>6.6550000000000002</v>
          </cell>
          <cell r="U451">
            <v>6.5750000000000002</v>
          </cell>
          <cell r="V451">
            <v>6.4950000000000001</v>
          </cell>
          <cell r="W451">
            <v>6.4249999999999998</v>
          </cell>
          <cell r="X451">
            <v>6.3550000000000004</v>
          </cell>
          <cell r="Y451">
            <v>6.24</v>
          </cell>
          <cell r="Z451">
            <v>6.08</v>
          </cell>
          <cell r="AA451">
            <v>5.83</v>
          </cell>
          <cell r="AB451">
            <v>5.66</v>
          </cell>
          <cell r="AC451">
            <v>5.56</v>
          </cell>
          <cell r="AE451">
            <v>36788</v>
          </cell>
          <cell r="AF451">
            <v>3572000.4135197555</v>
          </cell>
          <cell r="AG451">
            <v>1937899.6901762863</v>
          </cell>
          <cell r="AH451">
            <v>1634100.7233434692</v>
          </cell>
          <cell r="AI451">
            <v>1039204045.8920013</v>
          </cell>
          <cell r="AJ451">
            <v>1075740220.77072</v>
          </cell>
          <cell r="AK451">
            <v>-36536175.593266398</v>
          </cell>
          <cell r="AM451">
            <v>3518391.7687775344</v>
          </cell>
          <cell r="AN451">
            <v>1948318.3532860989</v>
          </cell>
          <cell r="AO451">
            <v>1570073.4154914354</v>
          </cell>
          <cell r="AP451">
            <v>1031098185.6166791</v>
          </cell>
          <cell r="AQ451">
            <v>1074685502.1720524</v>
          </cell>
          <cell r="AR451">
            <v>-43587316.555374801</v>
          </cell>
          <cell r="AT451">
            <v>53608.644742221106</v>
          </cell>
          <cell r="AU451">
            <v>-10418.663109812653</v>
          </cell>
          <cell r="AV451">
            <v>64027.307852033759</v>
          </cell>
          <cell r="AW451">
            <v>8105860.2753226236</v>
          </cell>
          <cell r="AX451">
            <v>1054718.5986680211</v>
          </cell>
          <cell r="AY451">
            <v>7051140.9621084332</v>
          </cell>
        </row>
        <row r="452">
          <cell r="B452">
            <v>36592</v>
          </cell>
          <cell r="C452">
            <v>6.5</v>
          </cell>
          <cell r="D452">
            <v>6.0625</v>
          </cell>
          <cell r="E452">
            <v>6.0468700000000002</v>
          </cell>
          <cell r="F452">
            <v>6.09375</v>
          </cell>
          <cell r="G452">
            <v>6.15625</v>
          </cell>
          <cell r="H452">
            <v>6.2888599999999997</v>
          </cell>
          <cell r="I452">
            <v>6.3394500000000003</v>
          </cell>
          <cell r="J452">
            <v>6.3951599999999997</v>
          </cell>
          <cell r="K452">
            <v>6.5509199999999996</v>
          </cell>
          <cell r="L452">
            <v>6.6947200000000002</v>
          </cell>
          <cell r="M452">
            <v>6.59049</v>
          </cell>
          <cell r="N452">
            <v>6.6404199999999998</v>
          </cell>
          <cell r="O452">
            <v>6.6826800000000004</v>
          </cell>
          <cell r="P452">
            <v>6.77</v>
          </cell>
          <cell r="Q452">
            <v>6.83</v>
          </cell>
          <cell r="R452">
            <v>6.7750000000000004</v>
          </cell>
          <cell r="S452">
            <v>6.6849999999999996</v>
          </cell>
          <cell r="T452">
            <v>6.6150000000000002</v>
          </cell>
          <cell r="U452">
            <v>6.5350000000000001</v>
          </cell>
          <cell r="V452">
            <v>6.4550000000000001</v>
          </cell>
          <cell r="W452">
            <v>6.375</v>
          </cell>
          <cell r="X452">
            <v>6.3049999999999997</v>
          </cell>
          <cell r="Y452">
            <v>6.19</v>
          </cell>
          <cell r="Z452">
            <v>6.05</v>
          </cell>
          <cell r="AA452">
            <v>5.8</v>
          </cell>
          <cell r="AB452">
            <v>5.63</v>
          </cell>
          <cell r="AC452">
            <v>5.53</v>
          </cell>
          <cell r="AE452">
            <v>36789</v>
          </cell>
          <cell r="AF452">
            <v>1756236.2357966299</v>
          </cell>
          <cell r="AG452">
            <v>1954577.8639631676</v>
          </cell>
          <cell r="AH452">
            <v>-198341.62816653773</v>
          </cell>
          <cell r="AI452">
            <v>1040960282.1277978</v>
          </cell>
          <cell r="AJ452">
            <v>1077694798.6346831</v>
          </cell>
          <cell r="AK452">
            <v>-36734517.221432939</v>
          </cell>
          <cell r="AM452">
            <v>1756850.6118064076</v>
          </cell>
          <cell r="AN452">
            <v>1953481.0499592063</v>
          </cell>
          <cell r="AO452">
            <v>-196630.43815279868</v>
          </cell>
          <cell r="AP452">
            <v>1032855036.2284855</v>
          </cell>
          <cell r="AQ452">
            <v>1076638983.2220116</v>
          </cell>
          <cell r="AR452">
            <v>-43783946.993527599</v>
          </cell>
          <cell r="AT452">
            <v>-614.37600977765396</v>
          </cell>
          <cell r="AU452">
            <v>1096.8140039613936</v>
          </cell>
          <cell r="AV452">
            <v>-1711.1900137390476</v>
          </cell>
          <cell r="AW452">
            <v>8105245.8993128464</v>
          </cell>
          <cell r="AX452">
            <v>1055815.4126719825</v>
          </cell>
          <cell r="AY452">
            <v>7049429.772094694</v>
          </cell>
        </row>
        <row r="453">
          <cell r="B453">
            <v>36593</v>
          </cell>
          <cell r="C453">
            <v>5.75</v>
          </cell>
          <cell r="D453">
            <v>6</v>
          </cell>
          <cell r="E453">
            <v>6.0625</v>
          </cell>
          <cell r="F453">
            <v>6.09375</v>
          </cell>
          <cell r="G453">
            <v>6.15625</v>
          </cell>
          <cell r="H453">
            <v>6.2993399999999999</v>
          </cell>
          <cell r="I453">
            <v>6.3378100000000002</v>
          </cell>
          <cell r="J453">
            <v>6.3921599999999996</v>
          </cell>
          <cell r="K453">
            <v>6.5459500000000004</v>
          </cell>
          <cell r="L453">
            <v>6.6842600000000001</v>
          </cell>
          <cell r="M453">
            <v>6.5801600000000002</v>
          </cell>
          <cell r="N453">
            <v>6.6311499999999999</v>
          </cell>
          <cell r="O453">
            <v>6.6734400000000003</v>
          </cell>
          <cell r="P453">
            <v>6.77</v>
          </cell>
          <cell r="Q453">
            <v>6.84</v>
          </cell>
          <cell r="R453">
            <v>6.7949999999999999</v>
          </cell>
          <cell r="S453">
            <v>6.7149999999999999</v>
          </cell>
          <cell r="T453">
            <v>6.6550000000000002</v>
          </cell>
          <cell r="U453">
            <v>6.585</v>
          </cell>
          <cell r="V453">
            <v>6.5049999999999999</v>
          </cell>
          <cell r="W453">
            <v>6.4349999999999996</v>
          </cell>
          <cell r="X453">
            <v>6.3650000000000002</v>
          </cell>
          <cell r="Y453">
            <v>6.25</v>
          </cell>
          <cell r="Z453">
            <v>6.11</v>
          </cell>
          <cell r="AA453">
            <v>5.86</v>
          </cell>
          <cell r="AB453">
            <v>5.7</v>
          </cell>
          <cell r="AC453">
            <v>5.6</v>
          </cell>
          <cell r="AE453">
            <v>36790</v>
          </cell>
          <cell r="AF453">
            <v>3081560.2653367114</v>
          </cell>
          <cell r="AG453">
            <v>1949386.764640739</v>
          </cell>
          <cell r="AH453">
            <v>1132173.5006959725</v>
          </cell>
          <cell r="AI453">
            <v>1044041842.3931346</v>
          </cell>
          <cell r="AJ453">
            <v>1079644185.3993239</v>
          </cell>
          <cell r="AK453">
            <v>-35602343.720736966</v>
          </cell>
          <cell r="AM453">
            <v>2892027.5722549036</v>
          </cell>
          <cell r="AN453">
            <v>1952102.977246287</v>
          </cell>
          <cell r="AO453">
            <v>939924.59500861657</v>
          </cell>
          <cell r="AP453">
            <v>1035747063.8007404</v>
          </cell>
          <cell r="AQ453">
            <v>1078591086.1992579</v>
          </cell>
          <cell r="AR453">
            <v>-42844022.39851898</v>
          </cell>
          <cell r="AT453">
            <v>189532.69308180781</v>
          </cell>
          <cell r="AU453">
            <v>-2716.2126055480912</v>
          </cell>
          <cell r="AV453">
            <v>192248.9056873559</v>
          </cell>
          <cell r="AW453">
            <v>8294778.5923946537</v>
          </cell>
          <cell r="AX453">
            <v>1053099.2000664345</v>
          </cell>
          <cell r="AY453">
            <v>7241678.6777820494</v>
          </cell>
        </row>
        <row r="454">
          <cell r="B454">
            <v>36594</v>
          </cell>
          <cell r="C454">
            <v>5.5</v>
          </cell>
          <cell r="D454">
            <v>5.875</v>
          </cell>
          <cell r="E454">
            <v>6.03125</v>
          </cell>
          <cell r="F454">
            <v>6.09375</v>
          </cell>
          <cell r="G454">
            <v>6.15625</v>
          </cell>
          <cell r="H454">
            <v>6.2716399999999997</v>
          </cell>
          <cell r="I454">
            <v>6.3246099999999998</v>
          </cell>
          <cell r="J454">
            <v>6.38483</v>
          </cell>
          <cell r="K454">
            <v>6.5413800000000002</v>
          </cell>
          <cell r="L454">
            <v>6.6839000000000004</v>
          </cell>
          <cell r="M454">
            <v>6.5866899999999999</v>
          </cell>
          <cell r="N454">
            <v>6.6373600000000001</v>
          </cell>
          <cell r="O454">
            <v>6.6801899999999996</v>
          </cell>
          <cell r="P454">
            <v>6.78</v>
          </cell>
          <cell r="Q454">
            <v>6.83</v>
          </cell>
          <cell r="R454">
            <v>6.78</v>
          </cell>
          <cell r="S454">
            <v>6.6950000000000003</v>
          </cell>
          <cell r="T454">
            <v>6.625</v>
          </cell>
          <cell r="U454">
            <v>6.5350000000000001</v>
          </cell>
          <cell r="V454">
            <v>6.4550000000000001</v>
          </cell>
          <cell r="W454">
            <v>6.3849999999999998</v>
          </cell>
          <cell r="X454">
            <v>6.3150000000000004</v>
          </cell>
          <cell r="Y454">
            <v>6.21</v>
          </cell>
          <cell r="Z454">
            <v>6.05</v>
          </cell>
          <cell r="AA454">
            <v>5.81</v>
          </cell>
          <cell r="AB454">
            <v>5.65</v>
          </cell>
          <cell r="AC454">
            <v>5.55</v>
          </cell>
          <cell r="AE454">
            <v>36791</v>
          </cell>
          <cell r="AF454">
            <v>3575197.251043065</v>
          </cell>
          <cell r="AG454">
            <v>1944262.3404028697</v>
          </cell>
          <cell r="AH454">
            <v>1630934.9106401952</v>
          </cell>
          <cell r="AI454">
            <v>1047617039.6441777</v>
          </cell>
          <cell r="AJ454">
            <v>1081588447.7397268</v>
          </cell>
          <cell r="AK454">
            <v>-33971408.810096771</v>
          </cell>
          <cell r="AM454">
            <v>3497754.6851719618</v>
          </cell>
          <cell r="AN454">
            <v>1945332.2966652843</v>
          </cell>
          <cell r="AO454">
            <v>1552422.3885066775</v>
          </cell>
          <cell r="AP454">
            <v>1039244818.4859123</v>
          </cell>
          <cell r="AQ454">
            <v>1080536418.495923</v>
          </cell>
          <cell r="AR454">
            <v>-41291600.010012299</v>
          </cell>
          <cell r="AT454">
            <v>77442.565871103201</v>
          </cell>
          <cell r="AU454">
            <v>-1069.9562624145765</v>
          </cell>
          <cell r="AV454">
            <v>78512.522133517778</v>
          </cell>
          <cell r="AW454">
            <v>8372221.1582657564</v>
          </cell>
          <cell r="AX454">
            <v>1052029.2438040199</v>
          </cell>
          <cell r="AY454">
            <v>7320191.1999155674</v>
          </cell>
        </row>
        <row r="455">
          <cell r="B455">
            <v>36595</v>
          </cell>
          <cell r="C455">
            <v>5.125</v>
          </cell>
          <cell r="D455">
            <v>5.6875</v>
          </cell>
          <cell r="E455">
            <v>5.96875</v>
          </cell>
          <cell r="F455">
            <v>6.09375</v>
          </cell>
          <cell r="G455">
            <v>6.125</v>
          </cell>
          <cell r="H455">
            <v>6.2509300000000003</v>
          </cell>
          <cell r="I455">
            <v>6.3236800000000004</v>
          </cell>
          <cell r="J455">
            <v>6.3681799999999997</v>
          </cell>
          <cell r="K455">
            <v>6.5302199999999999</v>
          </cell>
          <cell r="L455">
            <v>6.6791200000000002</v>
          </cell>
          <cell r="M455">
            <v>6.57714</v>
          </cell>
          <cell r="N455">
            <v>6.6276799999999998</v>
          </cell>
          <cell r="O455">
            <v>6.6693300000000004</v>
          </cell>
          <cell r="P455">
            <v>6.77</v>
          </cell>
          <cell r="Q455">
            <v>6.82</v>
          </cell>
          <cell r="R455">
            <v>6.7649999999999997</v>
          </cell>
          <cell r="S455">
            <v>6.6849999999999996</v>
          </cell>
          <cell r="T455">
            <v>6.6150000000000002</v>
          </cell>
          <cell r="U455">
            <v>6.5350000000000001</v>
          </cell>
          <cell r="V455">
            <v>6.4550000000000001</v>
          </cell>
          <cell r="W455">
            <v>6.375</v>
          </cell>
          <cell r="X455">
            <v>6.3049999999999997</v>
          </cell>
          <cell r="Y455">
            <v>6.2</v>
          </cell>
          <cell r="Z455">
            <v>6.05</v>
          </cell>
          <cell r="AA455">
            <v>5.82</v>
          </cell>
          <cell r="AB455">
            <v>5.67</v>
          </cell>
          <cell r="AC455">
            <v>5.57</v>
          </cell>
          <cell r="AE455">
            <v>36794</v>
          </cell>
          <cell r="AF455">
            <v>4039743.6592996083</v>
          </cell>
          <cell r="AG455">
            <v>5810178.0380631937</v>
          </cell>
          <cell r="AH455">
            <v>-1770434.3787635854</v>
          </cell>
          <cell r="AI455">
            <v>1051656783.3034773</v>
          </cell>
          <cell r="AJ455">
            <v>1087398625.7777901</v>
          </cell>
          <cell r="AK455">
            <v>-35741843.188860357</v>
          </cell>
          <cell r="AM455">
            <v>4224642.209917292</v>
          </cell>
          <cell r="AN455">
            <v>5827811.3516176231</v>
          </cell>
          <cell r="AO455">
            <v>-1603169.1417003311</v>
          </cell>
          <cell r="AP455">
            <v>1043469460.6958296</v>
          </cell>
          <cell r="AQ455">
            <v>1086364229.8475406</v>
          </cell>
          <cell r="AR455">
            <v>-42894769.151712626</v>
          </cell>
          <cell r="AT455">
            <v>-184898.55061768368</v>
          </cell>
          <cell r="AU455">
            <v>-17633.313554429449</v>
          </cell>
          <cell r="AV455">
            <v>-167265.23706325423</v>
          </cell>
          <cell r="AW455">
            <v>8187322.6076480728</v>
          </cell>
          <cell r="AX455">
            <v>1034395.9302495904</v>
          </cell>
          <cell r="AY455">
            <v>7152925.9628523132</v>
          </cell>
        </row>
        <row r="456">
          <cell r="B456">
            <v>36596</v>
          </cell>
          <cell r="C456">
            <v>5.125</v>
          </cell>
          <cell r="D456">
            <v>5.6875</v>
          </cell>
          <cell r="E456">
            <v>5.96875</v>
          </cell>
          <cell r="F456">
            <v>6.09375</v>
          </cell>
          <cell r="G456">
            <v>6.125</v>
          </cell>
          <cell r="H456">
            <v>6.2509300000000003</v>
          </cell>
          <cell r="I456">
            <v>6.3236800000000004</v>
          </cell>
          <cell r="J456">
            <v>6.3681799999999997</v>
          </cell>
          <cell r="K456">
            <v>6.5302199999999999</v>
          </cell>
          <cell r="L456">
            <v>6.6791200000000002</v>
          </cell>
          <cell r="M456">
            <v>6.57714</v>
          </cell>
          <cell r="N456">
            <v>6.6276799999999998</v>
          </cell>
          <cell r="O456">
            <v>6.6693300000000004</v>
          </cell>
          <cell r="P456">
            <v>6.77</v>
          </cell>
          <cell r="Q456">
            <v>6.82</v>
          </cell>
          <cell r="R456">
            <v>6.7649999999999997</v>
          </cell>
          <cell r="S456">
            <v>6.6849999999999996</v>
          </cell>
          <cell r="T456">
            <v>6.6150000000000002</v>
          </cell>
          <cell r="U456">
            <v>6.5350000000000001</v>
          </cell>
          <cell r="V456">
            <v>6.4550000000000001</v>
          </cell>
          <cell r="W456">
            <v>6.375</v>
          </cell>
          <cell r="X456">
            <v>6.3049999999999997</v>
          </cell>
          <cell r="Y456">
            <v>6.2</v>
          </cell>
          <cell r="Z456">
            <v>6.05</v>
          </cell>
          <cell r="AA456">
            <v>5.82</v>
          </cell>
          <cell r="AB456">
            <v>5.67</v>
          </cell>
          <cell r="AC456">
            <v>5.57</v>
          </cell>
          <cell r="AE456">
            <v>36795</v>
          </cell>
          <cell r="AF456">
            <v>1261957.3047985497</v>
          </cell>
          <cell r="AG456">
            <v>1948761.8977614578</v>
          </cell>
          <cell r="AH456">
            <v>-686804.59296290809</v>
          </cell>
          <cell r="AI456">
            <v>1052918740.6082759</v>
          </cell>
          <cell r="AJ456">
            <v>1089347387.6755514</v>
          </cell>
          <cell r="AK456">
            <v>-36428647.781823263</v>
          </cell>
          <cell r="AM456">
            <v>1338372.1540404214</v>
          </cell>
          <cell r="AN456">
            <v>1956192.7683756179</v>
          </cell>
          <cell r="AO456">
            <v>-617820.61433519656</v>
          </cell>
          <cell r="AP456">
            <v>1044807832.8498701</v>
          </cell>
          <cell r="AQ456">
            <v>1088320422.6159163</v>
          </cell>
          <cell r="AR456">
            <v>-43512589.76604782</v>
          </cell>
          <cell r="AT456">
            <v>-76414.84924187162</v>
          </cell>
          <cell r="AU456">
            <v>-7430.8706141600851</v>
          </cell>
          <cell r="AV456">
            <v>-68983.978627711535</v>
          </cell>
          <cell r="AW456">
            <v>8110907.7584062014</v>
          </cell>
          <cell r="AX456">
            <v>1026965.0596354303</v>
          </cell>
          <cell r="AY456">
            <v>7083941.9842246016</v>
          </cell>
        </row>
        <row r="457">
          <cell r="B457">
            <v>36597</v>
          </cell>
          <cell r="C457">
            <v>5.125</v>
          </cell>
          <cell r="D457">
            <v>5.6875</v>
          </cell>
          <cell r="E457">
            <v>5.96875</v>
          </cell>
          <cell r="F457">
            <v>6.09375</v>
          </cell>
          <cell r="G457">
            <v>6.125</v>
          </cell>
          <cell r="H457">
            <v>6.2509300000000003</v>
          </cell>
          <cell r="I457">
            <v>6.3236800000000004</v>
          </cell>
          <cell r="J457">
            <v>6.3681799999999997</v>
          </cell>
          <cell r="K457">
            <v>6.5302199999999999</v>
          </cell>
          <cell r="L457">
            <v>6.6791200000000002</v>
          </cell>
          <cell r="M457">
            <v>6.57714</v>
          </cell>
          <cell r="N457">
            <v>6.6276799999999998</v>
          </cell>
          <cell r="O457">
            <v>6.6693300000000004</v>
          </cell>
          <cell r="P457">
            <v>6.77</v>
          </cell>
          <cell r="Q457">
            <v>6.82</v>
          </cell>
          <cell r="R457">
            <v>6.7649999999999997</v>
          </cell>
          <cell r="S457">
            <v>6.6849999999999996</v>
          </cell>
          <cell r="T457">
            <v>6.6150000000000002</v>
          </cell>
          <cell r="U457">
            <v>6.5350000000000001</v>
          </cell>
          <cell r="V457">
            <v>6.4550000000000001</v>
          </cell>
          <cell r="W457">
            <v>6.375</v>
          </cell>
          <cell r="X457">
            <v>6.3049999999999997</v>
          </cell>
          <cell r="Y457">
            <v>6.2</v>
          </cell>
          <cell r="Z457">
            <v>6.05</v>
          </cell>
          <cell r="AA457">
            <v>5.82</v>
          </cell>
          <cell r="AB457">
            <v>5.67</v>
          </cell>
          <cell r="AC457">
            <v>5.57</v>
          </cell>
          <cell r="AE457">
            <v>36796</v>
          </cell>
          <cell r="AF457">
            <v>2057635.5293656378</v>
          </cell>
          <cell r="AG457">
            <v>1982865.593622783</v>
          </cell>
          <cell r="AH457">
            <v>74769.935742854839</v>
          </cell>
          <cell r="AI457">
            <v>1054976376.1376415</v>
          </cell>
          <cell r="AJ457">
            <v>1091330253.2691741</v>
          </cell>
          <cell r="AK457">
            <v>-36353877.846080408</v>
          </cell>
          <cell r="AM457">
            <v>1902270.7200901657</v>
          </cell>
          <cell r="AN457">
            <v>1975226.2907605178</v>
          </cell>
          <cell r="AO457">
            <v>-72955.570670352085</v>
          </cell>
          <cell r="AP457">
            <v>1046710103.5699602</v>
          </cell>
          <cell r="AQ457">
            <v>1090295648.9066768</v>
          </cell>
          <cell r="AR457">
            <v>-43585545.336718172</v>
          </cell>
          <cell r="AT457">
            <v>155364.80927547207</v>
          </cell>
          <cell r="AU457">
            <v>7639.3028622651473</v>
          </cell>
          <cell r="AV457">
            <v>147725.50641320692</v>
          </cell>
          <cell r="AW457">
            <v>8266272.5676816739</v>
          </cell>
          <cell r="AX457">
            <v>1034604.3624976955</v>
          </cell>
          <cell r="AY457">
            <v>7231667.490637809</v>
          </cell>
        </row>
        <row r="458">
          <cell r="B458">
            <v>36598</v>
          </cell>
          <cell r="C458">
            <v>5.125</v>
          </cell>
          <cell r="D458">
            <v>5.625</v>
          </cell>
          <cell r="E458">
            <v>5.9375</v>
          </cell>
          <cell r="F458">
            <v>6.0625</v>
          </cell>
          <cell r="G458">
            <v>6.125</v>
          </cell>
          <cell r="H458">
            <v>6.2387300000000003</v>
          </cell>
          <cell r="I458">
            <v>6.3125400000000003</v>
          </cell>
          <cell r="J458">
            <v>6.3712</v>
          </cell>
          <cell r="K458">
            <v>6.5399099999999999</v>
          </cell>
          <cell r="L458">
            <v>6.6866599999999998</v>
          </cell>
          <cell r="M458">
            <v>6.5843100000000003</v>
          </cell>
          <cell r="N458">
            <v>6.6329000000000002</v>
          </cell>
          <cell r="O458">
            <v>6.6726700000000001</v>
          </cell>
          <cell r="P458">
            <v>6.77</v>
          </cell>
          <cell r="Q458">
            <v>6.81</v>
          </cell>
          <cell r="R458">
            <v>6.7549999999999999</v>
          </cell>
          <cell r="S458">
            <v>6.6749999999999998</v>
          </cell>
          <cell r="T458">
            <v>6.6050000000000004</v>
          </cell>
          <cell r="U458">
            <v>6.5149999999999997</v>
          </cell>
          <cell r="V458">
            <v>6.4349999999999996</v>
          </cell>
          <cell r="W458">
            <v>6.3650000000000002</v>
          </cell>
          <cell r="X458">
            <v>6.2949999999999999</v>
          </cell>
          <cell r="Y458">
            <v>6.19</v>
          </cell>
          <cell r="Z458">
            <v>6.04</v>
          </cell>
          <cell r="AA458">
            <v>5.81</v>
          </cell>
          <cell r="AB458">
            <v>5.66</v>
          </cell>
          <cell r="AC458">
            <v>5.56</v>
          </cell>
          <cell r="AE458">
            <v>36797</v>
          </cell>
          <cell r="AF458">
            <v>3296137.4288154696</v>
          </cell>
          <cell r="AG458">
            <v>2005408.4569832482</v>
          </cell>
          <cell r="AH458">
            <v>1290728.9718322214</v>
          </cell>
          <cell r="AI458">
            <v>1058272513.566457</v>
          </cell>
          <cell r="AJ458">
            <v>1093335661.7261574</v>
          </cell>
          <cell r="AK458">
            <v>-35063148.874248184</v>
          </cell>
          <cell r="AM458">
            <v>3125435.7510761172</v>
          </cell>
          <cell r="AN458">
            <v>1992526.4185595126</v>
          </cell>
          <cell r="AO458">
            <v>1132909.3325166046</v>
          </cell>
          <cell r="AP458">
            <v>1049835539.3210363</v>
          </cell>
          <cell r="AQ458">
            <v>1092288175.3252363</v>
          </cell>
          <cell r="AR458">
            <v>-42452636.004201569</v>
          </cell>
          <cell r="AT458">
            <v>170701.67773935245</v>
          </cell>
          <cell r="AU458">
            <v>12882.038423735648</v>
          </cell>
          <cell r="AV458">
            <v>157819.63931561681</v>
          </cell>
          <cell r="AW458">
            <v>8436974.2454210259</v>
          </cell>
          <cell r="AX458">
            <v>1047486.4009214311</v>
          </cell>
          <cell r="AY458">
            <v>7389487.1299534254</v>
          </cell>
        </row>
        <row r="459">
          <cell r="B459">
            <v>36599</v>
          </cell>
          <cell r="C459">
            <v>5.1875</v>
          </cell>
          <cell r="D459">
            <v>5.53125</v>
          </cell>
          <cell r="E459">
            <v>5.90625</v>
          </cell>
          <cell r="F459">
            <v>6.03125</v>
          </cell>
          <cell r="G459">
            <v>6.125</v>
          </cell>
          <cell r="H459">
            <v>6.24214</v>
          </cell>
          <cell r="I459">
            <v>6.3154300000000001</v>
          </cell>
          <cell r="J459">
            <v>6.39161</v>
          </cell>
          <cell r="K459">
            <v>6.5681000000000003</v>
          </cell>
          <cell r="L459">
            <v>6.7189800000000002</v>
          </cell>
          <cell r="M459">
            <v>6.6167299999999996</v>
          </cell>
          <cell r="N459">
            <v>6.6680900000000003</v>
          </cell>
          <cell r="O459">
            <v>6.7086300000000003</v>
          </cell>
          <cell r="P459">
            <v>6.79</v>
          </cell>
          <cell r="Q459">
            <v>6.83</v>
          </cell>
          <cell r="R459">
            <v>6.7750000000000004</v>
          </cell>
          <cell r="S459">
            <v>6.6950000000000003</v>
          </cell>
          <cell r="T459">
            <v>6.625</v>
          </cell>
          <cell r="U459">
            <v>6.5449999999999999</v>
          </cell>
          <cell r="V459">
            <v>6.4649999999999999</v>
          </cell>
          <cell r="W459">
            <v>6.3949999999999996</v>
          </cell>
          <cell r="X459">
            <v>6.3250000000000002</v>
          </cell>
          <cell r="Y459">
            <v>6.22</v>
          </cell>
          <cell r="Z459">
            <v>6.07</v>
          </cell>
          <cell r="AA459">
            <v>5.84</v>
          </cell>
          <cell r="AB459">
            <v>5.69</v>
          </cell>
          <cell r="AC459">
            <v>5.59</v>
          </cell>
          <cell r="AE459">
            <v>36798</v>
          </cell>
          <cell r="AF459">
            <v>3336542.1871251096</v>
          </cell>
          <cell r="AG459">
            <v>1991990.7552987074</v>
          </cell>
          <cell r="AH459">
            <v>1344551.4318264022</v>
          </cell>
          <cell r="AI459">
            <v>1061609055.7535821</v>
          </cell>
          <cell r="AJ459">
            <v>1095327652.481456</v>
          </cell>
          <cell r="AK459">
            <v>-33718597.442421779</v>
          </cell>
          <cell r="AM459">
            <v>3231924.7017200068</v>
          </cell>
          <cell r="AN459">
            <v>1993013.3021126508</v>
          </cell>
          <cell r="AO459">
            <v>1238911.3996073559</v>
          </cell>
          <cell r="AP459">
            <v>1053067464.0227563</v>
          </cell>
          <cell r="AQ459">
            <v>1094281188.6273489</v>
          </cell>
          <cell r="AR459">
            <v>-41213724.604594216</v>
          </cell>
          <cell r="AT459">
            <v>104617.48540510284</v>
          </cell>
          <cell r="AU459">
            <v>-1022.5468139434233</v>
          </cell>
          <cell r="AV459">
            <v>105640.03221904626</v>
          </cell>
          <cell r="AW459">
            <v>8541591.7308261283</v>
          </cell>
          <cell r="AX459">
            <v>1046463.8541074877</v>
          </cell>
          <cell r="AY459">
            <v>7495127.1621724721</v>
          </cell>
        </row>
        <row r="460">
          <cell r="B460">
            <v>36600</v>
          </cell>
          <cell r="C460">
            <v>5.25</v>
          </cell>
          <cell r="D460">
            <v>5.5625</v>
          </cell>
          <cell r="E460">
            <v>5.90625</v>
          </cell>
          <cell r="F460">
            <v>6.03125</v>
          </cell>
          <cell r="G460">
            <v>6.1093799999999998</v>
          </cell>
          <cell r="H460">
            <v>6.2662199999999997</v>
          </cell>
          <cell r="I460">
            <v>6.3425500000000001</v>
          </cell>
          <cell r="J460">
            <v>6.4063999999999997</v>
          </cell>
          <cell r="K460">
            <v>6.5992899999999999</v>
          </cell>
          <cell r="L460">
            <v>6.7563300000000002</v>
          </cell>
          <cell r="M460">
            <v>6.6529199999999999</v>
          </cell>
          <cell r="N460">
            <v>6.7028100000000004</v>
          </cell>
          <cell r="O460">
            <v>6.7428699999999999</v>
          </cell>
          <cell r="P460">
            <v>6.82</v>
          </cell>
          <cell r="Q460">
            <v>6.86</v>
          </cell>
          <cell r="R460">
            <v>6.8049999999999997</v>
          </cell>
          <cell r="S460">
            <v>6.7249999999999996</v>
          </cell>
          <cell r="T460">
            <v>6.6550000000000002</v>
          </cell>
          <cell r="U460">
            <v>6.5650000000000004</v>
          </cell>
          <cell r="V460">
            <v>6.4749999999999996</v>
          </cell>
          <cell r="W460">
            <v>6.4050000000000002</v>
          </cell>
          <cell r="X460">
            <v>6.335</v>
          </cell>
          <cell r="Y460">
            <v>6.23</v>
          </cell>
          <cell r="Z460">
            <v>6.08</v>
          </cell>
          <cell r="AA460">
            <v>5.85</v>
          </cell>
          <cell r="AB460">
            <v>5.7</v>
          </cell>
          <cell r="AC460">
            <v>5.5949999999999998</v>
          </cell>
          <cell r="AE460">
            <v>36801</v>
          </cell>
          <cell r="AF460">
            <v>6281948.1851648157</v>
          </cell>
          <cell r="AG460">
            <v>6008835.1010216456</v>
          </cell>
          <cell r="AH460">
            <v>273113.08414317016</v>
          </cell>
          <cell r="AI460">
            <v>1067891003.9387469</v>
          </cell>
          <cell r="AJ460">
            <v>1101336487.5824776</v>
          </cell>
          <cell r="AK460">
            <v>-33445484.35827861</v>
          </cell>
          <cell r="AM460">
            <v>6054772.7797487527</v>
          </cell>
          <cell r="AN460">
            <v>6026173.876527031</v>
          </cell>
          <cell r="AO460">
            <v>28598.903221721761</v>
          </cell>
          <cell r="AP460">
            <v>1059122236.8025051</v>
          </cell>
          <cell r="AQ460">
            <v>1100307362.503876</v>
          </cell>
          <cell r="AR460">
            <v>-41185125.701372497</v>
          </cell>
          <cell r="AT460">
            <v>227175.40541606303</v>
          </cell>
          <cell r="AU460">
            <v>-17338.775505385362</v>
          </cell>
          <cell r="AV460">
            <v>244514.18092144839</v>
          </cell>
          <cell r="AW460">
            <v>8768767.1362421922</v>
          </cell>
          <cell r="AX460">
            <v>1029125.0786021024</v>
          </cell>
          <cell r="AY460">
            <v>7739641.3430939205</v>
          </cell>
        </row>
        <row r="461">
          <cell r="B461">
            <v>36601</v>
          </cell>
          <cell r="C461">
            <v>5.125</v>
          </cell>
          <cell r="D461">
            <v>5.5</v>
          </cell>
          <cell r="E461">
            <v>5.8906200000000002</v>
          </cell>
          <cell r="F461">
            <v>6.0156200000000002</v>
          </cell>
          <cell r="G461">
            <v>6.125</v>
          </cell>
          <cell r="H461">
            <v>6.21875</v>
          </cell>
          <cell r="I461">
            <v>6.30558</v>
          </cell>
          <cell r="J461">
            <v>6.4107900000000004</v>
          </cell>
          <cell r="K461">
            <v>6.59009</v>
          </cell>
          <cell r="L461">
            <v>6.7372100000000001</v>
          </cell>
          <cell r="M461">
            <v>6.6318700000000002</v>
          </cell>
          <cell r="N461">
            <v>6.6773800000000003</v>
          </cell>
          <cell r="O461">
            <v>6.7140199999999997</v>
          </cell>
          <cell r="P461">
            <v>6.8</v>
          </cell>
          <cell r="Q461">
            <v>6.84</v>
          </cell>
          <cell r="R461">
            <v>6.7949999999999999</v>
          </cell>
          <cell r="S461">
            <v>6.7149999999999999</v>
          </cell>
          <cell r="T461">
            <v>6.6449999999999996</v>
          </cell>
          <cell r="U461">
            <v>6.5549999999999997</v>
          </cell>
          <cell r="V461">
            <v>6.4749999999999996</v>
          </cell>
          <cell r="W461">
            <v>6.4050000000000002</v>
          </cell>
          <cell r="X461">
            <v>6.3250000000000002</v>
          </cell>
          <cell r="Y461">
            <v>6.22</v>
          </cell>
          <cell r="Z461">
            <v>6.07</v>
          </cell>
          <cell r="AA461">
            <v>5.83</v>
          </cell>
          <cell r="AB461">
            <v>5.68</v>
          </cell>
          <cell r="AC461">
            <v>5.57</v>
          </cell>
          <cell r="AE461">
            <v>36802</v>
          </cell>
          <cell r="AF461">
            <v>2016630.9301145822</v>
          </cell>
          <cell r="AG461">
            <v>1767055.9631394388</v>
          </cell>
          <cell r="AH461">
            <v>249574.96697514341</v>
          </cell>
          <cell r="AI461">
            <v>1069907634.8688616</v>
          </cell>
          <cell r="AJ461">
            <v>1103103543.5456171</v>
          </cell>
          <cell r="AK461">
            <v>-33195909.391303465</v>
          </cell>
          <cell r="AM461">
            <v>1930912.5859862417</v>
          </cell>
          <cell r="AN461">
            <v>1749125.9479453494</v>
          </cell>
          <cell r="AO461">
            <v>181786.63804089231</v>
          </cell>
          <cell r="AP461">
            <v>1061053149.3884914</v>
          </cell>
          <cell r="AQ461">
            <v>1102056488.4518213</v>
          </cell>
          <cell r="AR461">
            <v>-41003339.063331604</v>
          </cell>
          <cell r="AT461">
            <v>85718.344128340483</v>
          </cell>
          <cell r="AU461">
            <v>17930.015194089385</v>
          </cell>
          <cell r="AV461">
            <v>67788.328934251098</v>
          </cell>
          <cell r="AW461">
            <v>8854485.4803705327</v>
          </cell>
          <cell r="AX461">
            <v>1047055.0937961917</v>
          </cell>
          <cell r="AY461">
            <v>7807429.6720281718</v>
          </cell>
        </row>
        <row r="462">
          <cell r="B462">
            <v>36602</v>
          </cell>
          <cell r="C462">
            <v>6.25</v>
          </cell>
          <cell r="D462">
            <v>5.9375</v>
          </cell>
          <cell r="E462">
            <v>6</v>
          </cell>
          <cell r="F462">
            <v>6.0625</v>
          </cell>
          <cell r="G462">
            <v>6.15625</v>
          </cell>
          <cell r="H462">
            <v>6.2640399999999996</v>
          </cell>
          <cell r="I462">
            <v>6.3356500000000002</v>
          </cell>
          <cell r="J462">
            <v>6.4231600000000002</v>
          </cell>
          <cell r="K462">
            <v>6.5887099999999998</v>
          </cell>
          <cell r="L462">
            <v>6.7296800000000001</v>
          </cell>
          <cell r="M462">
            <v>6.6130199999999997</v>
          </cell>
          <cell r="N462">
            <v>6.6521999999999997</v>
          </cell>
          <cell r="O462">
            <v>6.6855500000000001</v>
          </cell>
          <cell r="P462">
            <v>6.77</v>
          </cell>
          <cell r="Q462">
            <v>6.81</v>
          </cell>
          <cell r="R462">
            <v>6.7450000000000001</v>
          </cell>
          <cell r="S462">
            <v>6.6550000000000002</v>
          </cell>
          <cell r="T462">
            <v>6.5750000000000002</v>
          </cell>
          <cell r="U462">
            <v>6.4850000000000003</v>
          </cell>
          <cell r="V462">
            <v>6.3949999999999996</v>
          </cell>
          <cell r="W462">
            <v>6.3150000000000004</v>
          </cell>
          <cell r="X462">
            <v>6.2350000000000003</v>
          </cell>
          <cell r="Y462">
            <v>6.13</v>
          </cell>
          <cell r="Z462">
            <v>5.98</v>
          </cell>
          <cell r="AA462">
            <v>5.74</v>
          </cell>
          <cell r="AB462">
            <v>5.6</v>
          </cell>
          <cell r="AC462">
            <v>5.49</v>
          </cell>
          <cell r="AE462">
            <v>36803</v>
          </cell>
          <cell r="AF462">
            <v>356589.52560253628</v>
          </cell>
          <cell r="AG462">
            <v>2024303.9688353285</v>
          </cell>
          <cell r="AH462">
            <v>-1667714.4432327922</v>
          </cell>
          <cell r="AI462">
            <v>1070264224.3944641</v>
          </cell>
          <cell r="AJ462">
            <v>1105127847.5144525</v>
          </cell>
          <cell r="AK462">
            <v>-34863623.834536254</v>
          </cell>
          <cell r="AM462">
            <v>498935.87514205277</v>
          </cell>
          <cell r="AN462">
            <v>2026297.0821054543</v>
          </cell>
          <cell r="AO462">
            <v>-1527361.2069634015</v>
          </cell>
          <cell r="AP462">
            <v>1061552085.2636335</v>
          </cell>
          <cell r="AQ462">
            <v>1104082785.5339267</v>
          </cell>
          <cell r="AR462">
            <v>-42530700.270295009</v>
          </cell>
          <cell r="AT462">
            <v>-142346.34953951649</v>
          </cell>
          <cell r="AU462">
            <v>-1993.1132701258175</v>
          </cell>
          <cell r="AV462">
            <v>-140353.23626939068</v>
          </cell>
          <cell r="AW462">
            <v>8712139.1308310162</v>
          </cell>
          <cell r="AX462">
            <v>1045061.9805260659</v>
          </cell>
          <cell r="AY462">
            <v>7667076.4357587807</v>
          </cell>
        </row>
        <row r="463">
          <cell r="B463">
            <v>36603</v>
          </cell>
          <cell r="C463">
            <v>6.25</v>
          </cell>
          <cell r="D463">
            <v>5.9375</v>
          </cell>
          <cell r="E463">
            <v>6</v>
          </cell>
          <cell r="F463">
            <v>6.0625</v>
          </cell>
          <cell r="G463">
            <v>6.15625</v>
          </cell>
          <cell r="H463">
            <v>6.2640399999999996</v>
          </cell>
          <cell r="I463">
            <v>6.3356500000000002</v>
          </cell>
          <cell r="J463">
            <v>6.4231600000000002</v>
          </cell>
          <cell r="K463">
            <v>6.5887099999999998</v>
          </cell>
          <cell r="L463">
            <v>6.7296800000000001</v>
          </cell>
          <cell r="M463">
            <v>6.6130199999999997</v>
          </cell>
          <cell r="N463">
            <v>6.6521999999999997</v>
          </cell>
          <cell r="O463">
            <v>6.6855500000000001</v>
          </cell>
          <cell r="P463">
            <v>6.77</v>
          </cell>
          <cell r="Q463">
            <v>6.81</v>
          </cell>
          <cell r="R463">
            <v>6.7450000000000001</v>
          </cell>
          <cell r="S463">
            <v>6.6550000000000002</v>
          </cell>
          <cell r="T463">
            <v>6.5750000000000002</v>
          </cell>
          <cell r="U463">
            <v>6.4850000000000003</v>
          </cell>
          <cell r="V463">
            <v>6.3949999999999996</v>
          </cell>
          <cell r="W463">
            <v>6.3150000000000004</v>
          </cell>
          <cell r="X463">
            <v>6.2350000000000003</v>
          </cell>
          <cell r="Y463">
            <v>6.13</v>
          </cell>
          <cell r="Z463">
            <v>5.98</v>
          </cell>
          <cell r="AA463">
            <v>5.74</v>
          </cell>
          <cell r="AB463">
            <v>5.6</v>
          </cell>
          <cell r="AC463">
            <v>5.49</v>
          </cell>
          <cell r="AE463">
            <v>36804</v>
          </cell>
          <cell r="AF463">
            <v>3100121.6553225257</v>
          </cell>
          <cell r="AG463">
            <v>2036544.1055401014</v>
          </cell>
          <cell r="AH463">
            <v>1063577.5497824242</v>
          </cell>
          <cell r="AI463">
            <v>1073364346.0497867</v>
          </cell>
          <cell r="AJ463">
            <v>1107164391.6199925</v>
          </cell>
          <cell r="AK463">
            <v>-33800046.284753829</v>
          </cell>
          <cell r="AM463">
            <v>2966238.5404630154</v>
          </cell>
          <cell r="AN463">
            <v>2036717.2281293869</v>
          </cell>
          <cell r="AO463">
            <v>929521.31233362854</v>
          </cell>
          <cell r="AP463">
            <v>1064518323.8040965</v>
          </cell>
          <cell r="AQ463">
            <v>1106119502.7620561</v>
          </cell>
          <cell r="AR463">
            <v>-41601178.95796138</v>
          </cell>
          <cell r="AT463">
            <v>133883.11485951021</v>
          </cell>
          <cell r="AU463">
            <v>-173.12258928548545</v>
          </cell>
          <cell r="AV463">
            <v>134056.2374487957</v>
          </cell>
          <cell r="AW463">
            <v>8846022.2456905264</v>
          </cell>
          <cell r="AX463">
            <v>1044888.8579367804</v>
          </cell>
          <cell r="AY463">
            <v>7801132.6732075764</v>
          </cell>
        </row>
        <row r="464">
          <cell r="B464">
            <v>36604</v>
          </cell>
          <cell r="C464">
            <v>6.25</v>
          </cell>
          <cell r="D464">
            <v>5.9375</v>
          </cell>
          <cell r="E464">
            <v>6</v>
          </cell>
          <cell r="F464">
            <v>6.0625</v>
          </cell>
          <cell r="G464">
            <v>6.15625</v>
          </cell>
          <cell r="H464">
            <v>6.2640399999999996</v>
          </cell>
          <cell r="I464">
            <v>6.3356500000000002</v>
          </cell>
          <cell r="J464">
            <v>6.4231600000000002</v>
          </cell>
          <cell r="K464">
            <v>6.5887099999999998</v>
          </cell>
          <cell r="L464">
            <v>6.7296800000000001</v>
          </cell>
          <cell r="M464">
            <v>6.6130199999999997</v>
          </cell>
          <cell r="N464">
            <v>6.6521999999999997</v>
          </cell>
          <cell r="O464">
            <v>6.6855500000000001</v>
          </cell>
          <cell r="P464">
            <v>6.77</v>
          </cell>
          <cell r="Q464">
            <v>6.81</v>
          </cell>
          <cell r="R464">
            <v>6.7450000000000001</v>
          </cell>
          <cell r="S464">
            <v>6.6550000000000002</v>
          </cell>
          <cell r="T464">
            <v>6.5750000000000002</v>
          </cell>
          <cell r="U464">
            <v>6.4850000000000003</v>
          </cell>
          <cell r="V464">
            <v>6.3949999999999996</v>
          </cell>
          <cell r="W464">
            <v>6.3150000000000004</v>
          </cell>
          <cell r="X464">
            <v>6.2350000000000003</v>
          </cell>
          <cell r="Y464">
            <v>6.13</v>
          </cell>
          <cell r="Z464">
            <v>5.98</v>
          </cell>
          <cell r="AA464">
            <v>5.74</v>
          </cell>
          <cell r="AB464">
            <v>5.6</v>
          </cell>
          <cell r="AC464">
            <v>5.49</v>
          </cell>
          <cell r="AE464">
            <v>36805</v>
          </cell>
          <cell r="AF464">
            <v>2368263.8305780534</v>
          </cell>
          <cell r="AG464">
            <v>2026040.0184654589</v>
          </cell>
          <cell r="AH464">
            <v>342223.81211259449</v>
          </cell>
          <cell r="AI464">
            <v>1075732609.8803647</v>
          </cell>
          <cell r="AJ464">
            <v>1109190431.638458</v>
          </cell>
          <cell r="AK464">
            <v>-33457822.472641233</v>
          </cell>
          <cell r="AM464">
            <v>2449115.0042764992</v>
          </cell>
          <cell r="AN464">
            <v>2021883.2267967258</v>
          </cell>
          <cell r="AO464">
            <v>427231.77747977339</v>
          </cell>
          <cell r="AP464">
            <v>1066967438.808373</v>
          </cell>
          <cell r="AQ464">
            <v>1108141385.9888527</v>
          </cell>
          <cell r="AR464">
            <v>-41173947.180481605</v>
          </cell>
          <cell r="AT464">
            <v>-80851.173698445782</v>
          </cell>
          <cell r="AU464">
            <v>4156.7916687331162</v>
          </cell>
          <cell r="AV464">
            <v>-85007.965367178898</v>
          </cell>
          <cell r="AW464">
            <v>8765171.0719920807</v>
          </cell>
          <cell r="AX464">
            <v>1049045.6496055136</v>
          </cell>
          <cell r="AY464">
            <v>7716124.707840398</v>
          </cell>
        </row>
        <row r="465">
          <cell r="B465">
            <v>36605</v>
          </cell>
          <cell r="C465">
            <v>5.8125</v>
          </cell>
          <cell r="D465">
            <v>5.8125</v>
          </cell>
          <cell r="E465">
            <v>5.9843700000000002</v>
          </cell>
          <cell r="F465">
            <v>6.0625</v>
          </cell>
          <cell r="G465">
            <v>6.1406299999999998</v>
          </cell>
          <cell r="H465">
            <v>6.2383499999999996</v>
          </cell>
          <cell r="I465">
            <v>6.32822</v>
          </cell>
          <cell r="J465">
            <v>6.4028499999999999</v>
          </cell>
          <cell r="K465">
            <v>6.5693200000000003</v>
          </cell>
          <cell r="L465">
            <v>6.7117800000000001</v>
          </cell>
          <cell r="M465">
            <v>6.6003299999999996</v>
          </cell>
          <cell r="N465">
            <v>6.6420199999999996</v>
          </cell>
          <cell r="O465">
            <v>6.6782899999999996</v>
          </cell>
          <cell r="P465">
            <v>6.77</v>
          </cell>
          <cell r="Q465">
            <v>6.81</v>
          </cell>
          <cell r="R465">
            <v>6.7450000000000001</v>
          </cell>
          <cell r="S465">
            <v>6.665</v>
          </cell>
          <cell r="T465">
            <v>6.5949999999999998</v>
          </cell>
          <cell r="U465">
            <v>6.5149999999999997</v>
          </cell>
          <cell r="V465">
            <v>6.4349999999999996</v>
          </cell>
          <cell r="W465">
            <v>6.3550000000000004</v>
          </cell>
          <cell r="X465">
            <v>6.2750000000000004</v>
          </cell>
          <cell r="Y465">
            <v>6.17</v>
          </cell>
          <cell r="Z465">
            <v>6.02</v>
          </cell>
          <cell r="AA465">
            <v>5.79</v>
          </cell>
          <cell r="AB465">
            <v>5.65</v>
          </cell>
          <cell r="AC465">
            <v>5.54</v>
          </cell>
          <cell r="AE465">
            <v>36808</v>
          </cell>
          <cell r="AF465">
            <v>6272958.5237155706</v>
          </cell>
          <cell r="AG465">
            <v>6049991.1544016181</v>
          </cell>
          <cell r="AH465">
            <v>222967.36931395251</v>
          </cell>
          <cell r="AI465">
            <v>1082005568.4040802</v>
          </cell>
          <cell r="AJ465">
            <v>1115240422.7928596</v>
          </cell>
          <cell r="AK465">
            <v>-33234855.103327282</v>
          </cell>
          <cell r="AM465">
            <v>6082376.9428711534</v>
          </cell>
          <cell r="AN465">
            <v>6056443.404632871</v>
          </cell>
          <cell r="AO465">
            <v>25933.538238282315</v>
          </cell>
          <cell r="AP465">
            <v>1073049815.7512441</v>
          </cell>
          <cell r="AQ465">
            <v>1114197829.3934855</v>
          </cell>
          <cell r="AR465">
            <v>-41148013.642243326</v>
          </cell>
          <cell r="AT465">
            <v>190581.58084441721</v>
          </cell>
          <cell r="AU465">
            <v>-6452.2502312529832</v>
          </cell>
          <cell r="AV465">
            <v>197033.8310756702</v>
          </cell>
          <cell r="AW465">
            <v>8955752.6528364979</v>
          </cell>
          <cell r="AX465">
            <v>1042593.3993742606</v>
          </cell>
          <cell r="AY465">
            <v>7913158.5389160682</v>
          </cell>
        </row>
        <row r="466">
          <cell r="B466">
            <v>36606</v>
          </cell>
          <cell r="C466">
            <v>6.1875</v>
          </cell>
          <cell r="D466">
            <v>6</v>
          </cell>
          <cell r="E466">
            <v>5.96875</v>
          </cell>
          <cell r="F466">
            <v>6.0468700000000002</v>
          </cell>
          <cell r="G466">
            <v>6.1406299999999998</v>
          </cell>
          <cell r="H466">
            <v>6.2441199999999997</v>
          </cell>
          <cell r="I466">
            <v>6.3154199999999996</v>
          </cell>
          <cell r="J466">
            <v>6.40395</v>
          </cell>
          <cell r="K466">
            <v>6.5705200000000001</v>
          </cell>
          <cell r="L466">
            <v>6.7130900000000002</v>
          </cell>
          <cell r="M466">
            <v>6.6033099999999996</v>
          </cell>
          <cell r="N466">
            <v>6.6478099999999998</v>
          </cell>
          <cell r="O466">
            <v>6.6847099999999999</v>
          </cell>
          <cell r="P466">
            <v>6.78</v>
          </cell>
          <cell r="Q466">
            <v>6.83</v>
          </cell>
          <cell r="R466">
            <v>6.7750000000000004</v>
          </cell>
          <cell r="S466">
            <v>6.6849999999999996</v>
          </cell>
          <cell r="T466">
            <v>6.6150000000000002</v>
          </cell>
          <cell r="U466">
            <v>6.5350000000000001</v>
          </cell>
          <cell r="V466">
            <v>6.4550000000000001</v>
          </cell>
          <cell r="W466">
            <v>6.3849999999999998</v>
          </cell>
          <cell r="X466">
            <v>6.3049999999999997</v>
          </cell>
          <cell r="Y466">
            <v>6.2</v>
          </cell>
          <cell r="Z466">
            <v>6.06</v>
          </cell>
          <cell r="AA466">
            <v>5.83</v>
          </cell>
          <cell r="AB466">
            <v>5.69</v>
          </cell>
          <cell r="AC466">
            <v>5.59</v>
          </cell>
          <cell r="AE466">
            <v>36809</v>
          </cell>
          <cell r="AF466">
            <v>761770.15100640059</v>
          </cell>
          <cell r="AG466">
            <v>2047432.7060374364</v>
          </cell>
          <cell r="AH466">
            <v>-1285662.5550310358</v>
          </cell>
          <cell r="AI466">
            <v>1082767338.5550866</v>
          </cell>
          <cell r="AJ466">
            <v>1117287855.4988971</v>
          </cell>
          <cell r="AK466">
            <v>-34520517.658358321</v>
          </cell>
          <cell r="AM466">
            <v>824968.2847289741</v>
          </cell>
          <cell r="AN466">
            <v>2047869.1957483417</v>
          </cell>
          <cell r="AO466">
            <v>-1222900.9110193676</v>
          </cell>
          <cell r="AP466">
            <v>1073874784.0359731</v>
          </cell>
          <cell r="AQ466">
            <v>1116245698.5892339</v>
          </cell>
          <cell r="AR466">
            <v>-42370914.553262696</v>
          </cell>
          <cell r="AT466">
            <v>-63198.133722573519</v>
          </cell>
          <cell r="AU466">
            <v>-436.48971090535633</v>
          </cell>
          <cell r="AV466">
            <v>-62761.644011668162</v>
          </cell>
          <cell r="AW466">
            <v>8892554.5191139244</v>
          </cell>
          <cell r="AX466">
            <v>1042156.9096633552</v>
          </cell>
          <cell r="AY466">
            <v>7850396.8949044002</v>
          </cell>
        </row>
        <row r="467">
          <cell r="B467">
            <v>36607</v>
          </cell>
          <cell r="C467">
            <v>6.5</v>
          </cell>
          <cell r="D467">
            <v>6.0625</v>
          </cell>
          <cell r="E467">
            <v>5.96875</v>
          </cell>
          <cell r="F467">
            <v>6.03125</v>
          </cell>
          <cell r="G467">
            <v>6.125</v>
          </cell>
          <cell r="H467">
            <v>6.2375699999999998</v>
          </cell>
          <cell r="I467">
            <v>6.3044799999999999</v>
          </cell>
          <cell r="J467">
            <v>6.3895499999999998</v>
          </cell>
          <cell r="K467">
            <v>6.5543399999999998</v>
          </cell>
          <cell r="L467">
            <v>6.69536</v>
          </cell>
          <cell r="M467">
            <v>6.5879899999999996</v>
          </cell>
          <cell r="N467">
            <v>6.6374899999999997</v>
          </cell>
          <cell r="O467">
            <v>6.6773999999999996</v>
          </cell>
          <cell r="P467">
            <v>6.78</v>
          </cell>
          <cell r="Q467">
            <v>6.83</v>
          </cell>
          <cell r="R467">
            <v>6.7850000000000001</v>
          </cell>
          <cell r="S467">
            <v>6.7050000000000001</v>
          </cell>
          <cell r="T467">
            <v>6.6349999999999998</v>
          </cell>
          <cell r="U467">
            <v>6.5449999999999999</v>
          </cell>
          <cell r="V467">
            <v>6.4649999999999999</v>
          </cell>
          <cell r="W467">
            <v>6.3949999999999996</v>
          </cell>
          <cell r="X467">
            <v>6.3150000000000004</v>
          </cell>
          <cell r="Y467">
            <v>6.21</v>
          </cell>
          <cell r="Z467">
            <v>6.07</v>
          </cell>
          <cell r="AA467">
            <v>5.84</v>
          </cell>
          <cell r="AB467">
            <v>5.72</v>
          </cell>
          <cell r="AC467">
            <v>5.63</v>
          </cell>
          <cell r="AE467">
            <v>36810</v>
          </cell>
          <cell r="AF467">
            <v>3025383.4238370587</v>
          </cell>
          <cell r="AG467">
            <v>2043288.6208698854</v>
          </cell>
          <cell r="AH467">
            <v>982094.80296717328</v>
          </cell>
          <cell r="AI467">
            <v>1085792721.9789236</v>
          </cell>
          <cell r="AJ467">
            <v>1119331144.119767</v>
          </cell>
          <cell r="AK467">
            <v>-33538422.855391148</v>
          </cell>
          <cell r="AM467">
            <v>2940161.4382501841</v>
          </cell>
          <cell r="AN467">
            <v>2049238.3174852191</v>
          </cell>
          <cell r="AO467">
            <v>890923.12076496496</v>
          </cell>
          <cell r="AP467">
            <v>1076814945.4742231</v>
          </cell>
          <cell r="AQ467">
            <v>1118294936.9067192</v>
          </cell>
          <cell r="AR467">
            <v>-41479991.432497732</v>
          </cell>
          <cell r="AT467">
            <v>85221.985586874653</v>
          </cell>
          <cell r="AU467">
            <v>-5949.6966153336689</v>
          </cell>
          <cell r="AV467">
            <v>91171.682202208322</v>
          </cell>
          <cell r="AW467">
            <v>8977776.5047007985</v>
          </cell>
          <cell r="AX467">
            <v>1036207.2130480215</v>
          </cell>
          <cell r="AY467">
            <v>7941568.5771066081</v>
          </cell>
        </row>
        <row r="468">
          <cell r="B468">
            <v>36608</v>
          </cell>
          <cell r="C468">
            <v>5.4375</v>
          </cell>
          <cell r="D468">
            <v>5.6875</v>
          </cell>
          <cell r="E468">
            <v>5.8906200000000002</v>
          </cell>
          <cell r="F468">
            <v>6.0156200000000002</v>
          </cell>
          <cell r="G468">
            <v>6.1093799999999998</v>
          </cell>
          <cell r="H468">
            <v>6.1859999999999999</v>
          </cell>
          <cell r="I468">
            <v>6.2708899999999996</v>
          </cell>
          <cell r="J468">
            <v>6.35677</v>
          </cell>
          <cell r="K468">
            <v>6.52515</v>
          </cell>
          <cell r="L468">
            <v>6.6606899999999998</v>
          </cell>
          <cell r="M468">
            <v>6.5566800000000001</v>
          </cell>
          <cell r="N468">
            <v>6.60677</v>
          </cell>
          <cell r="O468">
            <v>6.6494299999999997</v>
          </cell>
          <cell r="P468">
            <v>6.76</v>
          </cell>
          <cell r="Q468">
            <v>6.82</v>
          </cell>
          <cell r="R468">
            <v>6.7649999999999997</v>
          </cell>
          <cell r="S468">
            <v>6.6849999999999996</v>
          </cell>
          <cell r="T468">
            <v>6.6150000000000002</v>
          </cell>
          <cell r="U468">
            <v>6.5250000000000004</v>
          </cell>
          <cell r="V468">
            <v>6.4450000000000003</v>
          </cell>
          <cell r="W468">
            <v>6.375</v>
          </cell>
          <cell r="X468">
            <v>6.3049999999999997</v>
          </cell>
          <cell r="Y468">
            <v>6.2</v>
          </cell>
          <cell r="Z468">
            <v>6.05</v>
          </cell>
          <cell r="AA468">
            <v>5.83</v>
          </cell>
          <cell r="AB468">
            <v>5.71</v>
          </cell>
          <cell r="AC468">
            <v>5.61</v>
          </cell>
          <cell r="AE468">
            <v>36811</v>
          </cell>
          <cell r="AF468">
            <v>1947391.7621758259</v>
          </cell>
          <cell r="AG468">
            <v>2028045.2647075385</v>
          </cell>
          <cell r="AH468">
            <v>-80653.502531712642</v>
          </cell>
          <cell r="AI468">
            <v>1087740113.7410994</v>
          </cell>
          <cell r="AJ468">
            <v>1121359189.3844745</v>
          </cell>
          <cell r="AK468">
            <v>-33619076.357922859</v>
          </cell>
          <cell r="AM468">
            <v>1861324.9666021913</v>
          </cell>
          <cell r="AN468">
            <v>2024352.1849751761</v>
          </cell>
          <cell r="AO468">
            <v>-163027.21837298479</v>
          </cell>
          <cell r="AP468">
            <v>1078676270.4408252</v>
          </cell>
          <cell r="AQ468">
            <v>1120319289.0916944</v>
          </cell>
          <cell r="AR468">
            <v>-41643018.650870718</v>
          </cell>
          <cell r="AT468">
            <v>86066.795573634561</v>
          </cell>
          <cell r="AU468">
            <v>3693.0797323624138</v>
          </cell>
          <cell r="AV468">
            <v>82373.715841272147</v>
          </cell>
          <cell r="AW468">
            <v>9063843.3002744336</v>
          </cell>
          <cell r="AX468">
            <v>1039900.292780384</v>
          </cell>
          <cell r="AY468">
            <v>8023942.29294788</v>
          </cell>
        </row>
        <row r="469">
          <cell r="B469">
            <v>36609</v>
          </cell>
          <cell r="C469">
            <v>5.375</v>
          </cell>
          <cell r="D469">
            <v>5.65625</v>
          </cell>
          <cell r="E469">
            <v>5.90625</v>
          </cell>
          <cell r="F469">
            <v>6.0156200000000002</v>
          </cell>
          <cell r="G469">
            <v>6.1093799999999998</v>
          </cell>
          <cell r="H469">
            <v>6.2046599999999996</v>
          </cell>
          <cell r="I469">
            <v>6.28918</v>
          </cell>
          <cell r="J469">
            <v>6.3745500000000002</v>
          </cell>
          <cell r="K469">
            <v>6.5548599999999997</v>
          </cell>
          <cell r="L469">
            <v>6.7031000000000001</v>
          </cell>
          <cell r="M469">
            <v>6.60412</v>
          </cell>
          <cell r="N469">
            <v>6.66113</v>
          </cell>
          <cell r="O469">
            <v>6.7100200000000001</v>
          </cell>
          <cell r="P469">
            <v>6.81</v>
          </cell>
          <cell r="Q469">
            <v>6.87</v>
          </cell>
          <cell r="R469">
            <v>6.8049999999999997</v>
          </cell>
          <cell r="S469">
            <v>6.7249999999999996</v>
          </cell>
          <cell r="T469">
            <v>6.6449999999999996</v>
          </cell>
          <cell r="U469">
            <v>6.5549999999999997</v>
          </cell>
          <cell r="V469">
            <v>6.4749999999999996</v>
          </cell>
          <cell r="W469">
            <v>6.4050000000000002</v>
          </cell>
          <cell r="X469">
            <v>6.3250000000000002</v>
          </cell>
          <cell r="Y469">
            <v>6.22</v>
          </cell>
          <cell r="Z469">
            <v>6.06</v>
          </cell>
          <cell r="AA469">
            <v>5.84</v>
          </cell>
          <cell r="AB469">
            <v>5.72</v>
          </cell>
          <cell r="AC469">
            <v>5.62</v>
          </cell>
          <cell r="AE469">
            <v>36812</v>
          </cell>
          <cell r="AF469">
            <v>4516908.9963098336</v>
          </cell>
          <cell r="AG469">
            <v>2018570.7415683211</v>
          </cell>
          <cell r="AH469">
            <v>2498338.2547415122</v>
          </cell>
          <cell r="AI469">
            <v>1092257022.7374091</v>
          </cell>
          <cell r="AJ469">
            <v>1123377760.1260428</v>
          </cell>
          <cell r="AK469">
            <v>-31120738.103181347</v>
          </cell>
          <cell r="AM469">
            <v>4345735.5795235336</v>
          </cell>
          <cell r="AN469">
            <v>2013256.6214999873</v>
          </cell>
          <cell r="AO469">
            <v>2332478.9580235463</v>
          </cell>
          <cell r="AP469">
            <v>1083022006.0203488</v>
          </cell>
          <cell r="AQ469">
            <v>1122332545.7131944</v>
          </cell>
          <cell r="AR469">
            <v>-39310539.69284717</v>
          </cell>
          <cell r="AT469">
            <v>171173.41678630002</v>
          </cell>
          <cell r="AU469">
            <v>5314.1200683338102</v>
          </cell>
          <cell r="AV469">
            <v>165859.29671796598</v>
          </cell>
          <cell r="AW469">
            <v>9235016.7170607336</v>
          </cell>
          <cell r="AX469">
            <v>1045214.4128487178</v>
          </cell>
          <cell r="AY469">
            <v>8189801.589665846</v>
          </cell>
        </row>
        <row r="470">
          <cell r="B470">
            <v>36610</v>
          </cell>
          <cell r="C470">
            <v>5.375</v>
          </cell>
          <cell r="D470">
            <v>5.65625</v>
          </cell>
          <cell r="E470">
            <v>5.90625</v>
          </cell>
          <cell r="F470">
            <v>6.0156200000000002</v>
          </cell>
          <cell r="G470">
            <v>6.1093799999999998</v>
          </cell>
          <cell r="H470">
            <v>6.2046599999999996</v>
          </cell>
          <cell r="I470">
            <v>6.28918</v>
          </cell>
          <cell r="J470">
            <v>6.3745500000000002</v>
          </cell>
          <cell r="K470">
            <v>6.5548599999999997</v>
          </cell>
          <cell r="L470">
            <v>6.7031000000000001</v>
          </cell>
          <cell r="M470">
            <v>6.60412</v>
          </cell>
          <cell r="N470">
            <v>6.66113</v>
          </cell>
          <cell r="O470">
            <v>6.7100200000000001</v>
          </cell>
          <cell r="P470">
            <v>6.81</v>
          </cell>
          <cell r="Q470">
            <v>6.87</v>
          </cell>
          <cell r="R470">
            <v>6.8049999999999997</v>
          </cell>
          <cell r="S470">
            <v>6.7249999999999996</v>
          </cell>
          <cell r="T470">
            <v>6.6449999999999996</v>
          </cell>
          <cell r="U470">
            <v>6.5549999999999997</v>
          </cell>
          <cell r="V470">
            <v>6.4749999999999996</v>
          </cell>
          <cell r="W470">
            <v>6.4050000000000002</v>
          </cell>
          <cell r="X470">
            <v>6.3250000000000002</v>
          </cell>
          <cell r="Y470">
            <v>6.22</v>
          </cell>
          <cell r="Z470">
            <v>6.06</v>
          </cell>
          <cell r="AA470">
            <v>5.84</v>
          </cell>
          <cell r="AB470">
            <v>5.72</v>
          </cell>
          <cell r="AC470">
            <v>5.62</v>
          </cell>
          <cell r="AE470">
            <v>36815</v>
          </cell>
          <cell r="AF470">
            <v>5060796.9821923869</v>
          </cell>
          <cell r="AG470">
            <v>6113786.1008865386</v>
          </cell>
          <cell r="AH470">
            <v>-1052989.1186941518</v>
          </cell>
          <cell r="AI470">
            <v>1097317819.7196014</v>
          </cell>
          <cell r="AJ470">
            <v>1129491546.2269294</v>
          </cell>
          <cell r="AK470">
            <v>-32173727.2218755</v>
          </cell>
          <cell r="AM470">
            <v>5013326.3093830943</v>
          </cell>
          <cell r="AN470">
            <v>6062479.1018562121</v>
          </cell>
          <cell r="AO470">
            <v>-1049152.7924731178</v>
          </cell>
          <cell r="AP470">
            <v>1088035332.3297319</v>
          </cell>
          <cell r="AQ470">
            <v>1128395024.8150506</v>
          </cell>
          <cell r="AR470">
            <v>-40359692.485320285</v>
          </cell>
          <cell r="AT470">
            <v>47470.672809292562</v>
          </cell>
          <cell r="AU470">
            <v>51306.999030326493</v>
          </cell>
          <cell r="AV470">
            <v>-3836.3262210339308</v>
          </cell>
          <cell r="AW470">
            <v>9282487.3898700252</v>
          </cell>
          <cell r="AX470">
            <v>1096521.4118790443</v>
          </cell>
          <cell r="AY470">
            <v>8185965.263444812</v>
          </cell>
        </row>
        <row r="471">
          <cell r="B471">
            <v>36611</v>
          </cell>
          <cell r="C471">
            <v>5.375</v>
          </cell>
          <cell r="D471">
            <v>5.65625</v>
          </cell>
          <cell r="E471">
            <v>5.90625</v>
          </cell>
          <cell r="F471">
            <v>6.0156200000000002</v>
          </cell>
          <cell r="G471">
            <v>6.1093799999999998</v>
          </cell>
          <cell r="H471">
            <v>6.2046599999999996</v>
          </cell>
          <cell r="I471">
            <v>6.28918</v>
          </cell>
          <cell r="J471">
            <v>6.3745500000000002</v>
          </cell>
          <cell r="K471">
            <v>6.5548599999999997</v>
          </cell>
          <cell r="L471">
            <v>6.7031000000000001</v>
          </cell>
          <cell r="M471">
            <v>6.60412</v>
          </cell>
          <cell r="N471">
            <v>6.66113</v>
          </cell>
          <cell r="O471">
            <v>6.7100200000000001</v>
          </cell>
          <cell r="P471">
            <v>6.81</v>
          </cell>
          <cell r="Q471">
            <v>6.87</v>
          </cell>
          <cell r="R471">
            <v>6.8049999999999997</v>
          </cell>
          <cell r="S471">
            <v>6.7249999999999996</v>
          </cell>
          <cell r="T471">
            <v>6.6449999999999996</v>
          </cell>
          <cell r="U471">
            <v>6.5549999999999997</v>
          </cell>
          <cell r="V471">
            <v>6.4749999999999996</v>
          </cell>
          <cell r="W471">
            <v>6.4050000000000002</v>
          </cell>
          <cell r="X471">
            <v>6.3250000000000002</v>
          </cell>
          <cell r="Y471">
            <v>6.22</v>
          </cell>
          <cell r="Z471">
            <v>6.06</v>
          </cell>
          <cell r="AA471">
            <v>5.84</v>
          </cell>
          <cell r="AB471">
            <v>5.72</v>
          </cell>
          <cell r="AC471">
            <v>5.62</v>
          </cell>
          <cell r="AE471">
            <v>36816</v>
          </cell>
          <cell r="AF471">
            <v>2050125.7409254578</v>
          </cell>
          <cell r="AG471">
            <v>2055701.2274061739</v>
          </cell>
          <cell r="AH471">
            <v>-5575.4864807161503</v>
          </cell>
          <cell r="AI471">
            <v>1099367945.4605269</v>
          </cell>
          <cell r="AJ471">
            <v>1131547247.4543357</v>
          </cell>
          <cell r="AK471">
            <v>-32179302.708356217</v>
          </cell>
          <cell r="AM471">
            <v>2021387.1721111089</v>
          </cell>
          <cell r="AN471">
            <v>2047397.9754446342</v>
          </cell>
          <cell r="AO471">
            <v>-26010.803333525313</v>
          </cell>
          <cell r="AP471">
            <v>1090056719.501843</v>
          </cell>
          <cell r="AQ471">
            <v>1130442422.7904952</v>
          </cell>
          <cell r="AR471">
            <v>-40385703.288653813</v>
          </cell>
          <cell r="AT471">
            <v>28738.568814348895</v>
          </cell>
          <cell r="AU471">
            <v>8303.2519615397323</v>
          </cell>
          <cell r="AV471">
            <v>20435.316852809163</v>
          </cell>
          <cell r="AW471">
            <v>9311225.9586843736</v>
          </cell>
          <cell r="AX471">
            <v>1104824.663840584</v>
          </cell>
          <cell r="AY471">
            <v>8206400.580297621</v>
          </cell>
        </row>
        <row r="472">
          <cell r="B472">
            <v>36612</v>
          </cell>
          <cell r="C472">
            <v>5.34375</v>
          </cell>
          <cell r="D472">
            <v>5.8125</v>
          </cell>
          <cell r="E472">
            <v>5.90625</v>
          </cell>
          <cell r="F472">
            <v>6.0156200000000002</v>
          </cell>
          <cell r="G472">
            <v>6.1406299999999998</v>
          </cell>
          <cell r="H472">
            <v>6.2383300000000004</v>
          </cell>
          <cell r="I472">
            <v>6.3299599999999998</v>
          </cell>
          <cell r="J472">
            <v>6.4262100000000002</v>
          </cell>
          <cell r="K472">
            <v>6.6241099999999999</v>
          </cell>
          <cell r="L472">
            <v>6.7967599999999999</v>
          </cell>
          <cell r="M472">
            <v>6.7081999999999997</v>
          </cell>
          <cell r="N472">
            <v>6.7749800000000002</v>
          </cell>
          <cell r="O472">
            <v>6.8305400000000001</v>
          </cell>
          <cell r="P472">
            <v>6.95</v>
          </cell>
          <cell r="Q472">
            <v>7.02</v>
          </cell>
          <cell r="R472">
            <v>6.9550000000000001</v>
          </cell>
          <cell r="S472">
            <v>6.8650000000000002</v>
          </cell>
          <cell r="T472">
            <v>6.7850000000000001</v>
          </cell>
          <cell r="U472">
            <v>6.6849999999999996</v>
          </cell>
          <cell r="V472">
            <v>6.6050000000000004</v>
          </cell>
          <cell r="W472">
            <v>6.5250000000000004</v>
          </cell>
          <cell r="X472">
            <v>6.4550000000000001</v>
          </cell>
          <cell r="Y472">
            <v>6.35</v>
          </cell>
          <cell r="Z472">
            <v>6.18</v>
          </cell>
          <cell r="AA472">
            <v>5.97</v>
          </cell>
          <cell r="AB472">
            <v>5.83</v>
          </cell>
          <cell r="AC472">
            <v>5.73</v>
          </cell>
          <cell r="AE472">
            <v>36817</v>
          </cell>
          <cell r="AF472">
            <v>4070893.317427563</v>
          </cell>
          <cell r="AG472">
            <v>2048752.0215356767</v>
          </cell>
          <cell r="AH472">
            <v>2022141.2958918863</v>
          </cell>
          <cell r="AI472">
            <v>1103438838.7779546</v>
          </cell>
          <cell r="AJ472">
            <v>1133595999.4758713</v>
          </cell>
          <cell r="AK472">
            <v>-30157161.412464332</v>
          </cell>
          <cell r="AM472">
            <v>3995798.5762819946</v>
          </cell>
          <cell r="AN472">
            <v>2041186.0789301977</v>
          </cell>
          <cell r="AO472">
            <v>1954612.4973517968</v>
          </cell>
          <cell r="AP472">
            <v>1094052518.078125</v>
          </cell>
          <cell r="AQ472">
            <v>1132483608.8694253</v>
          </cell>
          <cell r="AR472">
            <v>-38431090.791302018</v>
          </cell>
          <cell r="AT472">
            <v>75094.741145568434</v>
          </cell>
          <cell r="AU472">
            <v>7565.9426054789219</v>
          </cell>
          <cell r="AV472">
            <v>67528.798540089512</v>
          </cell>
          <cell r="AW472">
            <v>9386320.6998299416</v>
          </cell>
          <cell r="AX472">
            <v>1112390.6064460629</v>
          </cell>
          <cell r="AY472">
            <v>8273929.3788377102</v>
          </cell>
        </row>
        <row r="473">
          <cell r="B473">
            <v>36613</v>
          </cell>
          <cell r="C473">
            <v>5.1875</v>
          </cell>
          <cell r="D473">
            <v>5.5625</v>
          </cell>
          <cell r="E473">
            <v>5.8906200000000002</v>
          </cell>
          <cell r="F473">
            <v>6.03125</v>
          </cell>
          <cell r="G473">
            <v>6.15625</v>
          </cell>
          <cell r="H473">
            <v>6.24376</v>
          </cell>
          <cell r="I473">
            <v>6.3438999999999997</v>
          </cell>
          <cell r="J473">
            <v>6.43858</v>
          </cell>
          <cell r="K473">
            <v>6.6329000000000002</v>
          </cell>
          <cell r="L473">
            <v>6.8011400000000002</v>
          </cell>
          <cell r="M473">
            <v>6.7100900000000001</v>
          </cell>
          <cell r="N473">
            <v>6.7765399999999998</v>
          </cell>
          <cell r="O473">
            <v>6.8305300000000004</v>
          </cell>
          <cell r="P473">
            <v>6.93</v>
          </cell>
          <cell r="Q473">
            <v>7</v>
          </cell>
          <cell r="R473">
            <v>6.9349999999999996</v>
          </cell>
          <cell r="S473">
            <v>6.8449999999999998</v>
          </cell>
          <cell r="T473">
            <v>6.7549999999999999</v>
          </cell>
          <cell r="U473">
            <v>6.6749999999999998</v>
          </cell>
          <cell r="V473">
            <v>6.5949999999999998</v>
          </cell>
          <cell r="W473">
            <v>6.5149999999999997</v>
          </cell>
          <cell r="X473">
            <v>6.4450000000000003</v>
          </cell>
          <cell r="Y473">
            <v>6.34</v>
          </cell>
          <cell r="Z473">
            <v>6.17</v>
          </cell>
          <cell r="AA473">
            <v>5.95</v>
          </cell>
          <cell r="AB473">
            <v>5.81</v>
          </cell>
          <cell r="AC473">
            <v>5.71</v>
          </cell>
          <cell r="AE473">
            <v>36818</v>
          </cell>
          <cell r="AF473">
            <v>1506330.1860179189</v>
          </cell>
          <cell r="AG473">
            <v>2082705.5089665565</v>
          </cell>
          <cell r="AH473">
            <v>-576375.32294863765</v>
          </cell>
          <cell r="AI473">
            <v>1104945168.9639726</v>
          </cell>
          <cell r="AJ473">
            <v>1135678704.9848378</v>
          </cell>
          <cell r="AK473">
            <v>-30733536.73541297</v>
          </cell>
          <cell r="AM473">
            <v>1580586.4655065238</v>
          </cell>
          <cell r="AN473">
            <v>2082829.9068766101</v>
          </cell>
          <cell r="AO473">
            <v>-502243.44137008628</v>
          </cell>
          <cell r="AP473">
            <v>1095633104.5436316</v>
          </cell>
          <cell r="AQ473">
            <v>1134566438.7763019</v>
          </cell>
          <cell r="AR473">
            <v>-38933334.232672103</v>
          </cell>
          <cell r="AT473">
            <v>-74256.279488604981</v>
          </cell>
          <cell r="AU473">
            <v>-124.39791005360894</v>
          </cell>
          <cell r="AV473">
            <v>-74131.881578551373</v>
          </cell>
          <cell r="AW473">
            <v>9312064.4203413371</v>
          </cell>
          <cell r="AX473">
            <v>1112266.2085360093</v>
          </cell>
          <cell r="AY473">
            <v>8199797.4972591586</v>
          </cell>
        </row>
        <row r="474">
          <cell r="B474">
            <v>36614</v>
          </cell>
          <cell r="C474">
            <v>5.4375</v>
          </cell>
          <cell r="D474">
            <v>5.6875</v>
          </cell>
          <cell r="E474">
            <v>5.9218700000000002</v>
          </cell>
          <cell r="F474">
            <v>6.0468700000000002</v>
          </cell>
          <cell r="G474">
            <v>6.1718799999999998</v>
          </cell>
          <cell r="H474">
            <v>6.2512499999999998</v>
          </cell>
          <cell r="I474">
            <v>6.33995</v>
          </cell>
          <cell r="J474">
            <v>6.4342800000000002</v>
          </cell>
          <cell r="K474">
            <v>6.62378</v>
          </cell>
          <cell r="L474">
            <v>6.7892000000000001</v>
          </cell>
          <cell r="M474">
            <v>6.6971800000000004</v>
          </cell>
          <cell r="N474">
            <v>6.7604100000000003</v>
          </cell>
          <cell r="O474">
            <v>6.8140700000000001</v>
          </cell>
          <cell r="P474">
            <v>6.92</v>
          </cell>
          <cell r="Q474">
            <v>6.99</v>
          </cell>
          <cell r="R474">
            <v>6.915</v>
          </cell>
          <cell r="S474">
            <v>6.835</v>
          </cell>
          <cell r="T474">
            <v>6.7450000000000001</v>
          </cell>
          <cell r="U474">
            <v>6.6550000000000002</v>
          </cell>
          <cell r="V474">
            <v>6.5750000000000002</v>
          </cell>
          <cell r="W474">
            <v>6.4950000000000001</v>
          </cell>
          <cell r="X474">
            <v>6.4249999999999998</v>
          </cell>
          <cell r="Y474">
            <v>6.32</v>
          </cell>
          <cell r="Z474">
            <v>6.17</v>
          </cell>
          <cell r="AA474">
            <v>5.93</v>
          </cell>
          <cell r="AB474">
            <v>5.79</v>
          </cell>
          <cell r="AC474">
            <v>5.7</v>
          </cell>
          <cell r="AE474">
            <v>36819</v>
          </cell>
          <cell r="AF474">
            <v>2988734.9538439568</v>
          </cell>
          <cell r="AG474">
            <v>2062570.3571561575</v>
          </cell>
          <cell r="AH474">
            <v>926164.59668779932</v>
          </cell>
          <cell r="AI474">
            <v>1107933903.9178166</v>
          </cell>
          <cell r="AJ474">
            <v>1137741275.3419938</v>
          </cell>
          <cell r="AK474">
            <v>-29807372.138725169</v>
          </cell>
          <cell r="AM474">
            <v>2920495.2686817944</v>
          </cell>
          <cell r="AN474">
            <v>2062938.7551566346</v>
          </cell>
          <cell r="AO474">
            <v>857556.5135251598</v>
          </cell>
          <cell r="AP474">
            <v>1098553599.8123133</v>
          </cell>
          <cell r="AQ474">
            <v>1136629377.5314584</v>
          </cell>
          <cell r="AR474">
            <v>-38075777.719146945</v>
          </cell>
          <cell r="AT474">
            <v>68239.685162162408</v>
          </cell>
          <cell r="AU474">
            <v>-368.39800047711469</v>
          </cell>
          <cell r="AV474">
            <v>68608.083162639523</v>
          </cell>
          <cell r="AW474">
            <v>9380304.1055034995</v>
          </cell>
          <cell r="AX474">
            <v>1111897.8105355322</v>
          </cell>
          <cell r="AY474">
            <v>8268405.5804217979</v>
          </cell>
        </row>
        <row r="475">
          <cell r="B475">
            <v>36615</v>
          </cell>
          <cell r="C475">
            <v>5.5</v>
          </cell>
          <cell r="D475">
            <v>5.8125</v>
          </cell>
          <cell r="E475">
            <v>5.9843700000000002</v>
          </cell>
          <cell r="F475">
            <v>6.09375</v>
          </cell>
          <cell r="G475">
            <v>6.1875</v>
          </cell>
          <cell r="H475">
            <v>6.2786999999999997</v>
          </cell>
          <cell r="I475">
            <v>6.36754</v>
          </cell>
          <cell r="J475">
            <v>6.4438700000000004</v>
          </cell>
          <cell r="K475">
            <v>6.6279399999999997</v>
          </cell>
          <cell r="L475">
            <v>6.7912800000000004</v>
          </cell>
          <cell r="M475">
            <v>6.6960699999999997</v>
          </cell>
          <cell r="N475">
            <v>6.7580099999999996</v>
          </cell>
          <cell r="O475">
            <v>6.8111600000000001</v>
          </cell>
          <cell r="P475">
            <v>6.91</v>
          </cell>
          <cell r="Q475">
            <v>6.98</v>
          </cell>
          <cell r="R475">
            <v>6.9050000000000002</v>
          </cell>
          <cell r="S475">
            <v>6.8150000000000004</v>
          </cell>
          <cell r="T475">
            <v>6.7249999999999996</v>
          </cell>
          <cell r="U475">
            <v>6.6349999999999998</v>
          </cell>
          <cell r="V475">
            <v>6.5549999999999997</v>
          </cell>
          <cell r="W475">
            <v>6.4749999999999996</v>
          </cell>
          <cell r="X475">
            <v>6.4050000000000002</v>
          </cell>
          <cell r="Y475">
            <v>6.3</v>
          </cell>
          <cell r="Z475">
            <v>6.16</v>
          </cell>
          <cell r="AA475">
            <v>5.93</v>
          </cell>
          <cell r="AB475">
            <v>5.78</v>
          </cell>
          <cell r="AC475">
            <v>5.69</v>
          </cell>
          <cell r="AE475">
            <v>36822</v>
          </cell>
          <cell r="AF475">
            <v>5405460.262732124</v>
          </cell>
          <cell r="AG475">
            <v>6139549.5485665128</v>
          </cell>
          <cell r="AH475">
            <v>-734089.28583438881</v>
          </cell>
          <cell r="AI475">
            <v>1113339364.1805487</v>
          </cell>
          <cell r="AJ475">
            <v>1143880824.8905604</v>
          </cell>
          <cell r="AK475">
            <v>-30541461.424559556</v>
          </cell>
          <cell r="AM475">
            <v>5467041.5814897642</v>
          </cell>
          <cell r="AN475">
            <v>6163311.8311899826</v>
          </cell>
          <cell r="AO475">
            <v>-696270.24970021844</v>
          </cell>
          <cell r="AP475">
            <v>1104020641.3938031</v>
          </cell>
          <cell r="AQ475">
            <v>1142792689.3626482</v>
          </cell>
          <cell r="AR475">
            <v>-38772047.968847163</v>
          </cell>
          <cell r="AT475">
            <v>-61581.318757640198</v>
          </cell>
          <cell r="AU475">
            <v>-23762.28262346983</v>
          </cell>
          <cell r="AV475">
            <v>-37819.036134170368</v>
          </cell>
          <cell r="AW475">
            <v>9318722.7867458593</v>
          </cell>
          <cell r="AX475">
            <v>1088135.5279120624</v>
          </cell>
          <cell r="AY475">
            <v>8230586.5442876276</v>
          </cell>
        </row>
        <row r="476">
          <cell r="B476">
            <v>36616</v>
          </cell>
          <cell r="C476">
            <v>5.75</v>
          </cell>
          <cell r="D476">
            <v>5.9375</v>
          </cell>
          <cell r="E476">
            <v>5.9531200000000002</v>
          </cell>
          <cell r="F476">
            <v>6.09375</v>
          </cell>
          <cell r="G476">
            <v>6.1718799999999998</v>
          </cell>
          <cell r="H476">
            <v>6.2522900000000003</v>
          </cell>
          <cell r="I476">
            <v>6.3599600000000001</v>
          </cell>
          <cell r="J476">
            <v>6.4247399999999999</v>
          </cell>
          <cell r="K476">
            <v>6.6113600000000003</v>
          </cell>
          <cell r="L476">
            <v>6.7785099999999998</v>
          </cell>
          <cell r="M476">
            <v>6.6849999999999996</v>
          </cell>
          <cell r="N476">
            <v>6.7456300000000002</v>
          </cell>
          <cell r="O476">
            <v>6.7973699999999999</v>
          </cell>
          <cell r="P476">
            <v>6.92</v>
          </cell>
          <cell r="Q476">
            <v>6.96</v>
          </cell>
          <cell r="R476">
            <v>6.8949999999999996</v>
          </cell>
          <cell r="S476">
            <v>6.8049999999999997</v>
          </cell>
          <cell r="T476">
            <v>6.7249999999999996</v>
          </cell>
          <cell r="U476">
            <v>6.6349999999999998</v>
          </cell>
          <cell r="V476">
            <v>6.5549999999999997</v>
          </cell>
          <cell r="W476">
            <v>6.4850000000000003</v>
          </cell>
          <cell r="X476">
            <v>6.415</v>
          </cell>
          <cell r="Y476">
            <v>6.32</v>
          </cell>
          <cell r="Z476">
            <v>6.18</v>
          </cell>
          <cell r="AA476">
            <v>5.96</v>
          </cell>
          <cell r="AB476">
            <v>5.83</v>
          </cell>
          <cell r="AC476">
            <v>5.74</v>
          </cell>
          <cell r="AE476">
            <v>36823</v>
          </cell>
          <cell r="AF476">
            <v>2615839.737300429</v>
          </cell>
          <cell r="AG476">
            <v>2069923.5073743272</v>
          </cell>
          <cell r="AH476">
            <v>545916.22992610186</v>
          </cell>
          <cell r="AI476">
            <v>1115955203.9178491</v>
          </cell>
          <cell r="AJ476">
            <v>1145950748.3979347</v>
          </cell>
          <cell r="AK476">
            <v>-29995545.194633454</v>
          </cell>
          <cell r="AM476">
            <v>2560343.224711895</v>
          </cell>
          <cell r="AN476">
            <v>2069206.1223480643</v>
          </cell>
          <cell r="AO476">
            <v>491137.10236383067</v>
          </cell>
          <cell r="AP476">
            <v>1106580984.618515</v>
          </cell>
          <cell r="AQ476">
            <v>1144861895.4849963</v>
          </cell>
          <cell r="AR476">
            <v>-38280910.866483331</v>
          </cell>
          <cell r="AT476">
            <v>55496.512588534039</v>
          </cell>
          <cell r="AU476">
            <v>717.38502626284026</v>
          </cell>
          <cell r="AV476">
            <v>54779.127562271198</v>
          </cell>
          <cell r="AW476">
            <v>9374219.2993343938</v>
          </cell>
          <cell r="AX476">
            <v>1088852.9129383252</v>
          </cell>
          <cell r="AY476">
            <v>8285365.671849899</v>
          </cell>
        </row>
        <row r="477">
          <cell r="B477">
            <v>36617</v>
          </cell>
          <cell r="C477">
            <v>5.75</v>
          </cell>
          <cell r="D477">
            <v>5.9375</v>
          </cell>
          <cell r="E477">
            <v>5.9531200000000002</v>
          </cell>
          <cell r="F477">
            <v>6.09375</v>
          </cell>
          <cell r="G477">
            <v>6.1718799999999998</v>
          </cell>
          <cell r="H477">
            <v>6.2522900000000003</v>
          </cell>
          <cell r="I477">
            <v>6.3599600000000001</v>
          </cell>
          <cell r="J477">
            <v>6.4247399999999999</v>
          </cell>
          <cell r="K477">
            <v>6.6113600000000003</v>
          </cell>
          <cell r="L477">
            <v>6.7785099999999998</v>
          </cell>
          <cell r="M477">
            <v>6.6849999999999996</v>
          </cell>
          <cell r="N477">
            <v>6.7456300000000002</v>
          </cell>
          <cell r="O477">
            <v>6.7973699999999999</v>
          </cell>
          <cell r="P477">
            <v>6.92</v>
          </cell>
          <cell r="Q477">
            <v>6.96</v>
          </cell>
          <cell r="R477">
            <v>6.8949999999999996</v>
          </cell>
          <cell r="S477">
            <v>6.8049999999999997</v>
          </cell>
          <cell r="T477">
            <v>6.7249999999999996</v>
          </cell>
          <cell r="U477">
            <v>6.6349999999999998</v>
          </cell>
          <cell r="V477">
            <v>6.5549999999999997</v>
          </cell>
          <cell r="W477">
            <v>6.4850000000000003</v>
          </cell>
          <cell r="X477">
            <v>6.415</v>
          </cell>
          <cell r="Y477">
            <v>6.32</v>
          </cell>
          <cell r="Z477">
            <v>6.18</v>
          </cell>
          <cell r="AA477">
            <v>5.96</v>
          </cell>
          <cell r="AB477">
            <v>5.83</v>
          </cell>
          <cell r="AC477">
            <v>5.74</v>
          </cell>
          <cell r="AE477">
            <v>36824</v>
          </cell>
          <cell r="AF477">
            <v>2675202.8603061996</v>
          </cell>
          <cell r="AG477">
            <v>2063397.3872463598</v>
          </cell>
          <cell r="AH477">
            <v>611805.4730598398</v>
          </cell>
          <cell r="AI477">
            <v>1118630406.7781553</v>
          </cell>
          <cell r="AJ477">
            <v>1148014145.785181</v>
          </cell>
          <cell r="AK477">
            <v>-29383739.721573614</v>
          </cell>
          <cell r="AM477">
            <v>2605651.8342320621</v>
          </cell>
          <cell r="AN477">
            <v>2064959.3144452057</v>
          </cell>
          <cell r="AO477">
            <v>540692.51978685637</v>
          </cell>
          <cell r="AP477">
            <v>1109186636.4527471</v>
          </cell>
          <cell r="AQ477">
            <v>1146926854.7994416</v>
          </cell>
          <cell r="AR477">
            <v>-37740218.346696474</v>
          </cell>
          <cell r="AT477">
            <v>69551.026074137539</v>
          </cell>
          <cell r="AU477">
            <v>-1561.9271988458931</v>
          </cell>
          <cell r="AV477">
            <v>71112.953272983432</v>
          </cell>
          <cell r="AW477">
            <v>9443770.3254085314</v>
          </cell>
          <cell r="AX477">
            <v>1087290.9857394793</v>
          </cell>
          <cell r="AY477">
            <v>8356478.6251228824</v>
          </cell>
        </row>
        <row r="478">
          <cell r="B478">
            <v>36618</v>
          </cell>
          <cell r="C478">
            <v>5.75</v>
          </cell>
          <cell r="D478">
            <v>5.9375</v>
          </cell>
          <cell r="E478">
            <v>5.9531200000000002</v>
          </cell>
          <cell r="F478">
            <v>6.09375</v>
          </cell>
          <cell r="G478">
            <v>6.1718799999999998</v>
          </cell>
          <cell r="H478">
            <v>6.2522900000000003</v>
          </cell>
          <cell r="I478">
            <v>6.3599600000000001</v>
          </cell>
          <cell r="J478">
            <v>6.4247399999999999</v>
          </cell>
          <cell r="K478">
            <v>6.6113600000000003</v>
          </cell>
          <cell r="L478">
            <v>6.7785099999999998</v>
          </cell>
          <cell r="M478">
            <v>6.6849999999999996</v>
          </cell>
          <cell r="N478">
            <v>6.7456300000000002</v>
          </cell>
          <cell r="O478">
            <v>6.7973699999999999</v>
          </cell>
          <cell r="P478">
            <v>6.92</v>
          </cell>
          <cell r="Q478">
            <v>6.96</v>
          </cell>
          <cell r="R478">
            <v>6.8949999999999996</v>
          </cell>
          <cell r="S478">
            <v>6.8049999999999997</v>
          </cell>
          <cell r="T478">
            <v>6.7249999999999996</v>
          </cell>
          <cell r="U478">
            <v>6.6349999999999998</v>
          </cell>
          <cell r="V478">
            <v>6.5549999999999997</v>
          </cell>
          <cell r="W478">
            <v>6.4850000000000003</v>
          </cell>
          <cell r="X478">
            <v>6.415</v>
          </cell>
          <cell r="Y478">
            <v>6.32</v>
          </cell>
          <cell r="Z478">
            <v>6.18</v>
          </cell>
          <cell r="AA478">
            <v>5.96</v>
          </cell>
          <cell r="AB478">
            <v>5.83</v>
          </cell>
          <cell r="AC478">
            <v>5.74</v>
          </cell>
          <cell r="AE478">
            <v>36825</v>
          </cell>
          <cell r="AF478">
            <v>1545089.7535155688</v>
          </cell>
          <cell r="AG478">
            <v>2063874.4728142305</v>
          </cell>
          <cell r="AH478">
            <v>-518784.71929866169</v>
          </cell>
          <cell r="AI478">
            <v>1120175496.5316708</v>
          </cell>
          <cell r="AJ478">
            <v>1150078020.2579954</v>
          </cell>
          <cell r="AK478">
            <v>-29902524.440872274</v>
          </cell>
          <cell r="AM478">
            <v>1578074.6755906492</v>
          </cell>
          <cell r="AN478">
            <v>2065958.9230307997</v>
          </cell>
          <cell r="AO478">
            <v>-487884.24744015047</v>
          </cell>
          <cell r="AP478">
            <v>1110764711.1283379</v>
          </cell>
          <cell r="AQ478">
            <v>1148992813.7224724</v>
          </cell>
          <cell r="AR478">
            <v>-38228102.594136626</v>
          </cell>
          <cell r="AT478">
            <v>-32984.922075080452</v>
          </cell>
          <cell r="AU478">
            <v>-2084.4502165692393</v>
          </cell>
          <cell r="AV478">
            <v>-30900.471858511213</v>
          </cell>
          <cell r="AW478">
            <v>9410785.4033334516</v>
          </cell>
          <cell r="AX478">
            <v>1085206.5355229101</v>
          </cell>
          <cell r="AY478">
            <v>8325578.1532643717</v>
          </cell>
        </row>
        <row r="479">
          <cell r="B479">
            <v>36619</v>
          </cell>
          <cell r="C479">
            <v>5.875</v>
          </cell>
          <cell r="D479">
            <v>5.75</v>
          </cell>
          <cell r="E479">
            <v>5.96875</v>
          </cell>
          <cell r="F479">
            <v>6.1093799999999998</v>
          </cell>
          <cell r="G479">
            <v>6.1718799999999998</v>
          </cell>
          <cell r="H479">
            <v>6.2658500000000004</v>
          </cell>
          <cell r="I479">
            <v>6.3684500000000002</v>
          </cell>
          <cell r="J479">
            <v>6.42957</v>
          </cell>
          <cell r="K479">
            <v>6.6179500000000004</v>
          </cell>
          <cell r="L479">
            <v>6.7798999999999996</v>
          </cell>
          <cell r="M479">
            <v>6.6822299999999997</v>
          </cell>
          <cell r="N479">
            <v>6.7406600000000001</v>
          </cell>
          <cell r="O479">
            <v>6.7884099999999998</v>
          </cell>
          <cell r="P479">
            <v>6.88</v>
          </cell>
          <cell r="Q479">
            <v>6.93</v>
          </cell>
          <cell r="R479">
            <v>6.8550000000000004</v>
          </cell>
          <cell r="S479">
            <v>6.7649999999999997</v>
          </cell>
          <cell r="T479">
            <v>6.6849999999999996</v>
          </cell>
          <cell r="U479">
            <v>6.6050000000000004</v>
          </cell>
          <cell r="V479">
            <v>6.5250000000000004</v>
          </cell>
          <cell r="W479">
            <v>6.4450000000000003</v>
          </cell>
          <cell r="X479">
            <v>6.375</v>
          </cell>
          <cell r="Y479">
            <v>6.28</v>
          </cell>
          <cell r="Z479">
            <v>6.12</v>
          </cell>
          <cell r="AA479">
            <v>5.9</v>
          </cell>
          <cell r="AB479">
            <v>5.79</v>
          </cell>
          <cell r="AC479">
            <v>5.7</v>
          </cell>
          <cell r="AE479">
            <v>36826</v>
          </cell>
          <cell r="AF479">
            <v>1182919.5710340997</v>
          </cell>
          <cell r="AG479">
            <v>2047788.345768834</v>
          </cell>
          <cell r="AH479">
            <v>-864868.77473473432</v>
          </cell>
          <cell r="AI479">
            <v>1121358416.102705</v>
          </cell>
          <cell r="AJ479">
            <v>1152125808.6037643</v>
          </cell>
          <cell r="AK479">
            <v>-30767393.21560701</v>
          </cell>
          <cell r="AM479">
            <v>1269412.8453469574</v>
          </cell>
          <cell r="AN479">
            <v>2048408.8595299514</v>
          </cell>
          <cell r="AO479">
            <v>-778996.01418299391</v>
          </cell>
          <cell r="AP479">
            <v>1112034123.9736848</v>
          </cell>
          <cell r="AQ479">
            <v>1151041222.5820024</v>
          </cell>
          <cell r="AR479">
            <v>-39007098.608319618</v>
          </cell>
          <cell r="AT479">
            <v>-86493.274312857771</v>
          </cell>
          <cell r="AU479">
            <v>-620.5137611173559</v>
          </cell>
          <cell r="AV479">
            <v>-85872.760551740415</v>
          </cell>
          <cell r="AW479">
            <v>9324292.1290205941</v>
          </cell>
          <cell r="AX479">
            <v>1084586.0217617927</v>
          </cell>
          <cell r="AY479">
            <v>8239705.3927126313</v>
          </cell>
        </row>
        <row r="480">
          <cell r="B480">
            <v>36620</v>
          </cell>
          <cell r="C480">
            <v>5.375</v>
          </cell>
          <cell r="D480">
            <v>5.90625</v>
          </cell>
          <cell r="E480">
            <v>6.03125</v>
          </cell>
          <cell r="F480">
            <v>6.15625</v>
          </cell>
          <cell r="G480">
            <v>6.21875</v>
          </cell>
          <cell r="H480">
            <v>6.3206499999999997</v>
          </cell>
          <cell r="I480">
            <v>6.41662</v>
          </cell>
          <cell r="J480">
            <v>6.4776600000000002</v>
          </cell>
          <cell r="K480">
            <v>6.6615000000000002</v>
          </cell>
          <cell r="L480">
            <v>6.8207800000000001</v>
          </cell>
          <cell r="M480">
            <v>6.7171700000000003</v>
          </cell>
          <cell r="N480">
            <v>6.7700500000000003</v>
          </cell>
          <cell r="O480">
            <v>6.8136700000000001</v>
          </cell>
          <cell r="P480">
            <v>6.9</v>
          </cell>
          <cell r="Q480">
            <v>6.94</v>
          </cell>
          <cell r="R480">
            <v>6.8550000000000004</v>
          </cell>
          <cell r="S480">
            <v>6.7649999999999997</v>
          </cell>
          <cell r="T480">
            <v>6.6849999999999996</v>
          </cell>
          <cell r="U480">
            <v>6.6050000000000004</v>
          </cell>
          <cell r="V480">
            <v>6.5250000000000004</v>
          </cell>
          <cell r="W480">
            <v>6.4349999999999996</v>
          </cell>
          <cell r="X480">
            <v>6.3550000000000004</v>
          </cell>
          <cell r="Y480">
            <v>6.26</v>
          </cell>
          <cell r="Z480">
            <v>6.1</v>
          </cell>
          <cell r="AA480">
            <v>5.88</v>
          </cell>
          <cell r="AB480">
            <v>5.77</v>
          </cell>
          <cell r="AC480">
            <v>5.68</v>
          </cell>
          <cell r="AE480">
            <v>36829</v>
          </cell>
          <cell r="AF480">
            <v>6716593.5121190362</v>
          </cell>
          <cell r="AG480">
            <v>6165681.0259941025</v>
          </cell>
          <cell r="AH480">
            <v>550912.4861249337</v>
          </cell>
          <cell r="AI480">
            <v>1128075009.6148241</v>
          </cell>
          <cell r="AJ480">
            <v>1158291489.6297584</v>
          </cell>
          <cell r="AK480">
            <v>-30216480.729482077</v>
          </cell>
          <cell r="AM480">
            <v>6535460.4451728314</v>
          </cell>
          <cell r="AN480">
            <v>6187405.2195624067</v>
          </cell>
          <cell r="AO480">
            <v>348055.22561042476</v>
          </cell>
          <cell r="AP480">
            <v>1118569584.4188576</v>
          </cell>
          <cell r="AQ480">
            <v>1157228627.8015647</v>
          </cell>
          <cell r="AR480">
            <v>-38659043.38270919</v>
          </cell>
          <cell r="AT480">
            <v>181133.06694620475</v>
          </cell>
          <cell r="AU480">
            <v>-21724.193568304181</v>
          </cell>
          <cell r="AV480">
            <v>202857.26051450893</v>
          </cell>
          <cell r="AW480">
            <v>9505425.1959667988</v>
          </cell>
          <cell r="AX480">
            <v>1062861.8281934885</v>
          </cell>
          <cell r="AY480">
            <v>8442562.6532271393</v>
          </cell>
        </row>
        <row r="481">
          <cell r="B481">
            <v>36621</v>
          </cell>
          <cell r="C481">
            <v>5.78125</v>
          </cell>
          <cell r="D481">
            <v>5.84375</v>
          </cell>
          <cell r="E481">
            <v>5.96875</v>
          </cell>
          <cell r="F481">
            <v>6.09375</v>
          </cell>
          <cell r="G481">
            <v>6.1718799999999998</v>
          </cell>
          <cell r="H481">
            <v>6.26396</v>
          </cell>
          <cell r="I481">
            <v>6.3606800000000003</v>
          </cell>
          <cell r="J481">
            <v>6.42014</v>
          </cell>
          <cell r="K481">
            <v>6.5979099999999997</v>
          </cell>
          <cell r="L481">
            <v>6.7493499999999997</v>
          </cell>
          <cell r="M481">
            <v>6.6478000000000002</v>
          </cell>
          <cell r="N481">
            <v>6.70228</v>
          </cell>
          <cell r="O481">
            <v>6.7478899999999999</v>
          </cell>
          <cell r="P481">
            <v>6.85</v>
          </cell>
          <cell r="Q481">
            <v>6.89</v>
          </cell>
          <cell r="R481">
            <v>6.8150000000000004</v>
          </cell>
          <cell r="S481">
            <v>6.7249999999999996</v>
          </cell>
          <cell r="T481">
            <v>6.6449999999999996</v>
          </cell>
          <cell r="U481">
            <v>6.5650000000000004</v>
          </cell>
          <cell r="V481">
            <v>6.4850000000000003</v>
          </cell>
          <cell r="W481">
            <v>6.4050000000000002</v>
          </cell>
          <cell r="X481">
            <v>6.3250000000000002</v>
          </cell>
          <cell r="Y481">
            <v>6.23</v>
          </cell>
          <cell r="Z481">
            <v>6.07</v>
          </cell>
          <cell r="AA481">
            <v>5.84</v>
          </cell>
          <cell r="AB481">
            <v>5.72</v>
          </cell>
          <cell r="AC481">
            <v>5.63</v>
          </cell>
          <cell r="AE481">
            <v>36830</v>
          </cell>
          <cell r="AF481">
            <v>1261696.2623297567</v>
          </cell>
          <cell r="AG481">
            <v>2032002.2772828313</v>
          </cell>
          <cell r="AH481">
            <v>-770306.01495307451</v>
          </cell>
          <cell r="AI481">
            <v>1129336705.8771539</v>
          </cell>
          <cell r="AJ481">
            <v>1160323491.9070411</v>
          </cell>
          <cell r="AK481">
            <v>-30986786.74443515</v>
          </cell>
          <cell r="AM481">
            <v>1316796.4025906473</v>
          </cell>
          <cell r="AN481">
            <v>2042898.6443612792</v>
          </cell>
          <cell r="AO481">
            <v>-726102.24177063187</v>
          </cell>
          <cell r="AP481">
            <v>1119886380.8214483</v>
          </cell>
          <cell r="AQ481">
            <v>1159271526.445926</v>
          </cell>
          <cell r="AR481">
            <v>-39385145.624479823</v>
          </cell>
          <cell r="AT481">
            <v>-55100.140260890592</v>
          </cell>
          <cell r="AU481">
            <v>-10896.367078447947</v>
          </cell>
          <cell r="AV481">
            <v>-44203.773182442645</v>
          </cell>
          <cell r="AW481">
            <v>9450325.0557059087</v>
          </cell>
          <cell r="AX481">
            <v>1051965.4611150406</v>
          </cell>
          <cell r="AY481">
            <v>8398358.8800446969</v>
          </cell>
        </row>
        <row r="482">
          <cell r="B482">
            <v>36622</v>
          </cell>
          <cell r="C482">
            <v>5.5625</v>
          </cell>
          <cell r="D482">
            <v>5.875</v>
          </cell>
          <cell r="E482">
            <v>6.0625</v>
          </cell>
          <cell r="F482">
            <v>6.125</v>
          </cell>
          <cell r="G482">
            <v>6.1718799999999998</v>
          </cell>
          <cell r="H482">
            <v>6.31778</v>
          </cell>
          <cell r="I482">
            <v>6.37324</v>
          </cell>
          <cell r="J482">
            <v>6.4175899999999997</v>
          </cell>
          <cell r="K482">
            <v>6.60398</v>
          </cell>
          <cell r="L482">
            <v>6.7711499999999996</v>
          </cell>
          <cell r="M482">
            <v>6.6716800000000003</v>
          </cell>
          <cell r="N482">
            <v>6.7306100000000004</v>
          </cell>
          <cell r="O482">
            <v>6.7799899999999997</v>
          </cell>
          <cell r="P482">
            <v>6.8699999999999992</v>
          </cell>
          <cell r="Q482">
            <v>6.9099999999999993</v>
          </cell>
          <cell r="R482">
            <v>6.835</v>
          </cell>
          <cell r="S482">
            <v>6.7449999999999992</v>
          </cell>
          <cell r="T482">
            <v>6.6649999999999991</v>
          </cell>
          <cell r="U482">
            <v>6.585</v>
          </cell>
          <cell r="V482">
            <v>6.5049999999999999</v>
          </cell>
          <cell r="W482">
            <v>6.4249999999999998</v>
          </cell>
          <cell r="X482">
            <v>6.3449999999999998</v>
          </cell>
          <cell r="Y482">
            <v>6.25</v>
          </cell>
          <cell r="Z482">
            <v>6.09</v>
          </cell>
          <cell r="AA482">
            <v>5.8599999999999994</v>
          </cell>
          <cell r="AB482">
            <v>5.7399999999999993</v>
          </cell>
          <cell r="AC482">
            <v>5.6499999999999995</v>
          </cell>
          <cell r="AE482">
            <v>36831</v>
          </cell>
          <cell r="AF482">
            <v>3636180.8226463078</v>
          </cell>
          <cell r="AG482">
            <v>2127891.3800905552</v>
          </cell>
          <cell r="AH482">
            <v>1508289.4425557526</v>
          </cell>
          <cell r="AI482">
            <v>1132972886.6998003</v>
          </cell>
          <cell r="AJ482">
            <v>1162451383.2871315</v>
          </cell>
          <cell r="AK482">
            <v>-29478497.301879399</v>
          </cell>
          <cell r="AM482">
            <v>3698730.2527232766</v>
          </cell>
          <cell r="AN482">
            <v>2126130.3639811254</v>
          </cell>
          <cell r="AO482">
            <v>1572599.8887421512</v>
          </cell>
          <cell r="AP482">
            <v>1123585111.0741715</v>
          </cell>
          <cell r="AQ482">
            <v>1161397656.809907</v>
          </cell>
          <cell r="AR482">
            <v>-37812545.735737674</v>
          </cell>
          <cell r="AT482">
            <v>-62549.430076968856</v>
          </cell>
          <cell r="AU482">
            <v>1761.0161094297655</v>
          </cell>
          <cell r="AV482">
            <v>-64310.446186398622</v>
          </cell>
          <cell r="AW482">
            <v>9387775.6256289408</v>
          </cell>
          <cell r="AX482">
            <v>1053726.4772244703</v>
          </cell>
          <cell r="AY482">
            <v>8334048.4338582978</v>
          </cell>
        </row>
        <row r="483">
          <cell r="B483">
            <v>36623</v>
          </cell>
          <cell r="C483">
            <v>5.8125</v>
          </cell>
          <cell r="D483">
            <v>6.0625</v>
          </cell>
          <cell r="E483">
            <v>6.0625</v>
          </cell>
          <cell r="F483">
            <v>6.1875</v>
          </cell>
          <cell r="G483">
            <v>6.25</v>
          </cell>
          <cell r="H483">
            <v>6.34734</v>
          </cell>
          <cell r="I483">
            <v>6.4382700000000002</v>
          </cell>
          <cell r="J483">
            <v>6.4965799999999998</v>
          </cell>
          <cell r="K483">
            <v>6.66479</v>
          </cell>
          <cell r="L483">
            <v>6.8157500000000004</v>
          </cell>
          <cell r="M483">
            <v>6.7095900000000004</v>
          </cell>
          <cell r="N483">
            <v>6.7620800000000001</v>
          </cell>
          <cell r="O483">
            <v>6.8066500000000003</v>
          </cell>
          <cell r="P483">
            <v>6.89</v>
          </cell>
          <cell r="Q483">
            <v>6.93</v>
          </cell>
          <cell r="R483">
            <v>6.8550000000000004</v>
          </cell>
          <cell r="S483">
            <v>6.7649999999999997</v>
          </cell>
          <cell r="T483">
            <v>6.6849999999999996</v>
          </cell>
          <cell r="U483">
            <v>6.5949999999999998</v>
          </cell>
          <cell r="V483">
            <v>6.5149999999999997</v>
          </cell>
          <cell r="W483">
            <v>6.4349999999999996</v>
          </cell>
          <cell r="X483">
            <v>6.3650000000000002</v>
          </cell>
          <cell r="Y483">
            <v>6.27</v>
          </cell>
          <cell r="Z483">
            <v>6.1</v>
          </cell>
          <cell r="AA483">
            <v>5.87</v>
          </cell>
          <cell r="AB483">
            <v>5.75</v>
          </cell>
          <cell r="AC483">
            <v>5.66</v>
          </cell>
          <cell r="AE483">
            <v>36832</v>
          </cell>
          <cell r="AF483">
            <v>3956219.8176039369</v>
          </cell>
          <cell r="AG483">
            <v>2112780.1029502647</v>
          </cell>
          <cell r="AH483">
            <v>1843439.7146536722</v>
          </cell>
          <cell r="AI483">
            <v>1136929106.5174041</v>
          </cell>
          <cell r="AJ483">
            <v>1164564163.3900819</v>
          </cell>
          <cell r="AK483">
            <v>-27635057.587225728</v>
          </cell>
          <cell r="AM483">
            <v>4017209.5677815527</v>
          </cell>
          <cell r="AN483">
            <v>2116153.3264120785</v>
          </cell>
          <cell r="AO483">
            <v>1901056.2413694742</v>
          </cell>
          <cell r="AP483">
            <v>1127602320.641953</v>
          </cell>
          <cell r="AQ483">
            <v>1163513810.1363189</v>
          </cell>
          <cell r="AR483">
            <v>-35911489.494368203</v>
          </cell>
          <cell r="AT483">
            <v>-60989.750177615788</v>
          </cell>
          <cell r="AU483">
            <v>-3373.2234618137591</v>
          </cell>
          <cell r="AV483">
            <v>-57616.526715802029</v>
          </cell>
          <cell r="AW483">
            <v>9326785.8754513245</v>
          </cell>
          <cell r="AX483">
            <v>1050353.2537626566</v>
          </cell>
          <cell r="AY483">
            <v>8276431.9071424957</v>
          </cell>
        </row>
        <row r="484">
          <cell r="B484">
            <v>36624</v>
          </cell>
          <cell r="C484">
            <v>5.8125</v>
          </cell>
          <cell r="D484">
            <v>6.0625</v>
          </cell>
          <cell r="E484">
            <v>6.0625</v>
          </cell>
          <cell r="F484">
            <v>6.1875</v>
          </cell>
          <cell r="G484">
            <v>6.25</v>
          </cell>
          <cell r="H484">
            <v>6.34734</v>
          </cell>
          <cell r="I484">
            <v>6.4382700000000002</v>
          </cell>
          <cell r="J484">
            <v>6.4965799999999998</v>
          </cell>
          <cell r="K484">
            <v>6.66479</v>
          </cell>
          <cell r="L484">
            <v>6.8157500000000004</v>
          </cell>
          <cell r="M484">
            <v>6.7095900000000004</v>
          </cell>
          <cell r="N484">
            <v>6.7620800000000001</v>
          </cell>
          <cell r="O484">
            <v>6.8066500000000003</v>
          </cell>
          <cell r="P484">
            <v>6.89</v>
          </cell>
          <cell r="Q484">
            <v>6.93</v>
          </cell>
          <cell r="R484">
            <v>6.8550000000000004</v>
          </cell>
          <cell r="S484">
            <v>6.7649999999999997</v>
          </cell>
          <cell r="T484">
            <v>6.6849999999999996</v>
          </cell>
          <cell r="U484">
            <v>6.5949999999999998</v>
          </cell>
          <cell r="V484">
            <v>6.5149999999999997</v>
          </cell>
          <cell r="W484">
            <v>6.4349999999999996</v>
          </cell>
          <cell r="X484">
            <v>6.3650000000000002</v>
          </cell>
          <cell r="Y484">
            <v>6.27</v>
          </cell>
          <cell r="Z484">
            <v>6.1</v>
          </cell>
          <cell r="AA484">
            <v>5.87</v>
          </cell>
          <cell r="AB484">
            <v>5.75</v>
          </cell>
          <cell r="AC484">
            <v>5.66</v>
          </cell>
          <cell r="AE484">
            <v>36833</v>
          </cell>
          <cell r="AF484">
            <v>3377221.5762297548</v>
          </cell>
          <cell r="AG484">
            <v>2118925.964783066</v>
          </cell>
          <cell r="AH484">
            <v>1258295.6114466889</v>
          </cell>
          <cell r="AI484">
            <v>1140306328.0936339</v>
          </cell>
          <cell r="AJ484">
            <v>1166683089.3548648</v>
          </cell>
          <cell r="AK484">
            <v>-26376761.975779038</v>
          </cell>
          <cell r="AM484">
            <v>3350928.8363667727</v>
          </cell>
          <cell r="AN484">
            <v>2119080.8191198502</v>
          </cell>
          <cell r="AO484">
            <v>1231848.0172469225</v>
          </cell>
          <cell r="AP484">
            <v>1130953249.4783196</v>
          </cell>
          <cell r="AQ484">
            <v>1165632890.9554389</v>
          </cell>
          <cell r="AR484">
            <v>-34679641.477121279</v>
          </cell>
          <cell r="AT484">
            <v>26292.739862982184</v>
          </cell>
          <cell r="AU484">
            <v>-154.85433678422123</v>
          </cell>
          <cell r="AV484">
            <v>26447.594199766405</v>
          </cell>
          <cell r="AW484">
            <v>9353078.6153143067</v>
          </cell>
          <cell r="AX484">
            <v>1050198.3994258724</v>
          </cell>
          <cell r="AY484">
            <v>8302879.5013422621</v>
          </cell>
        </row>
        <row r="485">
          <cell r="B485">
            <v>36625</v>
          </cell>
          <cell r="C485">
            <v>5.8125</v>
          </cell>
          <cell r="D485">
            <v>6.0625</v>
          </cell>
          <cell r="E485">
            <v>6.0625</v>
          </cell>
          <cell r="F485">
            <v>6.1875</v>
          </cell>
          <cell r="G485">
            <v>6.25</v>
          </cell>
          <cell r="H485">
            <v>6.34734</v>
          </cell>
          <cell r="I485">
            <v>6.4382700000000002</v>
          </cell>
          <cell r="J485">
            <v>6.4965799999999998</v>
          </cell>
          <cell r="K485">
            <v>6.66479</v>
          </cell>
          <cell r="L485">
            <v>6.8157500000000004</v>
          </cell>
          <cell r="M485">
            <v>6.7095900000000004</v>
          </cell>
          <cell r="N485">
            <v>6.7620800000000001</v>
          </cell>
          <cell r="O485">
            <v>6.8066500000000003</v>
          </cell>
          <cell r="P485">
            <v>6.89</v>
          </cell>
          <cell r="Q485">
            <v>6.93</v>
          </cell>
          <cell r="R485">
            <v>6.8550000000000004</v>
          </cell>
          <cell r="S485">
            <v>6.7649999999999997</v>
          </cell>
          <cell r="T485">
            <v>6.6849999999999996</v>
          </cell>
          <cell r="U485">
            <v>6.5949999999999998</v>
          </cell>
          <cell r="V485">
            <v>6.5149999999999997</v>
          </cell>
          <cell r="W485">
            <v>6.4349999999999996</v>
          </cell>
          <cell r="X485">
            <v>6.3650000000000002</v>
          </cell>
          <cell r="Y485">
            <v>6.27</v>
          </cell>
          <cell r="Z485">
            <v>6.1</v>
          </cell>
          <cell r="AA485">
            <v>5.87</v>
          </cell>
          <cell r="AB485">
            <v>5.75</v>
          </cell>
          <cell r="AC485">
            <v>5.66</v>
          </cell>
          <cell r="AE485">
            <v>36836</v>
          </cell>
          <cell r="AF485">
            <v>7172931.9618524285</v>
          </cell>
          <cell r="AG485">
            <v>6374099.7270715749</v>
          </cell>
          <cell r="AH485">
            <v>798832.23478085361</v>
          </cell>
          <cell r="AI485">
            <v>1147479260.0554862</v>
          </cell>
          <cell r="AJ485">
            <v>1173057189.0819364</v>
          </cell>
          <cell r="AK485">
            <v>-25577929.740998186</v>
          </cell>
          <cell r="AM485">
            <v>7058042.5985969901</v>
          </cell>
          <cell r="AN485">
            <v>6376799.324754063</v>
          </cell>
          <cell r="AO485">
            <v>681243.27384292707</v>
          </cell>
          <cell r="AP485">
            <v>1138011292.0769167</v>
          </cell>
          <cell r="AQ485">
            <v>1172009690.2801929</v>
          </cell>
          <cell r="AR485">
            <v>-33998398.203278348</v>
          </cell>
          <cell r="AT485">
            <v>114889.36325543839</v>
          </cell>
          <cell r="AU485">
            <v>-2699.5976824881509</v>
          </cell>
          <cell r="AV485">
            <v>117588.96093792655</v>
          </cell>
          <cell r="AW485">
            <v>9467967.978569746</v>
          </cell>
          <cell r="AX485">
            <v>1047498.8017433842</v>
          </cell>
          <cell r="AY485">
            <v>8420468.4622801878</v>
          </cell>
        </row>
        <row r="486">
          <cell r="B486">
            <v>36626</v>
          </cell>
          <cell r="C486">
            <v>5.5625</v>
          </cell>
          <cell r="D486">
            <v>6.09375</v>
          </cell>
          <cell r="E486">
            <v>5.96875</v>
          </cell>
          <cell r="F486">
            <v>6.09375</v>
          </cell>
          <cell r="G486">
            <v>6.21875</v>
          </cell>
          <cell r="H486">
            <v>6.2749199999999998</v>
          </cell>
          <cell r="I486">
            <v>6.3424100000000001</v>
          </cell>
          <cell r="J486">
            <v>6.4213300000000002</v>
          </cell>
          <cell r="K486">
            <v>6.5796599999999996</v>
          </cell>
          <cell r="L486">
            <v>6.7276600000000002</v>
          </cell>
          <cell r="M486">
            <v>6.6303099999999997</v>
          </cell>
          <cell r="N486">
            <v>6.6859999999999999</v>
          </cell>
          <cell r="O486">
            <v>6.7301099999999998</v>
          </cell>
          <cell r="P486">
            <v>6.82</v>
          </cell>
          <cell r="Q486">
            <v>6.87</v>
          </cell>
          <cell r="R486">
            <v>6.8150000000000004</v>
          </cell>
          <cell r="S486">
            <v>6.7249999999999996</v>
          </cell>
          <cell r="T486">
            <v>6.6550000000000002</v>
          </cell>
          <cell r="U486">
            <v>6.5650000000000004</v>
          </cell>
          <cell r="V486">
            <v>6.4850000000000003</v>
          </cell>
          <cell r="W486">
            <v>6.4050000000000002</v>
          </cell>
          <cell r="X486">
            <v>6.335</v>
          </cell>
          <cell r="Y486">
            <v>6.24</v>
          </cell>
          <cell r="Z486">
            <v>6.08</v>
          </cell>
          <cell r="AA486">
            <v>5.86</v>
          </cell>
          <cell r="AB486">
            <v>5.75</v>
          </cell>
          <cell r="AC486">
            <v>5.65</v>
          </cell>
          <cell r="AE486">
            <v>36837</v>
          </cell>
          <cell r="AF486">
            <v>1289848.8635270896</v>
          </cell>
          <cell r="AG486">
            <v>2103374.6482866351</v>
          </cell>
          <cell r="AH486">
            <v>-813525.78475954547</v>
          </cell>
          <cell r="AI486">
            <v>1148769108.9190133</v>
          </cell>
          <cell r="AJ486">
            <v>1175160563.7302229</v>
          </cell>
          <cell r="AK486">
            <v>-26391455.52575773</v>
          </cell>
          <cell r="AM486">
            <v>1279452.3540043682</v>
          </cell>
          <cell r="AN486">
            <v>2103258.6215537372</v>
          </cell>
          <cell r="AO486">
            <v>-823806.26754936902</v>
          </cell>
          <cell r="AP486">
            <v>1139290744.4309211</v>
          </cell>
          <cell r="AQ486">
            <v>1174112948.9017465</v>
          </cell>
          <cell r="AR486">
            <v>-34822204.470827714</v>
          </cell>
          <cell r="AT486">
            <v>10396.509522721404</v>
          </cell>
          <cell r="AU486">
            <v>116.02673289785162</v>
          </cell>
          <cell r="AV486">
            <v>10280.482789823553</v>
          </cell>
          <cell r="AW486">
            <v>9478364.4880924672</v>
          </cell>
          <cell r="AX486">
            <v>1047614.8284762821</v>
          </cell>
          <cell r="AY486">
            <v>8430748.9450700115</v>
          </cell>
        </row>
        <row r="487">
          <cell r="B487">
            <v>36627</v>
          </cell>
          <cell r="C487">
            <v>6.1875</v>
          </cell>
          <cell r="D487">
            <v>6.09375</v>
          </cell>
          <cell r="E487">
            <v>5.9531200000000002</v>
          </cell>
          <cell r="F487">
            <v>6.09375</v>
          </cell>
          <cell r="G487">
            <v>6.2031299999999998</v>
          </cell>
          <cell r="H487">
            <v>6.2415200000000004</v>
          </cell>
          <cell r="I487">
            <v>6.3196099999999999</v>
          </cell>
          <cell r="J487">
            <v>6.3850600000000002</v>
          </cell>
          <cell r="K487">
            <v>6.5377400000000003</v>
          </cell>
          <cell r="L487">
            <v>6.6802799999999998</v>
          </cell>
          <cell r="M487">
            <v>6.5830700000000002</v>
          </cell>
          <cell r="N487">
            <v>6.6383900000000002</v>
          </cell>
          <cell r="O487">
            <v>6.6822499999999998</v>
          </cell>
          <cell r="P487">
            <v>6.79</v>
          </cell>
          <cell r="Q487">
            <v>6.84</v>
          </cell>
          <cell r="R487">
            <v>6.7850000000000001</v>
          </cell>
          <cell r="S487">
            <v>6.7050000000000001</v>
          </cell>
          <cell r="T487">
            <v>6.6349999999999998</v>
          </cell>
          <cell r="U487">
            <v>6.5549999999999997</v>
          </cell>
          <cell r="V487">
            <v>6.4749999999999996</v>
          </cell>
          <cell r="W487">
            <v>6.3949999999999996</v>
          </cell>
          <cell r="X487">
            <v>6.3250000000000002</v>
          </cell>
          <cell r="Y487">
            <v>6.23</v>
          </cell>
          <cell r="Z487">
            <v>6.08</v>
          </cell>
          <cell r="AA487">
            <v>5.86</v>
          </cell>
          <cell r="AB487">
            <v>5.75</v>
          </cell>
          <cell r="AC487">
            <v>5.65</v>
          </cell>
          <cell r="AE487">
            <v>36838</v>
          </cell>
          <cell r="AF487">
            <v>1077517.0973738134</v>
          </cell>
          <cell r="AG487">
            <v>2112708.3864886276</v>
          </cell>
          <cell r="AH487">
            <v>-1035191.2891148143</v>
          </cell>
          <cell r="AI487">
            <v>1149846626.016387</v>
          </cell>
          <cell r="AJ487">
            <v>1177273272.1167116</v>
          </cell>
          <cell r="AK487">
            <v>-27426646.814872544</v>
          </cell>
          <cell r="AM487">
            <v>1180345.3402273357</v>
          </cell>
          <cell r="AN487">
            <v>2113974.7024348537</v>
          </cell>
          <cell r="AO487">
            <v>-933629.36220751796</v>
          </cell>
          <cell r="AP487">
            <v>1140471089.7711484</v>
          </cell>
          <cell r="AQ487">
            <v>1176226923.6041813</v>
          </cell>
          <cell r="AR487">
            <v>-35755833.833035231</v>
          </cell>
          <cell r="AT487">
            <v>-102828.2428535223</v>
          </cell>
          <cell r="AU487">
            <v>-1266.3159462260082</v>
          </cell>
          <cell r="AV487">
            <v>-101561.92690729629</v>
          </cell>
          <cell r="AW487">
            <v>9375536.2452389449</v>
          </cell>
          <cell r="AX487">
            <v>1046348.5125300561</v>
          </cell>
          <cell r="AY487">
            <v>8329187.0181627152</v>
          </cell>
        </row>
        <row r="488">
          <cell r="B488">
            <v>36628</v>
          </cell>
          <cell r="C488">
            <v>5.8125</v>
          </cell>
          <cell r="D488">
            <v>6.0625</v>
          </cell>
          <cell r="E488">
            <v>5.9375</v>
          </cell>
          <cell r="F488">
            <v>6.09375</v>
          </cell>
          <cell r="G488">
            <v>6.1875</v>
          </cell>
          <cell r="H488">
            <v>6.2470999999999997</v>
          </cell>
          <cell r="I488">
            <v>6.3261799999999999</v>
          </cell>
          <cell r="J488">
            <v>6.3923500000000004</v>
          </cell>
          <cell r="K488">
            <v>6.5518999999999998</v>
          </cell>
          <cell r="L488">
            <v>6.7017300000000004</v>
          </cell>
          <cell r="M488">
            <v>6.6067200000000001</v>
          </cell>
          <cell r="N488">
            <v>6.6634900000000004</v>
          </cell>
          <cell r="O488">
            <v>6.7109800000000002</v>
          </cell>
          <cell r="P488">
            <v>6.82</v>
          </cell>
          <cell r="Q488">
            <v>6.88</v>
          </cell>
          <cell r="R488">
            <v>6.835</v>
          </cell>
          <cell r="S488">
            <v>6.7549999999999999</v>
          </cell>
          <cell r="T488">
            <v>6.6849999999999996</v>
          </cell>
          <cell r="U488">
            <v>6.6150000000000002</v>
          </cell>
          <cell r="V488">
            <v>6.5350000000000001</v>
          </cell>
          <cell r="W488">
            <v>6.4649999999999999</v>
          </cell>
          <cell r="X488">
            <v>6.3949999999999996</v>
          </cell>
          <cell r="Y488">
            <v>6.3</v>
          </cell>
          <cell r="Z488">
            <v>6.17</v>
          </cell>
          <cell r="AA488">
            <v>5.95</v>
          </cell>
          <cell r="AB488">
            <v>5.83</v>
          </cell>
          <cell r="AC488">
            <v>5.73</v>
          </cell>
          <cell r="AE488">
            <v>36839</v>
          </cell>
          <cell r="AF488">
            <v>1771132.0848475634</v>
          </cell>
          <cell r="AG488">
            <v>2114873.3038326986</v>
          </cell>
          <cell r="AH488">
            <v>-343741.2189851352</v>
          </cell>
          <cell r="AI488">
            <v>1151617758.1012344</v>
          </cell>
          <cell r="AJ488">
            <v>1179388145.4205444</v>
          </cell>
          <cell r="AK488">
            <v>-27770388.033857681</v>
          </cell>
          <cell r="AM488">
            <v>1774189.6144025624</v>
          </cell>
          <cell r="AN488">
            <v>2112654.2233287492</v>
          </cell>
          <cell r="AO488">
            <v>-338464.6089261868</v>
          </cell>
          <cell r="AP488">
            <v>1142245279.385551</v>
          </cell>
          <cell r="AQ488">
            <v>1178339577.8275101</v>
          </cell>
          <cell r="AR488">
            <v>-36094298.441961415</v>
          </cell>
          <cell r="AT488">
            <v>-3057.5295549989678</v>
          </cell>
          <cell r="AU488">
            <v>2219.0805039494298</v>
          </cell>
          <cell r="AV488">
            <v>-5276.6100589483976</v>
          </cell>
          <cell r="AW488">
            <v>9372478.7156839464</v>
          </cell>
          <cell r="AX488">
            <v>1048567.5930340055</v>
          </cell>
          <cell r="AY488">
            <v>8323910.4081037669</v>
          </cell>
        </row>
        <row r="489">
          <cell r="B489">
            <v>36629</v>
          </cell>
          <cell r="C489">
            <v>5.5</v>
          </cell>
          <cell r="D489">
            <v>5.8125</v>
          </cell>
          <cell r="E489">
            <v>5.875</v>
          </cell>
          <cell r="F489">
            <v>6.0468700000000002</v>
          </cell>
          <cell r="G489">
            <v>6.1718799999999998</v>
          </cell>
          <cell r="H489">
            <v>6.2182199999999996</v>
          </cell>
          <cell r="I489">
            <v>6.3002099999999999</v>
          </cell>
          <cell r="J489">
            <v>6.3776200000000003</v>
          </cell>
          <cell r="K489">
            <v>6.5459100000000001</v>
          </cell>
          <cell r="L489">
            <v>6.7020799999999996</v>
          </cell>
          <cell r="M489">
            <v>6.6033099999999996</v>
          </cell>
          <cell r="N489">
            <v>6.6633599999999999</v>
          </cell>
          <cell r="O489">
            <v>6.7106199999999996</v>
          </cell>
          <cell r="P489">
            <v>6.82</v>
          </cell>
          <cell r="Q489">
            <v>6.89</v>
          </cell>
          <cell r="R489">
            <v>6.8449999999999998</v>
          </cell>
          <cell r="S489">
            <v>6.7750000000000004</v>
          </cell>
          <cell r="T489">
            <v>6.7050000000000001</v>
          </cell>
          <cell r="U489">
            <v>6.6349999999999998</v>
          </cell>
          <cell r="V489">
            <v>6.5650000000000004</v>
          </cell>
          <cell r="W489">
            <v>6.4950000000000001</v>
          </cell>
          <cell r="X489">
            <v>6.4249999999999998</v>
          </cell>
          <cell r="Y489">
            <v>6.33</v>
          </cell>
          <cell r="Z489">
            <v>6.22</v>
          </cell>
          <cell r="AA489">
            <v>6.02</v>
          </cell>
          <cell r="AB489">
            <v>5.9</v>
          </cell>
          <cell r="AC489">
            <v>5.8</v>
          </cell>
          <cell r="AE489">
            <v>36840</v>
          </cell>
          <cell r="AF489">
            <v>2904874.1442196402</v>
          </cell>
          <cell r="AG489">
            <v>2107921.7266868218</v>
          </cell>
          <cell r="AH489">
            <v>796952.41753281839</v>
          </cell>
          <cell r="AI489">
            <v>1154522632.2454541</v>
          </cell>
          <cell r="AJ489">
            <v>1181496067.1472311</v>
          </cell>
          <cell r="AK489">
            <v>-26973435.616324864</v>
          </cell>
          <cell r="AM489">
            <v>2935056.4645024687</v>
          </cell>
          <cell r="AN489">
            <v>2113578.3223555801</v>
          </cell>
          <cell r="AO489">
            <v>821478.14214688865</v>
          </cell>
          <cell r="AP489">
            <v>1145180335.8500535</v>
          </cell>
          <cell r="AQ489">
            <v>1180453156.1498656</v>
          </cell>
          <cell r="AR489">
            <v>-35272820.29981453</v>
          </cell>
          <cell r="AT489">
            <v>-30182.320282828528</v>
          </cell>
          <cell r="AU489">
            <v>-5656.5956687582657</v>
          </cell>
          <cell r="AV489">
            <v>-24525.724614070263</v>
          </cell>
          <cell r="AW489">
            <v>9342296.3954011183</v>
          </cell>
          <cell r="AX489">
            <v>1042910.9973652472</v>
          </cell>
          <cell r="AY489">
            <v>8299384.6834896971</v>
          </cell>
        </row>
        <row r="490">
          <cell r="B490">
            <v>36630</v>
          </cell>
          <cell r="C490">
            <v>5.5625</v>
          </cell>
          <cell r="D490">
            <v>5.625</v>
          </cell>
          <cell r="E490">
            <v>5.8281299999999998</v>
          </cell>
          <cell r="F490">
            <v>6.0156200000000002</v>
          </cell>
          <cell r="G490">
            <v>6.15625</v>
          </cell>
          <cell r="H490">
            <v>6.2059300000000004</v>
          </cell>
          <cell r="I490">
            <v>6.2948300000000001</v>
          </cell>
          <cell r="J490">
            <v>6.3858899999999998</v>
          </cell>
          <cell r="K490">
            <v>6.5502599999999997</v>
          </cell>
          <cell r="L490">
            <v>6.6995199999999997</v>
          </cell>
          <cell r="M490">
            <v>6.5970599999999999</v>
          </cell>
          <cell r="N490">
            <v>6.6485500000000002</v>
          </cell>
          <cell r="O490">
            <v>6.69116</v>
          </cell>
          <cell r="P490">
            <v>6.79</v>
          </cell>
          <cell r="Q490">
            <v>6.85</v>
          </cell>
          <cell r="R490">
            <v>6.7949999999999999</v>
          </cell>
          <cell r="S490">
            <v>6.7149999999999999</v>
          </cell>
          <cell r="T490">
            <v>6.6449999999999996</v>
          </cell>
          <cell r="U490">
            <v>6.5750000000000002</v>
          </cell>
          <cell r="V490">
            <v>6.5049999999999999</v>
          </cell>
          <cell r="W490">
            <v>6.4349999999999996</v>
          </cell>
          <cell r="X490">
            <v>6.375</v>
          </cell>
          <cell r="Y490">
            <v>6.29</v>
          </cell>
          <cell r="Z490">
            <v>6.17</v>
          </cell>
          <cell r="AA490">
            <v>5.98</v>
          </cell>
          <cell r="AB490">
            <v>5.86</v>
          </cell>
          <cell r="AC490">
            <v>5.78</v>
          </cell>
          <cell r="AE490">
            <v>36843</v>
          </cell>
          <cell r="AF490">
            <v>6607629.243365054</v>
          </cell>
          <cell r="AG490">
            <v>6369130.3765295548</v>
          </cell>
          <cell r="AH490">
            <v>238498.86683549918</v>
          </cell>
          <cell r="AI490">
            <v>1161130261.4888191</v>
          </cell>
          <cell r="AJ490">
            <v>1187865197.5237606</v>
          </cell>
          <cell r="AK490">
            <v>-26734936.749489367</v>
          </cell>
          <cell r="AM490">
            <v>6452351.7211086601</v>
          </cell>
          <cell r="AN490">
            <v>6352247.9131515827</v>
          </cell>
          <cell r="AO490">
            <v>100103.8079570774</v>
          </cell>
          <cell r="AP490">
            <v>1151632687.5711622</v>
          </cell>
          <cell r="AQ490">
            <v>1186805404.0630171</v>
          </cell>
          <cell r="AR490">
            <v>-35172716.491857454</v>
          </cell>
          <cell r="AT490">
            <v>155277.52225639392</v>
          </cell>
          <cell r="AU490">
            <v>16882.463377972133</v>
          </cell>
          <cell r="AV490">
            <v>138395.05887842178</v>
          </cell>
          <cell r="AW490">
            <v>9497573.9176575132</v>
          </cell>
          <cell r="AX490">
            <v>1059793.4607432194</v>
          </cell>
          <cell r="AY490">
            <v>8437779.7423681188</v>
          </cell>
        </row>
        <row r="491">
          <cell r="B491">
            <v>36631</v>
          </cell>
          <cell r="C491">
            <v>5.5625</v>
          </cell>
          <cell r="D491">
            <v>5.625</v>
          </cell>
          <cell r="E491">
            <v>5.8281299999999998</v>
          </cell>
          <cell r="F491">
            <v>6.0156200000000002</v>
          </cell>
          <cell r="G491">
            <v>6.15625</v>
          </cell>
          <cell r="H491">
            <v>6.2059300000000004</v>
          </cell>
          <cell r="I491">
            <v>6.2948300000000001</v>
          </cell>
          <cell r="J491">
            <v>6.3858899999999998</v>
          </cell>
          <cell r="K491">
            <v>6.5502599999999997</v>
          </cell>
          <cell r="L491">
            <v>6.6995199999999997</v>
          </cell>
          <cell r="M491">
            <v>6.5970599999999999</v>
          </cell>
          <cell r="N491">
            <v>6.6485500000000002</v>
          </cell>
          <cell r="O491">
            <v>6.69116</v>
          </cell>
          <cell r="P491">
            <v>6.79</v>
          </cell>
          <cell r="Q491">
            <v>6.85</v>
          </cell>
          <cell r="R491">
            <v>6.7949999999999999</v>
          </cell>
          <cell r="S491">
            <v>6.7149999999999999</v>
          </cell>
          <cell r="T491">
            <v>6.6449999999999996</v>
          </cell>
          <cell r="U491">
            <v>6.5750000000000002</v>
          </cell>
          <cell r="V491">
            <v>6.5049999999999999</v>
          </cell>
          <cell r="W491">
            <v>6.4349999999999996</v>
          </cell>
          <cell r="X491">
            <v>6.375</v>
          </cell>
          <cell r="Y491">
            <v>6.29</v>
          </cell>
          <cell r="Z491">
            <v>6.17</v>
          </cell>
          <cell r="AA491">
            <v>5.98</v>
          </cell>
          <cell r="AB491">
            <v>5.86</v>
          </cell>
          <cell r="AC491">
            <v>5.78</v>
          </cell>
          <cell r="AE491">
            <v>36844</v>
          </cell>
          <cell r="AF491">
            <v>2977237.1498153545</v>
          </cell>
          <cell r="AG491">
            <v>2106680.8188530244</v>
          </cell>
          <cell r="AH491">
            <v>870556.3309623301</v>
          </cell>
          <cell r="AI491">
            <v>1164107498.6386344</v>
          </cell>
          <cell r="AJ491">
            <v>1189971878.3426137</v>
          </cell>
          <cell r="AK491">
            <v>-25864380.418527037</v>
          </cell>
          <cell r="AM491">
            <v>3038630.1620044261</v>
          </cell>
          <cell r="AN491">
            <v>2100925.6425432479</v>
          </cell>
          <cell r="AO491">
            <v>937704.51946117822</v>
          </cell>
          <cell r="AP491">
            <v>1154671317.7331667</v>
          </cell>
          <cell r="AQ491">
            <v>1188906329.7055604</v>
          </cell>
          <cell r="AR491">
            <v>-34235011.972396277</v>
          </cell>
          <cell r="AT491">
            <v>-61393.012189071625</v>
          </cell>
          <cell r="AU491">
            <v>5755.1763097764924</v>
          </cell>
          <cell r="AV491">
            <v>-67148.188498848118</v>
          </cell>
          <cell r="AW491">
            <v>9436180.9054684415</v>
          </cell>
          <cell r="AX491">
            <v>1065548.6370529959</v>
          </cell>
          <cell r="AY491">
            <v>8370631.5538692707</v>
          </cell>
        </row>
        <row r="492">
          <cell r="B492">
            <v>36632</v>
          </cell>
          <cell r="C492">
            <v>5.5625</v>
          </cell>
          <cell r="D492">
            <v>5.625</v>
          </cell>
          <cell r="E492">
            <v>5.8281299999999998</v>
          </cell>
          <cell r="F492">
            <v>6.0156200000000002</v>
          </cell>
          <cell r="G492">
            <v>6.15625</v>
          </cell>
          <cell r="H492">
            <v>6.2059300000000004</v>
          </cell>
          <cell r="I492">
            <v>6.2948300000000001</v>
          </cell>
          <cell r="J492">
            <v>6.3858899999999998</v>
          </cell>
          <cell r="K492">
            <v>6.5502599999999997</v>
          </cell>
          <cell r="L492">
            <v>6.6995199999999997</v>
          </cell>
          <cell r="M492">
            <v>6.5970599999999999</v>
          </cell>
          <cell r="N492">
            <v>6.6485500000000002</v>
          </cell>
          <cell r="O492">
            <v>6.69116</v>
          </cell>
          <cell r="P492">
            <v>6.79</v>
          </cell>
          <cell r="Q492">
            <v>6.85</v>
          </cell>
          <cell r="R492">
            <v>6.7949999999999999</v>
          </cell>
          <cell r="S492">
            <v>6.7149999999999999</v>
          </cell>
          <cell r="T492">
            <v>6.6449999999999996</v>
          </cell>
          <cell r="U492">
            <v>6.5750000000000002</v>
          </cell>
          <cell r="V492">
            <v>6.5049999999999999</v>
          </cell>
          <cell r="W492">
            <v>6.4349999999999996</v>
          </cell>
          <cell r="X492">
            <v>6.375</v>
          </cell>
          <cell r="Y492">
            <v>6.29</v>
          </cell>
          <cell r="Z492">
            <v>6.17</v>
          </cell>
          <cell r="AA492">
            <v>5.98</v>
          </cell>
          <cell r="AB492">
            <v>5.86</v>
          </cell>
          <cell r="AC492">
            <v>5.78</v>
          </cell>
          <cell r="AE492">
            <v>36845</v>
          </cell>
          <cell r="AF492">
            <v>4708060.8443154395</v>
          </cell>
          <cell r="AG492">
            <v>2115848.7269299426</v>
          </cell>
          <cell r="AH492">
            <v>2592212.1173854969</v>
          </cell>
          <cell r="AI492">
            <v>1168815559.48295</v>
          </cell>
          <cell r="AJ492">
            <v>1192087727.0695436</v>
          </cell>
          <cell r="AK492">
            <v>-23272168.301141541</v>
          </cell>
          <cell r="AM492">
            <v>4678186.0464030206</v>
          </cell>
          <cell r="AN492">
            <v>2129368.8199294312</v>
          </cell>
          <cell r="AO492">
            <v>2548817.2264735894</v>
          </cell>
          <cell r="AP492">
            <v>1159349503.7795696</v>
          </cell>
          <cell r="AQ492">
            <v>1191035698.5254898</v>
          </cell>
          <cell r="AR492">
            <v>-31686194.745922688</v>
          </cell>
          <cell r="AT492">
            <v>29874.797912418842</v>
          </cell>
          <cell r="AU492">
            <v>-13520.092999488581</v>
          </cell>
          <cell r="AV492">
            <v>43394.890911907423</v>
          </cell>
          <cell r="AW492">
            <v>9466055.7033808604</v>
          </cell>
          <cell r="AX492">
            <v>1052028.5440535073</v>
          </cell>
          <cell r="AY492">
            <v>8414026.4447811786</v>
          </cell>
        </row>
        <row r="493">
          <cell r="B493">
            <v>36633</v>
          </cell>
          <cell r="C493">
            <v>6.5</v>
          </cell>
          <cell r="D493">
            <v>5.8125</v>
          </cell>
          <cell r="E493">
            <v>5.90625</v>
          </cell>
          <cell r="F493">
            <v>6.0625</v>
          </cell>
          <cell r="G493">
            <v>6.15625</v>
          </cell>
          <cell r="H493">
            <v>6.22661</v>
          </cell>
          <cell r="I493">
            <v>6.3163799999999997</v>
          </cell>
          <cell r="J493">
            <v>6.3753200000000003</v>
          </cell>
          <cell r="K493">
            <v>6.5329800000000002</v>
          </cell>
          <cell r="L493">
            <v>6.6721899999999996</v>
          </cell>
          <cell r="M493">
            <v>6.5713400000000002</v>
          </cell>
          <cell r="N493">
            <v>6.6224299999999996</v>
          </cell>
          <cell r="O493">
            <v>6.6642200000000003</v>
          </cell>
          <cell r="P493">
            <v>6.76</v>
          </cell>
          <cell r="Q493">
            <v>6.82</v>
          </cell>
          <cell r="R493">
            <v>6.7750000000000004</v>
          </cell>
          <cell r="S493">
            <v>6.7149999999999999</v>
          </cell>
          <cell r="T493">
            <v>6.665</v>
          </cell>
          <cell r="U493">
            <v>6.5949999999999998</v>
          </cell>
          <cell r="V493">
            <v>6.5250000000000004</v>
          </cell>
          <cell r="W493">
            <v>6.4649999999999999</v>
          </cell>
          <cell r="X493">
            <v>6.4050000000000002</v>
          </cell>
          <cell r="Y493">
            <v>6.33</v>
          </cell>
          <cell r="Z493">
            <v>6.21</v>
          </cell>
          <cell r="AA493">
            <v>6</v>
          </cell>
          <cell r="AB493">
            <v>5.88</v>
          </cell>
          <cell r="AC493">
            <v>5.79</v>
          </cell>
          <cell r="AE493">
            <v>36846</v>
          </cell>
          <cell r="AF493">
            <v>4349869.9729624614</v>
          </cell>
          <cell r="AG493">
            <v>2107025.8120629936</v>
          </cell>
          <cell r="AH493">
            <v>2242844.1608994678</v>
          </cell>
          <cell r="AI493">
            <v>1173165429.4559124</v>
          </cell>
          <cell r="AJ493">
            <v>1194194752.8816066</v>
          </cell>
          <cell r="AK493">
            <v>-21029324.140242074</v>
          </cell>
          <cell r="AM493">
            <v>4266564.2075007856</v>
          </cell>
          <cell r="AN493">
            <v>2103592.5710041858</v>
          </cell>
          <cell r="AO493">
            <v>2162971.6364965998</v>
          </cell>
          <cell r="AP493">
            <v>1163616067.9870703</v>
          </cell>
          <cell r="AQ493">
            <v>1193139291.096494</v>
          </cell>
          <cell r="AR493">
            <v>-29523223.109426089</v>
          </cell>
          <cell r="AT493">
            <v>83305.765461675823</v>
          </cell>
          <cell r="AU493">
            <v>3433.2410588078201</v>
          </cell>
          <cell r="AV493">
            <v>79872.524402868003</v>
          </cell>
          <cell r="AW493">
            <v>9549361.4688425362</v>
          </cell>
          <cell r="AX493">
            <v>1055461.7851123151</v>
          </cell>
          <cell r="AY493">
            <v>8493898.9691840466</v>
          </cell>
        </row>
        <row r="494">
          <cell r="B494">
            <v>36634</v>
          </cell>
          <cell r="C494">
            <v>5.75</v>
          </cell>
          <cell r="D494">
            <v>5.8125</v>
          </cell>
          <cell r="E494">
            <v>5.9375</v>
          </cell>
          <cell r="F494">
            <v>6.09375</v>
          </cell>
          <cell r="G494">
            <v>6.1875</v>
          </cell>
          <cell r="H494">
            <v>6.2517699999999996</v>
          </cell>
          <cell r="I494">
            <v>6.3364000000000003</v>
          </cell>
          <cell r="J494">
            <v>6.3987499999999997</v>
          </cell>
          <cell r="K494">
            <v>6.5573600000000001</v>
          </cell>
          <cell r="L494">
            <v>6.6980399999999998</v>
          </cell>
          <cell r="M494">
            <v>6.63931</v>
          </cell>
          <cell r="N494">
            <v>6.7015799999999999</v>
          </cell>
          <cell r="O494">
            <v>6.6962299999999999</v>
          </cell>
          <cell r="P494">
            <v>6.79</v>
          </cell>
          <cell r="Q494">
            <v>6.84</v>
          </cell>
          <cell r="R494">
            <v>6.7949999999999999</v>
          </cell>
          <cell r="S494">
            <v>6.7249999999999996</v>
          </cell>
          <cell r="T494">
            <v>6.6749999999999998</v>
          </cell>
          <cell r="U494">
            <v>6.6050000000000004</v>
          </cell>
          <cell r="V494">
            <v>6.5350000000000001</v>
          </cell>
          <cell r="W494">
            <v>6.4749999999999996</v>
          </cell>
          <cell r="X494">
            <v>6.415</v>
          </cell>
          <cell r="Y494">
            <v>6.33</v>
          </cell>
          <cell r="Z494">
            <v>6.2</v>
          </cell>
          <cell r="AA494">
            <v>6.01</v>
          </cell>
          <cell r="AB494">
            <v>5.88</v>
          </cell>
          <cell r="AC494">
            <v>5.79</v>
          </cell>
          <cell r="AE494">
            <v>36847</v>
          </cell>
          <cell r="AF494">
            <v>1533804.591278984</v>
          </cell>
          <cell r="AG494">
            <v>2105277.7340789451</v>
          </cell>
          <cell r="AH494">
            <v>-571473.14279996115</v>
          </cell>
          <cell r="AI494">
            <v>1174699234.0471914</v>
          </cell>
          <cell r="AJ494">
            <v>1196300030.6156855</v>
          </cell>
          <cell r="AK494">
            <v>-21600797.283042036</v>
          </cell>
          <cell r="AM494">
            <v>1654645.4220220894</v>
          </cell>
          <cell r="AN494">
            <v>2105714.8994690329</v>
          </cell>
          <cell r="AO494">
            <v>-451069.47744694352</v>
          </cell>
          <cell r="AP494">
            <v>1165270713.4090924</v>
          </cell>
          <cell r="AQ494">
            <v>1195245005.9959631</v>
          </cell>
          <cell r="AR494">
            <v>-29974292.586873032</v>
          </cell>
          <cell r="AT494">
            <v>-120840.83074310538</v>
          </cell>
          <cell r="AU494">
            <v>-437.16539008775726</v>
          </cell>
          <cell r="AV494">
            <v>-120403.66535301763</v>
          </cell>
          <cell r="AW494">
            <v>9428520.6380994301</v>
          </cell>
          <cell r="AX494">
            <v>1055024.6197222273</v>
          </cell>
          <cell r="AY494">
            <v>8373495.3038310288</v>
          </cell>
        </row>
        <row r="495">
          <cell r="B495">
            <v>36635</v>
          </cell>
          <cell r="C495">
            <v>7.5</v>
          </cell>
          <cell r="D495">
            <v>5.625</v>
          </cell>
          <cell r="E495">
            <v>5.9531200000000002</v>
          </cell>
          <cell r="F495">
            <v>6.09375</v>
          </cell>
          <cell r="G495">
            <v>6.1875</v>
          </cell>
          <cell r="H495">
            <v>6.2616500000000004</v>
          </cell>
          <cell r="I495">
            <v>6.3497899999999996</v>
          </cell>
          <cell r="J495">
            <v>6.4115900000000003</v>
          </cell>
          <cell r="K495">
            <v>6.5770200000000001</v>
          </cell>
          <cell r="L495">
            <v>6.7210599999999996</v>
          </cell>
          <cell r="M495">
            <v>6.6624800000000004</v>
          </cell>
          <cell r="N495">
            <v>6.7243899999999996</v>
          </cell>
          <cell r="O495">
            <v>6.75868</v>
          </cell>
          <cell r="P495">
            <v>6.8</v>
          </cell>
          <cell r="Q495">
            <v>6.86</v>
          </cell>
          <cell r="R495">
            <v>6.8150000000000004</v>
          </cell>
          <cell r="S495">
            <v>6.7450000000000001</v>
          </cell>
          <cell r="T495">
            <v>6.6849999999999996</v>
          </cell>
          <cell r="U495">
            <v>6.6150000000000002</v>
          </cell>
          <cell r="V495">
            <v>6.5449999999999999</v>
          </cell>
          <cell r="W495">
            <v>6.4749999999999996</v>
          </cell>
          <cell r="X495">
            <v>6.415</v>
          </cell>
          <cell r="Y495">
            <v>6.34</v>
          </cell>
          <cell r="Z495">
            <v>6.23</v>
          </cell>
          <cell r="AA495">
            <v>6.03</v>
          </cell>
          <cell r="AB495">
            <v>5.89</v>
          </cell>
          <cell r="AC495">
            <v>5.8</v>
          </cell>
          <cell r="AE495">
            <v>36850</v>
          </cell>
          <cell r="AF495">
            <v>5568521.9842357384</v>
          </cell>
          <cell r="AG495">
            <v>6395581.2715091547</v>
          </cell>
          <cell r="AH495">
            <v>-827059.2872734163</v>
          </cell>
          <cell r="AI495">
            <v>1180267756.0314271</v>
          </cell>
          <cell r="AJ495">
            <v>1202695611.8871946</v>
          </cell>
          <cell r="AK495">
            <v>-22427856.57031545</v>
          </cell>
          <cell r="AM495">
            <v>5486131.7501249909</v>
          </cell>
          <cell r="AN495">
            <v>6401291.4737933865</v>
          </cell>
          <cell r="AO495">
            <v>-915159.72366839554</v>
          </cell>
          <cell r="AP495">
            <v>1170756845.1592174</v>
          </cell>
          <cell r="AQ495">
            <v>1201646297.4697564</v>
          </cell>
          <cell r="AR495">
            <v>-30889452.310541429</v>
          </cell>
          <cell r="AT495">
            <v>82390.234110747464</v>
          </cell>
          <cell r="AU495">
            <v>-5710.202284231782</v>
          </cell>
          <cell r="AV495">
            <v>88100.436394979246</v>
          </cell>
          <cell r="AW495">
            <v>9510910.8722101785</v>
          </cell>
          <cell r="AX495">
            <v>1049314.4174379956</v>
          </cell>
          <cell r="AY495">
            <v>8461595.740226008</v>
          </cell>
        </row>
        <row r="496">
          <cell r="B496">
            <v>36636</v>
          </cell>
          <cell r="C496">
            <v>5.875</v>
          </cell>
          <cell r="D496">
            <v>6.6875</v>
          </cell>
          <cell r="E496">
            <v>6.15625</v>
          </cell>
          <cell r="F496">
            <v>6.1875</v>
          </cell>
          <cell r="G496">
            <v>6.25</v>
          </cell>
          <cell r="H496">
            <v>6.3506900000000002</v>
          </cell>
          <cell r="I496">
            <v>6.4036799999999996</v>
          </cell>
          <cell r="J496">
            <v>6.4545199999999996</v>
          </cell>
          <cell r="K496">
            <v>6.6147099999999996</v>
          </cell>
          <cell r="L496">
            <v>6.7506399999999998</v>
          </cell>
          <cell r="M496">
            <v>6.6877800000000001</v>
          </cell>
          <cell r="N496">
            <v>6.7484200000000003</v>
          </cell>
          <cell r="O496">
            <v>6.77949</v>
          </cell>
          <cell r="P496">
            <v>6.81</v>
          </cell>
          <cell r="Q496">
            <v>6.87</v>
          </cell>
          <cell r="R496">
            <v>6.8250000000000002</v>
          </cell>
          <cell r="S496">
            <v>6.7549999999999999</v>
          </cell>
          <cell r="T496">
            <v>6.6950000000000003</v>
          </cell>
          <cell r="U496">
            <v>6.625</v>
          </cell>
          <cell r="V496">
            <v>6.5549999999999997</v>
          </cell>
          <cell r="W496">
            <v>6.4850000000000003</v>
          </cell>
          <cell r="X496">
            <v>6.4249999999999998</v>
          </cell>
          <cell r="Y496">
            <v>6.34</v>
          </cell>
          <cell r="Z496">
            <v>6.23</v>
          </cell>
          <cell r="AA496">
            <v>6.03</v>
          </cell>
          <cell r="AB496">
            <v>5.89</v>
          </cell>
          <cell r="AC496">
            <v>5.8</v>
          </cell>
          <cell r="AE496">
            <v>36851</v>
          </cell>
          <cell r="AF496">
            <v>1636846.6652129954</v>
          </cell>
          <cell r="AG496">
            <v>2124891.2440246004</v>
          </cell>
          <cell r="AH496">
            <v>-488044.578811605</v>
          </cell>
          <cell r="AI496">
            <v>1181904602.6966403</v>
          </cell>
          <cell r="AJ496">
            <v>1204820503.1312191</v>
          </cell>
          <cell r="AK496">
            <v>-22915901.149127055</v>
          </cell>
          <cell r="AM496">
            <v>1531746.9582651407</v>
          </cell>
          <cell r="AN496">
            <v>2131292.649555414</v>
          </cell>
          <cell r="AO496">
            <v>-599545.69129027333</v>
          </cell>
          <cell r="AP496">
            <v>1172288592.1174824</v>
          </cell>
          <cell r="AQ496">
            <v>1203777590.1193118</v>
          </cell>
          <cell r="AR496">
            <v>-31488998.001831703</v>
          </cell>
          <cell r="AT496">
            <v>105099.70694785472</v>
          </cell>
          <cell r="AU496">
            <v>-6401.4055308136158</v>
          </cell>
          <cell r="AV496">
            <v>111501.11247866834</v>
          </cell>
          <cell r="AW496">
            <v>9616010.5791580342</v>
          </cell>
          <cell r="AX496">
            <v>1042913.0119071819</v>
          </cell>
          <cell r="AY496">
            <v>8573096.8527046759</v>
          </cell>
        </row>
        <row r="497">
          <cell r="B497">
            <v>36637</v>
          </cell>
          <cell r="C497">
            <v>5.875</v>
          </cell>
          <cell r="D497">
            <v>6.6875</v>
          </cell>
          <cell r="E497">
            <v>6.15625</v>
          </cell>
          <cell r="F497">
            <v>6.1875</v>
          </cell>
          <cell r="G497">
            <v>6.25</v>
          </cell>
          <cell r="H497">
            <v>6.3506900000000002</v>
          </cell>
          <cell r="I497">
            <v>6.4036799999999996</v>
          </cell>
          <cell r="J497">
            <v>6.4545199999999996</v>
          </cell>
          <cell r="K497">
            <v>6.6147099999999996</v>
          </cell>
          <cell r="L497">
            <v>6.7506399999999998</v>
          </cell>
          <cell r="M497">
            <v>6.6877800000000001</v>
          </cell>
          <cell r="N497">
            <v>6.7484200000000003</v>
          </cell>
          <cell r="O497">
            <v>6.77949</v>
          </cell>
          <cell r="P497">
            <v>6.81</v>
          </cell>
          <cell r="Q497">
            <v>6.87</v>
          </cell>
          <cell r="R497">
            <v>6.8250000000000002</v>
          </cell>
          <cell r="S497">
            <v>6.7549999999999999</v>
          </cell>
          <cell r="T497">
            <v>6.6950000000000003</v>
          </cell>
          <cell r="U497">
            <v>6.625</v>
          </cell>
          <cell r="V497">
            <v>6.5549999999999997</v>
          </cell>
          <cell r="W497">
            <v>6.4850000000000003</v>
          </cell>
          <cell r="X497">
            <v>6.4249999999999998</v>
          </cell>
          <cell r="Y497">
            <v>6.34</v>
          </cell>
          <cell r="Z497">
            <v>6.23</v>
          </cell>
          <cell r="AA497">
            <v>6.03</v>
          </cell>
          <cell r="AB497">
            <v>5.89</v>
          </cell>
          <cell r="AC497">
            <v>5.8</v>
          </cell>
          <cell r="AE497">
            <v>36852</v>
          </cell>
          <cell r="AF497">
            <v>4857990.8724304317</v>
          </cell>
          <cell r="AG497">
            <v>2104818.9380779667</v>
          </cell>
          <cell r="AH497">
            <v>2753171.934352465</v>
          </cell>
          <cell r="AI497">
            <v>1186762593.5690706</v>
          </cell>
          <cell r="AJ497">
            <v>1206925322.0692971</v>
          </cell>
          <cell r="AK497">
            <v>-20162729.21477459</v>
          </cell>
          <cell r="AM497">
            <v>4692992.539270252</v>
          </cell>
          <cell r="AN497">
            <v>2100789.8451593458</v>
          </cell>
          <cell r="AO497">
            <v>2592202.6941109062</v>
          </cell>
          <cell r="AP497">
            <v>1176981584.6567526</v>
          </cell>
          <cell r="AQ497">
            <v>1205878379.9644711</v>
          </cell>
          <cell r="AR497">
            <v>-28896795.307720795</v>
          </cell>
          <cell r="AT497">
            <v>164998.33316017967</v>
          </cell>
          <cell r="AU497">
            <v>4029.0929186209105</v>
          </cell>
          <cell r="AV497">
            <v>160969.24024155876</v>
          </cell>
          <cell r="AW497">
            <v>9781008.9123182148</v>
          </cell>
          <cell r="AX497">
            <v>1046942.1048258028</v>
          </cell>
          <cell r="AY497">
            <v>8734066.0929462351</v>
          </cell>
        </row>
        <row r="498">
          <cell r="B498">
            <v>36638</v>
          </cell>
          <cell r="C498">
            <v>5.875</v>
          </cell>
          <cell r="D498">
            <v>6.6875</v>
          </cell>
          <cell r="E498">
            <v>6.15625</v>
          </cell>
          <cell r="F498">
            <v>6.1875</v>
          </cell>
          <cell r="G498">
            <v>6.25</v>
          </cell>
          <cell r="H498">
            <v>6.3506900000000002</v>
          </cell>
          <cell r="I498">
            <v>6.4036799999999996</v>
          </cell>
          <cell r="J498">
            <v>6.4545199999999996</v>
          </cell>
          <cell r="K498">
            <v>6.6147099999999996</v>
          </cell>
          <cell r="L498">
            <v>6.7506399999999998</v>
          </cell>
          <cell r="M498">
            <v>6.6877800000000001</v>
          </cell>
          <cell r="N498">
            <v>6.7484200000000003</v>
          </cell>
          <cell r="O498">
            <v>6.77949</v>
          </cell>
          <cell r="P498">
            <v>6.81</v>
          </cell>
          <cell r="Q498">
            <v>6.87</v>
          </cell>
          <cell r="R498">
            <v>6.8250000000000002</v>
          </cell>
          <cell r="S498">
            <v>6.7549999999999999</v>
          </cell>
          <cell r="T498">
            <v>6.6950000000000003</v>
          </cell>
          <cell r="U498">
            <v>6.625</v>
          </cell>
          <cell r="V498">
            <v>6.5549999999999997</v>
          </cell>
          <cell r="W498">
            <v>6.4850000000000003</v>
          </cell>
          <cell r="X498">
            <v>6.4249999999999998</v>
          </cell>
          <cell r="Y498">
            <v>6.34</v>
          </cell>
          <cell r="Z498">
            <v>6.23</v>
          </cell>
          <cell r="AA498">
            <v>6.03</v>
          </cell>
          <cell r="AB498">
            <v>5.89</v>
          </cell>
          <cell r="AC498">
            <v>5.8</v>
          </cell>
          <cell r="AE498">
            <v>36853</v>
          </cell>
          <cell r="AF498">
            <v>2477197.936050192</v>
          </cell>
          <cell r="AG498">
            <v>2089004.5163260847</v>
          </cell>
          <cell r="AH498">
            <v>388193.41972410725</v>
          </cell>
          <cell r="AI498">
            <v>1189239791.5051208</v>
          </cell>
          <cell r="AJ498">
            <v>1209014326.5856233</v>
          </cell>
          <cell r="AK498">
            <v>-19774535.795050483</v>
          </cell>
          <cell r="AM498">
            <v>2321592.6527668983</v>
          </cell>
          <cell r="AN498">
            <v>2085940.5149726723</v>
          </cell>
          <cell r="AO498">
            <v>235652.13779422594</v>
          </cell>
          <cell r="AP498">
            <v>1179303177.3095195</v>
          </cell>
          <cell r="AQ498">
            <v>1207964320.4794438</v>
          </cell>
          <cell r="AR498">
            <v>-28661143.169926569</v>
          </cell>
          <cell r="AT498">
            <v>155605.28328329371</v>
          </cell>
          <cell r="AU498">
            <v>3064.0013534124009</v>
          </cell>
          <cell r="AV498">
            <v>152541.28192988131</v>
          </cell>
          <cell r="AW498">
            <v>9936614.195601508</v>
          </cell>
          <cell r="AX498">
            <v>1050006.1061792152</v>
          </cell>
          <cell r="AY498">
            <v>8886607.3748761155</v>
          </cell>
        </row>
        <row r="499">
          <cell r="B499">
            <v>36639</v>
          </cell>
          <cell r="C499">
            <v>5.875</v>
          </cell>
          <cell r="D499">
            <v>6.6875</v>
          </cell>
          <cell r="E499">
            <v>6.15625</v>
          </cell>
          <cell r="F499">
            <v>6.1875</v>
          </cell>
          <cell r="G499">
            <v>6.25</v>
          </cell>
          <cell r="H499">
            <v>6.3506900000000002</v>
          </cell>
          <cell r="I499">
            <v>6.4036799999999996</v>
          </cell>
          <cell r="J499">
            <v>6.4545199999999996</v>
          </cell>
          <cell r="K499">
            <v>6.6147099999999996</v>
          </cell>
          <cell r="L499">
            <v>6.7506399999999998</v>
          </cell>
          <cell r="M499">
            <v>6.6877800000000001</v>
          </cell>
          <cell r="N499">
            <v>6.7484200000000003</v>
          </cell>
          <cell r="O499">
            <v>6.77949</v>
          </cell>
          <cell r="P499">
            <v>6.81</v>
          </cell>
          <cell r="Q499">
            <v>6.87</v>
          </cell>
          <cell r="R499">
            <v>6.8250000000000002</v>
          </cell>
          <cell r="S499">
            <v>6.7549999999999999</v>
          </cell>
          <cell r="T499">
            <v>6.6950000000000003</v>
          </cell>
          <cell r="U499">
            <v>6.625</v>
          </cell>
          <cell r="V499">
            <v>6.5549999999999997</v>
          </cell>
          <cell r="W499">
            <v>6.4850000000000003</v>
          </cell>
          <cell r="X499">
            <v>6.4249999999999998</v>
          </cell>
          <cell r="Y499">
            <v>6.34</v>
          </cell>
          <cell r="Z499">
            <v>6.23</v>
          </cell>
          <cell r="AA499">
            <v>6.03</v>
          </cell>
          <cell r="AB499">
            <v>5.89</v>
          </cell>
          <cell r="AC499">
            <v>5.8</v>
          </cell>
          <cell r="AE499">
            <v>36854</v>
          </cell>
          <cell r="AF499">
            <v>2082292.8701872495</v>
          </cell>
          <cell r="AG499">
            <v>2084579.6638056557</v>
          </cell>
          <cell r="AH499">
            <v>-2286.7936184061691</v>
          </cell>
          <cell r="AI499">
            <v>1191322084.375308</v>
          </cell>
          <cell r="AJ499">
            <v>1211098906.249429</v>
          </cell>
          <cell r="AK499">
            <v>-19776822.58866889</v>
          </cell>
          <cell r="AM499">
            <v>2096964.7504273206</v>
          </cell>
          <cell r="AN499">
            <v>2091531.0919038751</v>
          </cell>
          <cell r="AO499">
            <v>5433.6585234454833</v>
          </cell>
          <cell r="AP499">
            <v>1181400142.0599468</v>
          </cell>
          <cell r="AQ499">
            <v>1210055851.5713477</v>
          </cell>
          <cell r="AR499">
            <v>-28655709.511403125</v>
          </cell>
          <cell r="AT499">
            <v>-14671.880240071099</v>
          </cell>
          <cell r="AU499">
            <v>-6951.4280982194468</v>
          </cell>
          <cell r="AV499">
            <v>-7720.4521418516524</v>
          </cell>
          <cell r="AW499">
            <v>9921942.3153614365</v>
          </cell>
          <cell r="AX499">
            <v>1043054.6780809958</v>
          </cell>
          <cell r="AY499">
            <v>8878886.9227342643</v>
          </cell>
        </row>
        <row r="500">
          <cell r="B500">
            <v>36640</v>
          </cell>
          <cell r="C500">
            <v>5.875</v>
          </cell>
          <cell r="D500">
            <v>6.6875</v>
          </cell>
          <cell r="E500">
            <v>6.15625</v>
          </cell>
          <cell r="F500">
            <v>6.1875</v>
          </cell>
          <cell r="G500">
            <v>6.25</v>
          </cell>
          <cell r="H500">
            <v>6.3506900000000002</v>
          </cell>
          <cell r="I500">
            <v>6.4036799999999996</v>
          </cell>
          <cell r="J500">
            <v>6.4545199999999996</v>
          </cell>
          <cell r="K500">
            <v>6.6147099999999996</v>
          </cell>
          <cell r="L500">
            <v>6.7506399999999998</v>
          </cell>
          <cell r="M500">
            <v>6.6877800000000001</v>
          </cell>
          <cell r="N500">
            <v>6.7484200000000003</v>
          </cell>
          <cell r="O500">
            <v>6.77949</v>
          </cell>
          <cell r="P500">
            <v>6.81</v>
          </cell>
          <cell r="Q500">
            <v>6.87</v>
          </cell>
          <cell r="R500">
            <v>6.8250000000000002</v>
          </cell>
          <cell r="S500">
            <v>6.7549999999999999</v>
          </cell>
          <cell r="T500">
            <v>6.6950000000000003</v>
          </cell>
          <cell r="U500">
            <v>6.625</v>
          </cell>
          <cell r="V500">
            <v>6.5549999999999997</v>
          </cell>
          <cell r="W500">
            <v>6.4850000000000003</v>
          </cell>
          <cell r="X500">
            <v>6.4249999999999998</v>
          </cell>
          <cell r="Y500">
            <v>6.34</v>
          </cell>
          <cell r="Z500">
            <v>6.23</v>
          </cell>
          <cell r="AA500">
            <v>6.03</v>
          </cell>
          <cell r="AB500">
            <v>5.89</v>
          </cell>
          <cell r="AC500">
            <v>5.8</v>
          </cell>
          <cell r="AE500">
            <v>36857</v>
          </cell>
          <cell r="AF500">
            <v>5323643.460192509</v>
          </cell>
          <cell r="AG500">
            <v>6303486.5348683884</v>
          </cell>
          <cell r="AH500">
            <v>-979843.07467587944</v>
          </cell>
          <cell r="AI500">
            <v>1196645727.8355005</v>
          </cell>
          <cell r="AJ500">
            <v>1217402392.7842975</v>
          </cell>
          <cell r="AK500">
            <v>-20756665.663344771</v>
          </cell>
          <cell r="AM500">
            <v>5283510.5876961574</v>
          </cell>
          <cell r="AN500">
            <v>6302805.1961348327</v>
          </cell>
          <cell r="AO500">
            <v>-1019294.6084386753</v>
          </cell>
          <cell r="AP500">
            <v>1186683652.6476429</v>
          </cell>
          <cell r="AQ500">
            <v>1216358656.7674825</v>
          </cell>
          <cell r="AR500">
            <v>-29675004.119841799</v>
          </cell>
          <cell r="AT500">
            <v>40132.8724963516</v>
          </cell>
          <cell r="AU500">
            <v>681.33873355574906</v>
          </cell>
          <cell r="AV500">
            <v>39451.533762795851</v>
          </cell>
          <cell r="AW500">
            <v>9962075.1878577881</v>
          </cell>
          <cell r="AX500">
            <v>1043736.0168145515</v>
          </cell>
          <cell r="AY500">
            <v>8918338.4564970601</v>
          </cell>
        </row>
        <row r="501">
          <cell r="B501">
            <v>36641</v>
          </cell>
          <cell r="C501">
            <v>5.96875</v>
          </cell>
          <cell r="D501">
            <v>5.9375</v>
          </cell>
          <cell r="E501">
            <v>6.09375</v>
          </cell>
          <cell r="F501">
            <v>6.1875</v>
          </cell>
          <cell r="G501">
            <v>6.2656299999999998</v>
          </cell>
          <cell r="H501">
            <v>6.3419600000000003</v>
          </cell>
          <cell r="I501">
            <v>6.4154400000000003</v>
          </cell>
          <cell r="J501">
            <v>6.46523</v>
          </cell>
          <cell r="K501">
            <v>6.6259899999999998</v>
          </cell>
          <cell r="L501">
            <v>6.7670000000000003</v>
          </cell>
          <cell r="M501">
            <v>6.7060599999999999</v>
          </cell>
          <cell r="N501">
            <v>6.7662899999999997</v>
          </cell>
          <cell r="O501">
            <v>6.7978800000000001</v>
          </cell>
          <cell r="P501">
            <v>6.84</v>
          </cell>
          <cell r="Q501">
            <v>6.9</v>
          </cell>
          <cell r="R501">
            <v>6.8550000000000004</v>
          </cell>
          <cell r="S501">
            <v>6.7850000000000001</v>
          </cell>
          <cell r="T501">
            <v>6.7249999999999996</v>
          </cell>
          <cell r="U501">
            <v>6.6550000000000002</v>
          </cell>
          <cell r="V501">
            <v>6.585</v>
          </cell>
          <cell r="W501">
            <v>6.5149999999999997</v>
          </cell>
          <cell r="X501">
            <v>6.4550000000000001</v>
          </cell>
          <cell r="Y501">
            <v>6.37</v>
          </cell>
          <cell r="Z501">
            <v>6.27</v>
          </cell>
          <cell r="AA501">
            <v>6.07</v>
          </cell>
          <cell r="AB501">
            <v>5.93</v>
          </cell>
          <cell r="AC501">
            <v>5.84</v>
          </cell>
          <cell r="AE501">
            <v>36858</v>
          </cell>
          <cell r="AF501">
            <v>2170214.2643077136</v>
          </cell>
          <cell r="AG501">
            <v>2109173.4184965431</v>
          </cell>
          <cell r="AH501">
            <v>61040.845811170526</v>
          </cell>
          <cell r="AI501">
            <v>1198815942.0998082</v>
          </cell>
          <cell r="AJ501">
            <v>1219511566.2027941</v>
          </cell>
          <cell r="AK501">
            <v>-20695624.817533601</v>
          </cell>
          <cell r="AM501">
            <v>2231792.1092301458</v>
          </cell>
          <cell r="AN501">
            <v>2115203.3404921857</v>
          </cell>
          <cell r="AO501">
            <v>116588.76873796014</v>
          </cell>
          <cell r="AP501">
            <v>1188915444.7568729</v>
          </cell>
          <cell r="AQ501">
            <v>1218473860.1079748</v>
          </cell>
          <cell r="AR501">
            <v>-29558415.351103839</v>
          </cell>
          <cell r="AT501">
            <v>-61577.84492243221</v>
          </cell>
          <cell r="AU501">
            <v>-6029.921995642595</v>
          </cell>
          <cell r="AV501">
            <v>-55547.922926789615</v>
          </cell>
          <cell r="AW501">
            <v>9900497.3429353554</v>
          </cell>
          <cell r="AX501">
            <v>1037706.094818909</v>
          </cell>
          <cell r="AY501">
            <v>8862790.533570271</v>
          </cell>
        </row>
        <row r="502">
          <cell r="B502">
            <v>36642</v>
          </cell>
          <cell r="C502">
            <v>6.375</v>
          </cell>
          <cell r="D502">
            <v>6.1875</v>
          </cell>
          <cell r="E502">
            <v>6.1093799999999998</v>
          </cell>
          <cell r="F502">
            <v>6.2031299999999998</v>
          </cell>
          <cell r="G502">
            <v>6.28125</v>
          </cell>
          <cell r="H502">
            <v>6.3233600000000001</v>
          </cell>
          <cell r="I502">
            <v>6.3683300000000003</v>
          </cell>
          <cell r="J502">
            <v>6.4413</v>
          </cell>
          <cell r="K502">
            <v>6.5841000000000003</v>
          </cell>
          <cell r="L502">
            <v>6.7170399999999999</v>
          </cell>
          <cell r="M502">
            <v>6.6547400000000003</v>
          </cell>
          <cell r="N502">
            <v>6.7133000000000003</v>
          </cell>
          <cell r="O502">
            <v>6.74552</v>
          </cell>
          <cell r="P502">
            <v>6.8</v>
          </cell>
          <cell r="Q502">
            <v>6.85</v>
          </cell>
          <cell r="R502">
            <v>6.8049999999999997</v>
          </cell>
          <cell r="S502">
            <v>6.7549999999999999</v>
          </cell>
          <cell r="T502">
            <v>6.6950000000000003</v>
          </cell>
          <cell r="U502">
            <v>6.6349999999999998</v>
          </cell>
          <cell r="V502">
            <v>6.5650000000000004</v>
          </cell>
          <cell r="W502">
            <v>6.5049999999999999</v>
          </cell>
          <cell r="X502">
            <v>6.4550000000000001</v>
          </cell>
          <cell r="Y502">
            <v>6.38</v>
          </cell>
          <cell r="Z502">
            <v>6.28</v>
          </cell>
          <cell r="AA502">
            <v>6.08</v>
          </cell>
          <cell r="AB502">
            <v>5.93</v>
          </cell>
          <cell r="AC502">
            <v>5.84</v>
          </cell>
          <cell r="AE502">
            <v>36859</v>
          </cell>
          <cell r="AF502">
            <v>5432804.7433907716</v>
          </cell>
          <cell r="AG502">
            <v>2145296.3509481959</v>
          </cell>
          <cell r="AH502">
            <v>3287508.3924425757</v>
          </cell>
          <cell r="AI502">
            <v>1204248746.843199</v>
          </cell>
          <cell r="AJ502">
            <v>1221656862.5537422</v>
          </cell>
          <cell r="AK502">
            <v>-17408116.425091024</v>
          </cell>
          <cell r="AM502">
            <v>4992024.7001864314</v>
          </cell>
          <cell r="AN502">
            <v>2140760.0681962124</v>
          </cell>
          <cell r="AO502">
            <v>2851264.631990219</v>
          </cell>
          <cell r="AP502">
            <v>1193907469.4570594</v>
          </cell>
          <cell r="AQ502">
            <v>1220614620.1761711</v>
          </cell>
          <cell r="AR502">
            <v>-26707150.719113618</v>
          </cell>
          <cell r="AT502">
            <v>440780.04320434015</v>
          </cell>
          <cell r="AU502">
            <v>4536.2827519834973</v>
          </cell>
          <cell r="AV502">
            <v>436243.76045235666</v>
          </cell>
          <cell r="AW502">
            <v>10341277.386139695</v>
          </cell>
          <cell r="AX502">
            <v>1042242.3775708925</v>
          </cell>
          <cell r="AY502">
            <v>9299034.2940226272</v>
          </cell>
        </row>
        <row r="503">
          <cell r="B503">
            <v>36643</v>
          </cell>
          <cell r="C503">
            <v>6.5</v>
          </cell>
          <cell r="D503">
            <v>6.0625</v>
          </cell>
          <cell r="E503">
            <v>6.125</v>
          </cell>
          <cell r="F503">
            <v>6.2031299999999998</v>
          </cell>
          <cell r="G503">
            <v>6.2656299999999998</v>
          </cell>
          <cell r="H503">
            <v>6.32179</v>
          </cell>
          <cell r="I503">
            <v>6.3688700000000003</v>
          </cell>
          <cell r="J503">
            <v>6.4225899999999996</v>
          </cell>
          <cell r="K503">
            <v>6.5671900000000001</v>
          </cell>
          <cell r="L503">
            <v>6.6951000000000001</v>
          </cell>
          <cell r="M503">
            <v>6.6307999999999998</v>
          </cell>
          <cell r="N503">
            <v>6.6893200000000004</v>
          </cell>
          <cell r="O503">
            <v>6.7194799999999999</v>
          </cell>
          <cell r="P503">
            <v>6.78</v>
          </cell>
          <cell r="Q503">
            <v>6.83</v>
          </cell>
          <cell r="R503">
            <v>6.7850000000000001</v>
          </cell>
          <cell r="S503">
            <v>6.7249999999999996</v>
          </cell>
          <cell r="T503">
            <v>6.665</v>
          </cell>
          <cell r="U503">
            <v>6.6050000000000004</v>
          </cell>
          <cell r="V503">
            <v>6.5449999999999999</v>
          </cell>
          <cell r="W503">
            <v>6.4950000000000001</v>
          </cell>
          <cell r="X503">
            <v>6.4450000000000003</v>
          </cell>
          <cell r="Y503">
            <v>6.37</v>
          </cell>
          <cell r="Z503">
            <v>6.27</v>
          </cell>
          <cell r="AA503">
            <v>6.07</v>
          </cell>
          <cell r="AB503">
            <v>5.93</v>
          </cell>
          <cell r="AC503">
            <v>5.84</v>
          </cell>
          <cell r="AE503">
            <v>36860</v>
          </cell>
          <cell r="AF503">
            <v>2611659.3352236915</v>
          </cell>
          <cell r="AG503">
            <v>2116308.110109366</v>
          </cell>
          <cell r="AH503">
            <v>495351.22511432553</v>
          </cell>
          <cell r="AI503">
            <v>1206860406.1784227</v>
          </cell>
          <cell r="AJ503">
            <v>1223773170.6638515</v>
          </cell>
          <cell r="AK503">
            <v>-16912765.199976698</v>
          </cell>
          <cell r="AM503">
            <v>2786974.1834182069</v>
          </cell>
          <cell r="AN503">
            <v>2129091.0254076784</v>
          </cell>
          <cell r="AO503">
            <v>657883.15801052842</v>
          </cell>
          <cell r="AP503">
            <v>1196694443.6404777</v>
          </cell>
          <cell r="AQ503">
            <v>1222743711.2015789</v>
          </cell>
          <cell r="AR503">
            <v>-26049267.561103091</v>
          </cell>
          <cell r="AT503">
            <v>-175314.84819451533</v>
          </cell>
          <cell r="AU503">
            <v>-12782.915298312437</v>
          </cell>
          <cell r="AV503">
            <v>-162531.9328962029</v>
          </cell>
          <cell r="AW503">
            <v>10165962.537945179</v>
          </cell>
          <cell r="AX503">
            <v>1029459.46227258</v>
          </cell>
          <cell r="AY503">
            <v>9136502.3611264247</v>
          </cell>
        </row>
        <row r="504">
          <cell r="B504">
            <v>36644</v>
          </cell>
          <cell r="C504">
            <v>5.75</v>
          </cell>
          <cell r="D504">
            <v>5.8125</v>
          </cell>
          <cell r="E504">
            <v>6.09375</v>
          </cell>
          <cell r="F504">
            <v>6.1875</v>
          </cell>
          <cell r="G504">
            <v>6.2656299999999998</v>
          </cell>
          <cell r="H504">
            <v>6.3046699999999998</v>
          </cell>
          <cell r="I504">
            <v>6.3447899999999997</v>
          </cell>
          <cell r="J504">
            <v>6.4127000000000001</v>
          </cell>
          <cell r="K504">
            <v>6.5442099999999996</v>
          </cell>
          <cell r="L504">
            <v>6.66411</v>
          </cell>
          <cell r="M504">
            <v>6.5929399999999996</v>
          </cell>
          <cell r="N504">
            <v>6.64527</v>
          </cell>
          <cell r="O504">
            <v>6.6732500000000003</v>
          </cell>
          <cell r="P504">
            <v>6.72</v>
          </cell>
          <cell r="Q504">
            <v>6.77</v>
          </cell>
          <cell r="R504">
            <v>6.7350000000000003</v>
          </cell>
          <cell r="S504">
            <v>6.6849999999999996</v>
          </cell>
          <cell r="T504">
            <v>6.6349999999999998</v>
          </cell>
          <cell r="U504">
            <v>6.585</v>
          </cell>
          <cell r="V504">
            <v>6.5350000000000001</v>
          </cell>
          <cell r="W504">
            <v>6.4850000000000003</v>
          </cell>
          <cell r="X504">
            <v>6.4349999999999996</v>
          </cell>
          <cell r="Y504">
            <v>6.37</v>
          </cell>
          <cell r="Z504">
            <v>6.26</v>
          </cell>
          <cell r="AA504">
            <v>6.06</v>
          </cell>
          <cell r="AB504">
            <v>5.92</v>
          </cell>
          <cell r="AC504">
            <v>5.83</v>
          </cell>
          <cell r="AE504">
            <v>36861</v>
          </cell>
          <cell r="AF504">
            <v>1648479.872659459</v>
          </cell>
          <cell r="AG504">
            <v>2163861.1029970497</v>
          </cell>
          <cell r="AH504">
            <v>-515381.23033759068</v>
          </cell>
          <cell r="AI504">
            <v>1208508886.0510821</v>
          </cell>
          <cell r="AJ504">
            <v>1225937031.7668486</v>
          </cell>
          <cell r="AK504">
            <v>-17428146.430314288</v>
          </cell>
          <cell r="AM504">
            <v>1824873.2761116177</v>
          </cell>
          <cell r="AN504">
            <v>2144636.5292200749</v>
          </cell>
          <cell r="AO504">
            <v>-319763.2531084572</v>
          </cell>
          <cell r="AP504">
            <v>1198519316.9165893</v>
          </cell>
          <cell r="AQ504">
            <v>1224888347.730799</v>
          </cell>
          <cell r="AR504">
            <v>-26369030.814211547</v>
          </cell>
          <cell r="AT504">
            <v>-176393.40345215867</v>
          </cell>
          <cell r="AU504">
            <v>19224.573776974808</v>
          </cell>
          <cell r="AV504">
            <v>-195617.97722913348</v>
          </cell>
          <cell r="AW504">
            <v>9989569.1344930213</v>
          </cell>
          <cell r="AX504">
            <v>1048684.0360495548</v>
          </cell>
          <cell r="AY504">
            <v>8940884.3838972915</v>
          </cell>
        </row>
        <row r="505">
          <cell r="B505">
            <v>36645</v>
          </cell>
          <cell r="C505">
            <v>5.75</v>
          </cell>
          <cell r="D505">
            <v>5.8125</v>
          </cell>
          <cell r="E505">
            <v>6.09375</v>
          </cell>
          <cell r="F505">
            <v>6.1875</v>
          </cell>
          <cell r="G505">
            <v>6.2656299999999998</v>
          </cell>
          <cell r="H505">
            <v>6.3046699999999998</v>
          </cell>
          <cell r="I505">
            <v>6.3447899999999997</v>
          </cell>
          <cell r="J505">
            <v>6.4127000000000001</v>
          </cell>
          <cell r="K505">
            <v>6.5442099999999996</v>
          </cell>
          <cell r="L505">
            <v>6.66411</v>
          </cell>
          <cell r="M505">
            <v>6.5929399999999996</v>
          </cell>
          <cell r="N505">
            <v>6.64527</v>
          </cell>
          <cell r="O505">
            <v>6.6732500000000003</v>
          </cell>
          <cell r="P505">
            <v>6.72</v>
          </cell>
          <cell r="Q505">
            <v>6.77</v>
          </cell>
          <cell r="R505">
            <v>6.7350000000000003</v>
          </cell>
          <cell r="S505">
            <v>6.6849999999999996</v>
          </cell>
          <cell r="T505">
            <v>6.6349999999999998</v>
          </cell>
          <cell r="U505">
            <v>6.585</v>
          </cell>
          <cell r="V505">
            <v>6.5350000000000001</v>
          </cell>
          <cell r="W505">
            <v>6.4850000000000003</v>
          </cell>
          <cell r="X505">
            <v>6.4349999999999996</v>
          </cell>
          <cell r="Y505">
            <v>6.37</v>
          </cell>
          <cell r="Z505">
            <v>6.26</v>
          </cell>
          <cell r="AA505">
            <v>6.06</v>
          </cell>
          <cell r="AB505">
            <v>5.92</v>
          </cell>
          <cell r="AC505">
            <v>5.83</v>
          </cell>
          <cell r="AE505">
            <v>36864</v>
          </cell>
          <cell r="AF505">
            <v>7954162.4522823226</v>
          </cell>
          <cell r="AG505">
            <v>6544780.4737789789</v>
          </cell>
          <cell r="AH505">
            <v>1409381.9785033436</v>
          </cell>
          <cell r="AI505">
            <v>1216463048.5033646</v>
          </cell>
          <cell r="AJ505">
            <v>1232481812.2406275</v>
          </cell>
          <cell r="AK505">
            <v>-16018764.451810945</v>
          </cell>
          <cell r="AM505">
            <v>7079775.2495162636</v>
          </cell>
          <cell r="AN505">
            <v>6472571.6779187517</v>
          </cell>
          <cell r="AO505">
            <v>607203.57159751188</v>
          </cell>
          <cell r="AP505">
            <v>1205599092.1661055</v>
          </cell>
          <cell r="AQ505">
            <v>1231360919.4087176</v>
          </cell>
          <cell r="AR505">
            <v>-25761827.242614035</v>
          </cell>
          <cell r="AT505">
            <v>874387.20276605897</v>
          </cell>
          <cell r="AU505">
            <v>72208.795860227197</v>
          </cell>
          <cell r="AV505">
            <v>802178.40690583177</v>
          </cell>
          <cell r="AW505">
            <v>10863956.33725908</v>
          </cell>
          <cell r="AX505">
            <v>1120892.831909782</v>
          </cell>
          <cell r="AY505">
            <v>9743062.7908031233</v>
          </cell>
        </row>
        <row r="506">
          <cell r="B506">
            <v>36646</v>
          </cell>
          <cell r="C506">
            <v>5.75</v>
          </cell>
          <cell r="D506">
            <v>5.8125</v>
          </cell>
          <cell r="E506">
            <v>6.09375</v>
          </cell>
          <cell r="F506">
            <v>6.1875</v>
          </cell>
          <cell r="G506">
            <v>6.2656299999999998</v>
          </cell>
          <cell r="H506">
            <v>6.3046699999999998</v>
          </cell>
          <cell r="I506">
            <v>6.3447899999999997</v>
          </cell>
          <cell r="J506">
            <v>6.4127000000000001</v>
          </cell>
          <cell r="K506">
            <v>6.5442099999999996</v>
          </cell>
          <cell r="L506">
            <v>6.66411</v>
          </cell>
          <cell r="M506">
            <v>6.5929399999999996</v>
          </cell>
          <cell r="N506">
            <v>6.64527</v>
          </cell>
          <cell r="O506">
            <v>6.6732500000000003</v>
          </cell>
          <cell r="P506">
            <v>6.72</v>
          </cell>
          <cell r="Q506">
            <v>6.77</v>
          </cell>
          <cell r="R506">
            <v>6.7350000000000003</v>
          </cell>
          <cell r="S506">
            <v>6.6849999999999996</v>
          </cell>
          <cell r="T506">
            <v>6.6349999999999998</v>
          </cell>
          <cell r="U506">
            <v>6.585</v>
          </cell>
          <cell r="V506">
            <v>6.5350000000000001</v>
          </cell>
          <cell r="W506">
            <v>6.4850000000000003</v>
          </cell>
          <cell r="X506">
            <v>6.4349999999999996</v>
          </cell>
          <cell r="Y506">
            <v>6.37</v>
          </cell>
          <cell r="Z506">
            <v>6.26</v>
          </cell>
          <cell r="AA506">
            <v>6.06</v>
          </cell>
          <cell r="AB506">
            <v>5.92</v>
          </cell>
          <cell r="AC506">
            <v>5.83</v>
          </cell>
          <cell r="AE506">
            <v>36865</v>
          </cell>
          <cell r="AF506">
            <v>389282.69566382095</v>
          </cell>
          <cell r="AG506">
            <v>1920498.088651526</v>
          </cell>
          <cell r="AH506">
            <v>-1531215.3929877051</v>
          </cell>
          <cell r="AI506">
            <v>1216852331.1990285</v>
          </cell>
          <cell r="AJ506">
            <v>1234402310.3292789</v>
          </cell>
          <cell r="AK506">
            <v>-17549979.844798651</v>
          </cell>
          <cell r="AM506">
            <v>1061299.5127990693</v>
          </cell>
          <cell r="AN506">
            <v>1932665.2334367074</v>
          </cell>
          <cell r="AO506">
            <v>-871365.72063763812</v>
          </cell>
          <cell r="AP506">
            <v>1206660391.6789045</v>
          </cell>
          <cell r="AQ506">
            <v>1233293584.6421545</v>
          </cell>
          <cell r="AR506">
            <v>-26633192.963251673</v>
          </cell>
          <cell r="AT506">
            <v>-672016.81713524833</v>
          </cell>
          <cell r="AU506">
            <v>-12167.144785181386</v>
          </cell>
          <cell r="AV506">
            <v>-659849.67235006695</v>
          </cell>
          <cell r="AW506">
            <v>10191939.520123832</v>
          </cell>
          <cell r="AX506">
            <v>1108725.6871246006</v>
          </cell>
          <cell r="AY506">
            <v>9083213.1184530556</v>
          </cell>
        </row>
        <row r="507">
          <cell r="B507">
            <v>36647</v>
          </cell>
          <cell r="C507">
            <v>5.75</v>
          </cell>
          <cell r="D507">
            <v>5.8125</v>
          </cell>
          <cell r="E507">
            <v>6.09375</v>
          </cell>
          <cell r="F507">
            <v>6.1875</v>
          </cell>
          <cell r="G507">
            <v>6.2656299999999998</v>
          </cell>
          <cell r="H507">
            <v>6.3046699999999998</v>
          </cell>
          <cell r="I507">
            <v>6.3447899999999997</v>
          </cell>
          <cell r="J507">
            <v>6.4127000000000001</v>
          </cell>
          <cell r="K507">
            <v>6.5442099999999996</v>
          </cell>
          <cell r="L507">
            <v>6.66411</v>
          </cell>
          <cell r="M507">
            <v>6.5929399999999996</v>
          </cell>
          <cell r="N507">
            <v>6.64527</v>
          </cell>
          <cell r="O507">
            <v>6.6732500000000003</v>
          </cell>
          <cell r="P507">
            <v>6.72</v>
          </cell>
          <cell r="Q507">
            <v>6.77</v>
          </cell>
          <cell r="R507">
            <v>6.7350000000000003</v>
          </cell>
          <cell r="S507">
            <v>6.6849999999999996</v>
          </cell>
          <cell r="T507">
            <v>6.6349999999999998</v>
          </cell>
          <cell r="U507">
            <v>6.585</v>
          </cell>
          <cell r="V507">
            <v>6.5350000000000001</v>
          </cell>
          <cell r="W507">
            <v>6.4850000000000003</v>
          </cell>
          <cell r="X507">
            <v>6.4349999999999996</v>
          </cell>
          <cell r="Y507">
            <v>6.37</v>
          </cell>
          <cell r="Z507">
            <v>6.26</v>
          </cell>
          <cell r="AA507">
            <v>6.06</v>
          </cell>
          <cell r="AB507">
            <v>5.92</v>
          </cell>
          <cell r="AC507">
            <v>5.83</v>
          </cell>
          <cell r="AE507">
            <v>36866</v>
          </cell>
          <cell r="AF507">
            <v>6069389.3368239813</v>
          </cell>
          <cell r="AG507">
            <v>2054905.2655639849</v>
          </cell>
          <cell r="AH507">
            <v>4014484.0712599964</v>
          </cell>
          <cell r="AI507">
            <v>1222921720.5358524</v>
          </cell>
          <cell r="AJ507">
            <v>1236457215.5948429</v>
          </cell>
          <cell r="AK507">
            <v>-13535495.773538655</v>
          </cell>
          <cell r="AM507">
            <v>5678511.7416984215</v>
          </cell>
          <cell r="AN507">
            <v>2056663.1634315224</v>
          </cell>
          <cell r="AO507">
            <v>3621848.5782668991</v>
          </cell>
          <cell r="AP507">
            <v>1212338903.420603</v>
          </cell>
          <cell r="AQ507">
            <v>1235350247.8055859</v>
          </cell>
          <cell r="AR507">
            <v>-23011344.384984773</v>
          </cell>
          <cell r="AT507">
            <v>390877.59512555972</v>
          </cell>
          <cell r="AU507">
            <v>-1757.8978675375693</v>
          </cell>
          <cell r="AV507">
            <v>392635.49299309729</v>
          </cell>
          <cell r="AW507">
            <v>10582817.115249392</v>
          </cell>
          <cell r="AX507">
            <v>1106967.7892570631</v>
          </cell>
          <cell r="AY507">
            <v>9475848.6114461534</v>
          </cell>
        </row>
        <row r="508">
          <cell r="B508">
            <v>36648</v>
          </cell>
          <cell r="C508">
            <v>5.6875</v>
          </cell>
          <cell r="D508">
            <v>5.875</v>
          </cell>
          <cell r="E508">
            <v>6.125</v>
          </cell>
          <cell r="F508">
            <v>6.2031299999999998</v>
          </cell>
          <cell r="G508">
            <v>6.2656299999999998</v>
          </cell>
          <cell r="H508">
            <v>6.3165399999999998</v>
          </cell>
          <cell r="I508">
            <v>6.3630000000000004</v>
          </cell>
          <cell r="J508">
            <v>6.4182499999999996</v>
          </cell>
          <cell r="K508">
            <v>6.5539500000000004</v>
          </cell>
          <cell r="L508">
            <v>6.6728300000000003</v>
          </cell>
          <cell r="M508">
            <v>6.6019300000000003</v>
          </cell>
          <cell r="N508">
            <v>6.6530500000000004</v>
          </cell>
          <cell r="O508">
            <v>6.6806200000000002</v>
          </cell>
          <cell r="P508">
            <v>6.73</v>
          </cell>
          <cell r="Q508">
            <v>6.78</v>
          </cell>
          <cell r="R508">
            <v>6.7350000000000003</v>
          </cell>
          <cell r="S508">
            <v>6.6849999999999996</v>
          </cell>
          <cell r="T508">
            <v>6.6349999999999998</v>
          </cell>
          <cell r="U508">
            <v>6.585</v>
          </cell>
          <cell r="V508">
            <v>6.5350000000000001</v>
          </cell>
          <cell r="W508">
            <v>6.4850000000000003</v>
          </cell>
          <cell r="X508">
            <v>6.4349999999999996</v>
          </cell>
          <cell r="Y508">
            <v>6.37</v>
          </cell>
          <cell r="Z508">
            <v>6.27</v>
          </cell>
          <cell r="AA508">
            <v>6.07</v>
          </cell>
          <cell r="AB508">
            <v>5.93</v>
          </cell>
          <cell r="AC508">
            <v>5.84</v>
          </cell>
          <cell r="AE508">
            <v>36867</v>
          </cell>
          <cell r="AF508">
            <v>1652007.0471734256</v>
          </cell>
          <cell r="AG508">
            <v>2060550.8450949225</v>
          </cell>
          <cell r="AH508">
            <v>-408543.79792149691</v>
          </cell>
          <cell r="AI508">
            <v>1224573727.5830259</v>
          </cell>
          <cell r="AJ508">
            <v>1238517766.4399378</v>
          </cell>
          <cell r="AK508">
            <v>-13944039.571460152</v>
          </cell>
          <cell r="AM508">
            <v>1692182.3239324838</v>
          </cell>
          <cell r="AN508">
            <v>2056436.1394635167</v>
          </cell>
          <cell r="AO508">
            <v>-364253.81553103286</v>
          </cell>
          <cell r="AP508">
            <v>1214031085.7445354</v>
          </cell>
          <cell r="AQ508">
            <v>1237406683.9450493</v>
          </cell>
          <cell r="AR508">
            <v>-23375598.200515807</v>
          </cell>
          <cell r="AT508">
            <v>-40175.276759058237</v>
          </cell>
          <cell r="AU508">
            <v>4114.7056314058136</v>
          </cell>
          <cell r="AV508">
            <v>-44289.982390464051</v>
          </cell>
          <cell r="AW508">
            <v>10542641.838490333</v>
          </cell>
          <cell r="AX508">
            <v>1111082.4948884689</v>
          </cell>
          <cell r="AY508">
            <v>9431558.62905569</v>
          </cell>
        </row>
        <row r="509">
          <cell r="B509">
            <v>36649</v>
          </cell>
          <cell r="C509">
            <v>5.4375</v>
          </cell>
          <cell r="D509">
            <v>5.9375</v>
          </cell>
          <cell r="E509">
            <v>6.125</v>
          </cell>
          <cell r="F509">
            <v>6.2031299999999998</v>
          </cell>
          <cell r="G509">
            <v>6.2656299999999998</v>
          </cell>
          <cell r="H509">
            <v>6.3227200000000003</v>
          </cell>
          <cell r="I509">
            <v>6.3684000000000003</v>
          </cell>
          <cell r="J509">
            <v>6.41953</v>
          </cell>
          <cell r="K509">
            <v>6.5520800000000001</v>
          </cell>
          <cell r="L509">
            <v>6.6660700000000004</v>
          </cell>
          <cell r="M509">
            <v>6.59389</v>
          </cell>
          <cell r="N509">
            <v>6.6448400000000003</v>
          </cell>
          <cell r="O509">
            <v>6.6717399999999998</v>
          </cell>
          <cell r="P509">
            <v>6.73</v>
          </cell>
          <cell r="Q509">
            <v>6.78</v>
          </cell>
          <cell r="R509">
            <v>6.7549999999999999</v>
          </cell>
          <cell r="S509">
            <v>6.7149999999999999</v>
          </cell>
          <cell r="T509">
            <v>6.6749999999999998</v>
          </cell>
          <cell r="U509">
            <v>6.625</v>
          </cell>
          <cell r="V509">
            <v>6.5750000000000002</v>
          </cell>
          <cell r="W509">
            <v>6.5250000000000004</v>
          </cell>
          <cell r="X509">
            <v>6.4749999999999996</v>
          </cell>
          <cell r="Y509">
            <v>6.41</v>
          </cell>
          <cell r="Z509">
            <v>6.33</v>
          </cell>
          <cell r="AA509">
            <v>6.14</v>
          </cell>
          <cell r="AB509">
            <v>6</v>
          </cell>
          <cell r="AC509">
            <v>5.92</v>
          </cell>
          <cell r="AE509">
            <v>36868</v>
          </cell>
          <cell r="AF509">
            <v>823192.04139381531</v>
          </cell>
          <cell r="AG509">
            <v>2076022.2073748936</v>
          </cell>
          <cell r="AH509">
            <v>-1252830.1659810783</v>
          </cell>
          <cell r="AI509">
            <v>1225396919.6244197</v>
          </cell>
          <cell r="AJ509">
            <v>1240593788.6473126</v>
          </cell>
          <cell r="AK509">
            <v>-15196869.737441231</v>
          </cell>
          <cell r="AM509">
            <v>1010095.3951008767</v>
          </cell>
          <cell r="AN509">
            <v>2071510.9224489192</v>
          </cell>
          <cell r="AO509">
            <v>-1061415.5273480425</v>
          </cell>
          <cell r="AP509">
            <v>1215041181.1396363</v>
          </cell>
          <cell r="AQ509">
            <v>1239478194.8674982</v>
          </cell>
          <cell r="AR509">
            <v>-24437013.727863848</v>
          </cell>
          <cell r="AT509">
            <v>-186903.35370706138</v>
          </cell>
          <cell r="AU509">
            <v>4511.2849259744398</v>
          </cell>
          <cell r="AV509">
            <v>-191414.63863303582</v>
          </cell>
          <cell r="AW509">
            <v>10355738.484783271</v>
          </cell>
          <cell r="AX509">
            <v>1115593.7798144433</v>
          </cell>
          <cell r="AY509">
            <v>9240143.9904226549</v>
          </cell>
        </row>
        <row r="510">
          <cell r="B510">
            <v>36650</v>
          </cell>
          <cell r="C510">
            <v>6.125</v>
          </cell>
          <cell r="D510">
            <v>6.1875</v>
          </cell>
          <cell r="E510">
            <v>6.0625</v>
          </cell>
          <cell r="F510">
            <v>6.15625</v>
          </cell>
          <cell r="G510">
            <v>6.21875</v>
          </cell>
          <cell r="H510">
            <v>6.2885999999999997</v>
          </cell>
          <cell r="I510">
            <v>6.3481300000000003</v>
          </cell>
          <cell r="J510">
            <v>6.4058700000000002</v>
          </cell>
          <cell r="K510">
            <v>6.5531300000000003</v>
          </cell>
          <cell r="L510">
            <v>6.6831699999999996</v>
          </cell>
          <cell r="M510">
            <v>6.6240300000000003</v>
          </cell>
          <cell r="N510">
            <v>6.6834100000000003</v>
          </cell>
          <cell r="O510">
            <v>6.7160700000000002</v>
          </cell>
          <cell r="P510">
            <v>6.78</v>
          </cell>
          <cell r="Q510">
            <v>6.84</v>
          </cell>
          <cell r="R510">
            <v>6.7949999999999999</v>
          </cell>
          <cell r="S510">
            <v>6.7450000000000001</v>
          </cell>
          <cell r="T510">
            <v>6.7149999999999999</v>
          </cell>
          <cell r="U510">
            <v>6.6749999999999998</v>
          </cell>
          <cell r="V510">
            <v>6.6449999999999996</v>
          </cell>
          <cell r="W510">
            <v>6.6150000000000002</v>
          </cell>
          <cell r="X510">
            <v>6.585</v>
          </cell>
          <cell r="Y510">
            <v>6.55</v>
          </cell>
          <cell r="Z510">
            <v>6.48</v>
          </cell>
          <cell r="AA510">
            <v>6.31</v>
          </cell>
          <cell r="AB510">
            <v>6.17</v>
          </cell>
          <cell r="AC510">
            <v>6.09</v>
          </cell>
          <cell r="AE510">
            <v>36871</v>
          </cell>
          <cell r="AF510">
            <v>5415419.9792871382</v>
          </cell>
          <cell r="AG510">
            <v>6232291.5894382773</v>
          </cell>
          <cell r="AH510">
            <v>-816871.61015113909</v>
          </cell>
          <cell r="AI510">
            <v>1230812339.6037068</v>
          </cell>
          <cell r="AJ510">
            <v>1246826080.2367508</v>
          </cell>
          <cell r="AK510">
            <v>-16013741.347592369</v>
          </cell>
          <cell r="AM510">
            <v>5511978.9095903486</v>
          </cell>
          <cell r="AN510">
            <v>6224370.961668021</v>
          </cell>
          <cell r="AO510">
            <v>-712392.05207767244</v>
          </cell>
          <cell r="AP510">
            <v>1220553160.0492265</v>
          </cell>
          <cell r="AQ510">
            <v>1245702565.8291662</v>
          </cell>
          <cell r="AR510">
            <v>-25149405.779941522</v>
          </cell>
          <cell r="AT510">
            <v>-96558.930303210393</v>
          </cell>
          <cell r="AU510">
            <v>7920.6277702562511</v>
          </cell>
          <cell r="AV510">
            <v>-104479.55807346664</v>
          </cell>
          <cell r="AW510">
            <v>10259179.554480061</v>
          </cell>
          <cell r="AX510">
            <v>1123514.4075846996</v>
          </cell>
          <cell r="AY510">
            <v>9135664.4323491883</v>
          </cell>
        </row>
        <row r="511">
          <cell r="B511">
            <v>36651</v>
          </cell>
          <cell r="C511">
            <v>5.6875</v>
          </cell>
          <cell r="D511">
            <v>5.9375</v>
          </cell>
          <cell r="E511">
            <v>6.0781299999999998</v>
          </cell>
          <cell r="F511">
            <v>6.15625</v>
          </cell>
          <cell r="G511">
            <v>6.2343799999999998</v>
          </cell>
          <cell r="H511">
            <v>6.2893600000000003</v>
          </cell>
          <cell r="I511">
            <v>6.3522699999999999</v>
          </cell>
          <cell r="J511">
            <v>6.4138400000000004</v>
          </cell>
          <cell r="K511">
            <v>6.5724400000000003</v>
          </cell>
          <cell r="L511">
            <v>6.7155199999999997</v>
          </cell>
          <cell r="M511">
            <v>6.65496</v>
          </cell>
          <cell r="N511">
            <v>6.7187700000000001</v>
          </cell>
          <cell r="O511">
            <v>6.7550499999999998</v>
          </cell>
          <cell r="P511">
            <v>6.81</v>
          </cell>
          <cell r="Q511">
            <v>6.87</v>
          </cell>
          <cell r="R511">
            <v>6.8250000000000002</v>
          </cell>
          <cell r="S511">
            <v>6.7750000000000004</v>
          </cell>
          <cell r="T511">
            <v>6.7350000000000003</v>
          </cell>
          <cell r="U511">
            <v>6.7050000000000001</v>
          </cell>
          <cell r="V511">
            <v>6.6749999999999998</v>
          </cell>
          <cell r="W511">
            <v>6.6449999999999996</v>
          </cell>
          <cell r="X511">
            <v>6.6150000000000002</v>
          </cell>
          <cell r="Y511">
            <v>6.57</v>
          </cell>
          <cell r="Z511">
            <v>6.49</v>
          </cell>
          <cell r="AA511">
            <v>6.33</v>
          </cell>
          <cell r="AB511">
            <v>6.19</v>
          </cell>
          <cell r="AC511">
            <v>6.1</v>
          </cell>
          <cell r="AE511">
            <v>36872</v>
          </cell>
          <cell r="AF511">
            <v>2882802.8071907884</v>
          </cell>
          <cell r="AG511">
            <v>2064200.5335629003</v>
          </cell>
          <cell r="AH511">
            <v>818602.27362788818</v>
          </cell>
          <cell r="AI511">
            <v>1233695142.4108977</v>
          </cell>
          <cell r="AJ511">
            <v>1248890280.7703137</v>
          </cell>
          <cell r="AK511">
            <v>-15195139.07396448</v>
          </cell>
          <cell r="AM511">
            <v>2802348.4362824876</v>
          </cell>
          <cell r="AN511">
            <v>2063497.242325726</v>
          </cell>
          <cell r="AO511">
            <v>738851.19395676162</v>
          </cell>
          <cell r="AP511">
            <v>1223355508.4855089</v>
          </cell>
          <cell r="AQ511">
            <v>1247766063.071492</v>
          </cell>
          <cell r="AR511">
            <v>-24410554.585984759</v>
          </cell>
          <cell r="AT511">
            <v>80454.370908300858</v>
          </cell>
          <cell r="AU511">
            <v>703.29123717430048</v>
          </cell>
          <cell r="AV511">
            <v>79751.079671126558</v>
          </cell>
          <cell r="AW511">
            <v>10339633.925388362</v>
          </cell>
          <cell r="AX511">
            <v>1124217.6988218739</v>
          </cell>
          <cell r="AY511">
            <v>9215415.5120203141</v>
          </cell>
        </row>
        <row r="512">
          <cell r="B512">
            <v>36652</v>
          </cell>
          <cell r="C512">
            <v>5.6875</v>
          </cell>
          <cell r="D512">
            <v>5.9375</v>
          </cell>
          <cell r="E512">
            <v>6.0781299999999998</v>
          </cell>
          <cell r="F512">
            <v>6.15625</v>
          </cell>
          <cell r="G512">
            <v>6.2343799999999998</v>
          </cell>
          <cell r="H512">
            <v>6.2893600000000003</v>
          </cell>
          <cell r="I512">
            <v>6.3522699999999999</v>
          </cell>
          <cell r="J512">
            <v>6.4138400000000004</v>
          </cell>
          <cell r="K512">
            <v>6.5724400000000003</v>
          </cell>
          <cell r="L512">
            <v>6.7155199999999997</v>
          </cell>
          <cell r="M512">
            <v>6.65496</v>
          </cell>
          <cell r="N512">
            <v>6.7187700000000001</v>
          </cell>
          <cell r="O512">
            <v>6.7550499999999998</v>
          </cell>
          <cell r="P512">
            <v>6.81</v>
          </cell>
          <cell r="Q512">
            <v>6.87</v>
          </cell>
          <cell r="R512">
            <v>6.8250000000000002</v>
          </cell>
          <cell r="S512">
            <v>6.7750000000000004</v>
          </cell>
          <cell r="T512">
            <v>6.7350000000000003</v>
          </cell>
          <cell r="U512">
            <v>6.7050000000000001</v>
          </cell>
          <cell r="V512">
            <v>6.6749999999999998</v>
          </cell>
          <cell r="W512">
            <v>6.6449999999999996</v>
          </cell>
          <cell r="X512">
            <v>6.6150000000000002</v>
          </cell>
          <cell r="Y512">
            <v>6.57</v>
          </cell>
          <cell r="Z512">
            <v>6.49</v>
          </cell>
          <cell r="AA512">
            <v>6.33</v>
          </cell>
          <cell r="AB512">
            <v>6.19</v>
          </cell>
          <cell r="AC512">
            <v>6.1</v>
          </cell>
          <cell r="AE512">
            <v>36873</v>
          </cell>
          <cell r="AF512">
            <v>2154457.1107751983</v>
          </cell>
          <cell r="AG512">
            <v>2075068.6467423511</v>
          </cell>
          <cell r="AH512">
            <v>79388.464032847201</v>
          </cell>
          <cell r="AI512">
            <v>1235849599.521673</v>
          </cell>
          <cell r="AJ512">
            <v>1250965349.4170561</v>
          </cell>
          <cell r="AK512">
            <v>-15115750.609931633</v>
          </cell>
          <cell r="AM512">
            <v>2227856.5939171761</v>
          </cell>
          <cell r="AN512">
            <v>2069674.4926461773</v>
          </cell>
          <cell r="AO512">
            <v>158182.10127099883</v>
          </cell>
          <cell r="AP512">
            <v>1225583365.0794261</v>
          </cell>
          <cell r="AQ512">
            <v>1249835737.5641382</v>
          </cell>
          <cell r="AR512">
            <v>-24252372.484713759</v>
          </cell>
          <cell r="AT512">
            <v>-73399.483141977806</v>
          </cell>
          <cell r="AU512">
            <v>5394.154096173821</v>
          </cell>
          <cell r="AV512">
            <v>-78793.637238151627</v>
          </cell>
          <cell r="AW512">
            <v>10266234.442246385</v>
          </cell>
          <cell r="AX512">
            <v>1129611.8529180477</v>
          </cell>
          <cell r="AY512">
            <v>9136621.8747821618</v>
          </cell>
        </row>
        <row r="513">
          <cell r="B513">
            <v>36653</v>
          </cell>
          <cell r="C513">
            <v>5.6875</v>
          </cell>
          <cell r="D513">
            <v>5.9375</v>
          </cell>
          <cell r="E513">
            <v>6.0781299999999998</v>
          </cell>
          <cell r="F513">
            <v>6.15625</v>
          </cell>
          <cell r="G513">
            <v>6.2343799999999998</v>
          </cell>
          <cell r="H513">
            <v>6.2893600000000003</v>
          </cell>
          <cell r="I513">
            <v>6.3522699999999999</v>
          </cell>
          <cell r="J513">
            <v>6.4138400000000004</v>
          </cell>
          <cell r="K513">
            <v>6.5724400000000003</v>
          </cell>
          <cell r="L513">
            <v>6.7155199999999997</v>
          </cell>
          <cell r="M513">
            <v>6.65496</v>
          </cell>
          <cell r="N513">
            <v>6.7187700000000001</v>
          </cell>
          <cell r="O513">
            <v>6.7550499999999998</v>
          </cell>
          <cell r="P513">
            <v>6.81</v>
          </cell>
          <cell r="Q513">
            <v>6.87</v>
          </cell>
          <cell r="R513">
            <v>6.8250000000000002</v>
          </cell>
          <cell r="S513">
            <v>6.7750000000000004</v>
          </cell>
          <cell r="T513">
            <v>6.7350000000000003</v>
          </cell>
          <cell r="U513">
            <v>6.7050000000000001</v>
          </cell>
          <cell r="V513">
            <v>6.6749999999999998</v>
          </cell>
          <cell r="W513">
            <v>6.6449999999999996</v>
          </cell>
          <cell r="X513">
            <v>6.6150000000000002</v>
          </cell>
          <cell r="Y513">
            <v>6.57</v>
          </cell>
          <cell r="Z513">
            <v>6.49</v>
          </cell>
          <cell r="AA513">
            <v>6.33</v>
          </cell>
          <cell r="AB513">
            <v>6.19</v>
          </cell>
          <cell r="AC513">
            <v>6.1</v>
          </cell>
          <cell r="AE513">
            <v>36874</v>
          </cell>
          <cell r="AF513">
            <v>1378996.9512353376</v>
          </cell>
          <cell r="AG513">
            <v>2073892.9636562753</v>
          </cell>
          <cell r="AH513">
            <v>-694896.01242093765</v>
          </cell>
          <cell r="AI513">
            <v>1237228596.4729083</v>
          </cell>
          <cell r="AJ513">
            <v>1253039242.3807123</v>
          </cell>
          <cell r="AK513">
            <v>-15810646.62235257</v>
          </cell>
          <cell r="AM513">
            <v>1333652.5932375938</v>
          </cell>
          <cell r="AN513">
            <v>2069520.6739902191</v>
          </cell>
          <cell r="AO513">
            <v>-735868.08075262536</v>
          </cell>
          <cell r="AP513">
            <v>1226917017.6726637</v>
          </cell>
          <cell r="AQ513">
            <v>1251905258.2381284</v>
          </cell>
          <cell r="AR513">
            <v>-24988240.565466385</v>
          </cell>
          <cell r="AT513">
            <v>45344.357997743879</v>
          </cell>
          <cell r="AU513">
            <v>4372.2896660561673</v>
          </cell>
          <cell r="AV513">
            <v>40972.068331687711</v>
          </cell>
          <cell r="AW513">
            <v>10311578.800244128</v>
          </cell>
          <cell r="AX513">
            <v>1133984.1425841039</v>
          </cell>
          <cell r="AY513">
            <v>9177593.9431138486</v>
          </cell>
        </row>
        <row r="514">
          <cell r="B514">
            <v>36654</v>
          </cell>
          <cell r="C514">
            <v>5.59375</v>
          </cell>
          <cell r="D514">
            <v>5.8125</v>
          </cell>
          <cell r="E514">
            <v>6.0156200000000002</v>
          </cell>
          <cell r="F514">
            <v>6.15625</v>
          </cell>
          <cell r="G514">
            <v>6.2343799999999998</v>
          </cell>
          <cell r="H514">
            <v>6.2876700000000003</v>
          </cell>
          <cell r="I514">
            <v>6.3714399999999998</v>
          </cell>
          <cell r="J514">
            <v>6.4295499999999999</v>
          </cell>
          <cell r="K514">
            <v>6.6016199999999996</v>
          </cell>
          <cell r="L514">
            <v>6.7519400000000003</v>
          </cell>
          <cell r="M514">
            <v>6.7018800000000001</v>
          </cell>
          <cell r="N514">
            <v>6.7717000000000001</v>
          </cell>
          <cell r="O514">
            <v>6.8101399999999996</v>
          </cell>
          <cell r="P514">
            <v>6.86</v>
          </cell>
          <cell r="Q514">
            <v>6.91</v>
          </cell>
          <cell r="R514">
            <v>6.8650000000000002</v>
          </cell>
          <cell r="S514">
            <v>6.8150000000000004</v>
          </cell>
          <cell r="T514">
            <v>6.7649999999999997</v>
          </cell>
          <cell r="U514">
            <v>6.7249999999999996</v>
          </cell>
          <cell r="V514">
            <v>6.6849999999999996</v>
          </cell>
          <cell r="W514">
            <v>6.6449999999999996</v>
          </cell>
          <cell r="X514">
            <v>6.6150000000000002</v>
          </cell>
          <cell r="Y514">
            <v>6.57</v>
          </cell>
          <cell r="Z514">
            <v>6.49</v>
          </cell>
          <cell r="AA514">
            <v>6.32</v>
          </cell>
          <cell r="AB514">
            <v>6.18</v>
          </cell>
          <cell r="AC514">
            <v>6.09</v>
          </cell>
          <cell r="AE514">
            <v>36875</v>
          </cell>
          <cell r="AF514">
            <v>1748579.3824258398</v>
          </cell>
          <cell r="AG514">
            <v>2083639.3210506465</v>
          </cell>
          <cell r="AH514">
            <v>-335059.9386248067</v>
          </cell>
          <cell r="AI514">
            <v>1238977175.855334</v>
          </cell>
          <cell r="AJ514">
            <v>1255122881.7017629</v>
          </cell>
          <cell r="AK514">
            <v>-16145706.560977377</v>
          </cell>
          <cell r="AM514">
            <v>1569897.6478877068</v>
          </cell>
          <cell r="AN514">
            <v>2075327.1000620539</v>
          </cell>
          <cell r="AO514">
            <v>-505429.45217434713</v>
          </cell>
          <cell r="AP514">
            <v>1228486915.3205514</v>
          </cell>
          <cell r="AQ514">
            <v>1253980585.3381906</v>
          </cell>
          <cell r="AR514">
            <v>-25493670.017640732</v>
          </cell>
          <cell r="AT514">
            <v>178681.73453813302</v>
          </cell>
          <cell r="AU514">
            <v>8312.2209885925986</v>
          </cell>
          <cell r="AV514">
            <v>170369.51354954042</v>
          </cell>
          <cell r="AW514">
            <v>10490260.534782261</v>
          </cell>
          <cell r="AX514">
            <v>1142296.3635726965</v>
          </cell>
          <cell r="AY514">
            <v>9347963.4566633888</v>
          </cell>
        </row>
        <row r="515">
          <cell r="B515">
            <v>36655</v>
          </cell>
          <cell r="C515">
            <v>5.8125</v>
          </cell>
          <cell r="D515">
            <v>5.875</v>
          </cell>
          <cell r="E515">
            <v>6.0156200000000002</v>
          </cell>
          <cell r="F515">
            <v>6.1406299999999998</v>
          </cell>
          <cell r="G515">
            <v>6.2343799999999998</v>
          </cell>
          <cell r="H515">
            <v>6.2852199999999998</v>
          </cell>
          <cell r="I515">
            <v>6.3506099999999996</v>
          </cell>
          <cell r="J515">
            <v>6.4203400000000004</v>
          </cell>
          <cell r="K515">
            <v>6.5857999999999999</v>
          </cell>
          <cell r="L515">
            <v>6.7309599999999996</v>
          </cell>
          <cell r="M515">
            <v>6.6780099999999996</v>
          </cell>
          <cell r="N515">
            <v>6.7451400000000001</v>
          </cell>
          <cell r="O515">
            <v>6.7820099999999996</v>
          </cell>
          <cell r="P515">
            <v>6.83</v>
          </cell>
          <cell r="Q515">
            <v>6.87</v>
          </cell>
          <cell r="R515">
            <v>6.8250000000000002</v>
          </cell>
          <cell r="S515">
            <v>6.7649999999999997</v>
          </cell>
          <cell r="T515">
            <v>6.7050000000000001</v>
          </cell>
          <cell r="U515">
            <v>6.6550000000000002</v>
          </cell>
          <cell r="V515">
            <v>6.6150000000000002</v>
          </cell>
          <cell r="W515">
            <v>6.5750000000000002</v>
          </cell>
          <cell r="X515">
            <v>6.5350000000000001</v>
          </cell>
          <cell r="Y515">
            <v>6.4649999999999999</v>
          </cell>
          <cell r="Z515">
            <v>6.37</v>
          </cell>
          <cell r="AA515">
            <v>6.19</v>
          </cell>
          <cell r="AB515">
            <v>6.05</v>
          </cell>
          <cell r="AC515">
            <v>5.96</v>
          </cell>
          <cell r="AE515">
            <v>36878</v>
          </cell>
          <cell r="AF515">
            <v>7410052.0702754892</v>
          </cell>
          <cell r="AG515">
            <v>6171043.0668969108</v>
          </cell>
          <cell r="AH515">
            <v>1239009.0033785785</v>
          </cell>
          <cell r="AI515">
            <v>1246387227.9256096</v>
          </cell>
          <cell r="AJ515">
            <v>1261293924.7686598</v>
          </cell>
          <cell r="AK515">
            <v>-14906697.557598799</v>
          </cell>
          <cell r="AM515">
            <v>7111790.1916604191</v>
          </cell>
          <cell r="AN515">
            <v>6179711.8804635033</v>
          </cell>
          <cell r="AO515">
            <v>932078.31119691581</v>
          </cell>
          <cell r="AP515">
            <v>1235598705.5122118</v>
          </cell>
          <cell r="AQ515">
            <v>1260160297.2186542</v>
          </cell>
          <cell r="AR515">
            <v>-24561591.706443816</v>
          </cell>
          <cell r="AT515">
            <v>298261.87861507013</v>
          </cell>
          <cell r="AU515">
            <v>-8668.813566592522</v>
          </cell>
          <cell r="AV515">
            <v>306930.69218166266</v>
          </cell>
          <cell r="AW515">
            <v>10788522.413397331</v>
          </cell>
          <cell r="AX515">
            <v>1133627.5500061039</v>
          </cell>
          <cell r="AY515">
            <v>9654894.1488450505</v>
          </cell>
        </row>
        <row r="516">
          <cell r="B516">
            <v>36656</v>
          </cell>
          <cell r="C516">
            <v>5.75</v>
          </cell>
          <cell r="D516">
            <v>5.875</v>
          </cell>
          <cell r="E516">
            <v>6.03125</v>
          </cell>
          <cell r="F516">
            <v>6.15625</v>
          </cell>
          <cell r="G516">
            <v>6.2343799999999998</v>
          </cell>
          <cell r="H516">
            <v>6.2948199999999996</v>
          </cell>
          <cell r="I516">
            <v>6.3634899999999996</v>
          </cell>
          <cell r="J516">
            <v>6.4187799999999999</v>
          </cell>
          <cell r="K516">
            <v>6.5785400000000003</v>
          </cell>
          <cell r="L516">
            <v>6.71488</v>
          </cell>
          <cell r="M516">
            <v>6.65883</v>
          </cell>
          <cell r="N516">
            <v>6.7227699999999997</v>
          </cell>
          <cell r="O516">
            <v>6.7543300000000004</v>
          </cell>
          <cell r="P516">
            <v>6.8</v>
          </cell>
          <cell r="Q516">
            <v>6.84</v>
          </cell>
          <cell r="R516">
            <v>6.7949999999999999</v>
          </cell>
          <cell r="S516">
            <v>6.7350000000000003</v>
          </cell>
          <cell r="T516">
            <v>6.6849999999999996</v>
          </cell>
          <cell r="U516">
            <v>6.6349999999999998</v>
          </cell>
          <cell r="V516">
            <v>6.5949999999999998</v>
          </cell>
          <cell r="W516">
            <v>6.5549999999999997</v>
          </cell>
          <cell r="X516">
            <v>6.5250000000000004</v>
          </cell>
          <cell r="Y516">
            <v>6.4550000000000001</v>
          </cell>
          <cell r="Z516">
            <v>6.36</v>
          </cell>
          <cell r="AA516">
            <v>6.18</v>
          </cell>
          <cell r="AB516">
            <v>6.04</v>
          </cell>
          <cell r="AC516">
            <v>5.95</v>
          </cell>
          <cell r="AE516">
            <v>36879</v>
          </cell>
          <cell r="AF516">
            <v>1416628.1105385895</v>
          </cell>
          <cell r="AG516">
            <v>2033676.5554725535</v>
          </cell>
          <cell r="AH516">
            <v>-617048.44493396394</v>
          </cell>
          <cell r="AI516">
            <v>1247803856.0361481</v>
          </cell>
          <cell r="AJ516">
            <v>1263327601.3241324</v>
          </cell>
          <cell r="AK516">
            <v>-15523746.002532763</v>
          </cell>
          <cell r="AM516">
            <v>1359913.2940369959</v>
          </cell>
          <cell r="AN516">
            <v>2041005.3817095379</v>
          </cell>
          <cell r="AO516">
            <v>-681092.08767254208</v>
          </cell>
          <cell r="AP516">
            <v>1236958618.8062489</v>
          </cell>
          <cell r="AQ516">
            <v>1262201302.6003637</v>
          </cell>
          <cell r="AR516">
            <v>-25242683.794116359</v>
          </cell>
          <cell r="AT516">
            <v>56714.816501593683</v>
          </cell>
          <cell r="AU516">
            <v>-7328.8262369844597</v>
          </cell>
          <cell r="AV516">
            <v>64043.642738578143</v>
          </cell>
          <cell r="AW516">
            <v>10845237.229898924</v>
          </cell>
          <cell r="AX516">
            <v>1126298.7237691195</v>
          </cell>
          <cell r="AY516">
            <v>9718937.7915836293</v>
          </cell>
        </row>
        <row r="517">
          <cell r="B517">
            <v>36657</v>
          </cell>
          <cell r="C517">
            <v>6.125</v>
          </cell>
          <cell r="D517">
            <v>6</v>
          </cell>
          <cell r="E517">
            <v>6.03125</v>
          </cell>
          <cell r="F517">
            <v>6.15625</v>
          </cell>
          <cell r="G517">
            <v>6.2343799999999998</v>
          </cell>
          <cell r="H517">
            <v>6.3128700000000002</v>
          </cell>
          <cell r="I517">
            <v>6.3871200000000004</v>
          </cell>
          <cell r="J517">
            <v>6.4458099999999998</v>
          </cell>
          <cell r="K517">
            <v>6.6174999999999997</v>
          </cell>
          <cell r="L517">
            <v>6.7639199999999997</v>
          </cell>
          <cell r="M517">
            <v>6.7132500000000004</v>
          </cell>
          <cell r="N517">
            <v>6.7788399999999998</v>
          </cell>
          <cell r="O517">
            <v>6.8123800000000001</v>
          </cell>
          <cell r="P517">
            <v>6.85</v>
          </cell>
          <cell r="Q517">
            <v>6.9</v>
          </cell>
          <cell r="R517">
            <v>6.8550000000000004</v>
          </cell>
          <cell r="S517">
            <v>6.8049999999999997</v>
          </cell>
          <cell r="T517">
            <v>6.7549999999999999</v>
          </cell>
          <cell r="U517">
            <v>6.7050000000000001</v>
          </cell>
          <cell r="V517">
            <v>6.6550000000000002</v>
          </cell>
          <cell r="W517">
            <v>6.6150000000000002</v>
          </cell>
          <cell r="X517">
            <v>6.585</v>
          </cell>
          <cell r="Y517">
            <v>6.5250000000000004</v>
          </cell>
          <cell r="Z517">
            <v>6.41</v>
          </cell>
          <cell r="AA517">
            <v>6.24</v>
          </cell>
          <cell r="AB517">
            <v>6.1</v>
          </cell>
          <cell r="AC517">
            <v>6.0049999999999999</v>
          </cell>
          <cell r="AE517">
            <v>36880</v>
          </cell>
          <cell r="AF517">
            <v>7480991.9456069451</v>
          </cell>
          <cell r="AG517">
            <v>2022140.8869375223</v>
          </cell>
          <cell r="AH517">
            <v>5458851.0586694228</v>
          </cell>
          <cell r="AI517">
            <v>1255284847.981755</v>
          </cell>
          <cell r="AJ517">
            <v>1265349742.2110701</v>
          </cell>
          <cell r="AK517">
            <v>-10064894.94386334</v>
          </cell>
          <cell r="AM517">
            <v>7123858.9673685208</v>
          </cell>
          <cell r="AN517">
            <v>2033387.1583316717</v>
          </cell>
          <cell r="AO517">
            <v>5090471.8090368491</v>
          </cell>
          <cell r="AP517">
            <v>1244082477.7736175</v>
          </cell>
          <cell r="AQ517">
            <v>1264234689.7586954</v>
          </cell>
          <cell r="AR517">
            <v>-20152211.985079512</v>
          </cell>
          <cell r="AT517">
            <v>357132.97823842429</v>
          </cell>
          <cell r="AU517">
            <v>-11246.2713941494</v>
          </cell>
          <cell r="AV517">
            <v>368379.24963257369</v>
          </cell>
          <cell r="AW517">
            <v>11202370.208137348</v>
          </cell>
          <cell r="AX517">
            <v>1115052.4523749701</v>
          </cell>
          <cell r="AY517">
            <v>10087317.041216202</v>
          </cell>
        </row>
        <row r="518">
          <cell r="B518">
            <v>36658</v>
          </cell>
          <cell r="C518">
            <v>6.625</v>
          </cell>
          <cell r="D518">
            <v>6.125</v>
          </cell>
          <cell r="E518">
            <v>6.1093799999999998</v>
          </cell>
          <cell r="F518">
            <v>6.1875</v>
          </cell>
          <cell r="G518">
            <v>6.25</v>
          </cell>
          <cell r="H518">
            <v>6.3413300000000001</v>
          </cell>
          <cell r="I518">
            <v>6.4074600000000004</v>
          </cell>
          <cell r="J518">
            <v>6.4667700000000004</v>
          </cell>
          <cell r="K518">
            <v>6.6354199999999999</v>
          </cell>
          <cell r="L518">
            <v>6.78409</v>
          </cell>
          <cell r="M518">
            <v>6.7279999999999998</v>
          </cell>
          <cell r="N518">
            <v>6.7955300000000003</v>
          </cell>
          <cell r="O518">
            <v>6.83019</v>
          </cell>
          <cell r="P518">
            <v>6.88</v>
          </cell>
          <cell r="Q518">
            <v>6.92</v>
          </cell>
          <cell r="R518">
            <v>6.8650000000000002</v>
          </cell>
          <cell r="S518">
            <v>6.8150000000000004</v>
          </cell>
          <cell r="T518">
            <v>6.7649999999999997</v>
          </cell>
          <cell r="U518">
            <v>6.7149999999999999</v>
          </cell>
          <cell r="V518">
            <v>6.6749999999999998</v>
          </cell>
          <cell r="W518">
            <v>6.6349999999999998</v>
          </cell>
          <cell r="X518">
            <v>6.5949999999999998</v>
          </cell>
          <cell r="Y518">
            <v>6.54</v>
          </cell>
          <cell r="Z518">
            <v>6.41</v>
          </cell>
          <cell r="AA518">
            <v>6.23</v>
          </cell>
          <cell r="AB518">
            <v>6.08</v>
          </cell>
          <cell r="AC518">
            <v>5.99</v>
          </cell>
          <cell r="AE518">
            <v>36881</v>
          </cell>
          <cell r="AF518">
            <v>3704879.2972116284</v>
          </cell>
          <cell r="AG518">
            <v>1971526.8519263337</v>
          </cell>
          <cell r="AH518">
            <v>1733352.4452852947</v>
          </cell>
          <cell r="AI518">
            <v>1258989727.2789667</v>
          </cell>
          <cell r="AJ518">
            <v>1267321269.0629964</v>
          </cell>
          <cell r="AK518">
            <v>-8331542.4985780455</v>
          </cell>
          <cell r="AM518">
            <v>4205250.8355665952</v>
          </cell>
          <cell r="AN518">
            <v>1997373.3365891722</v>
          </cell>
          <cell r="AO518">
            <v>2207877.4989774227</v>
          </cell>
          <cell r="AP518">
            <v>1248287728.609184</v>
          </cell>
          <cell r="AQ518">
            <v>1266232063.0952845</v>
          </cell>
          <cell r="AR518">
            <v>-17944334.486102089</v>
          </cell>
          <cell r="AT518">
            <v>-500371.53835496679</v>
          </cell>
          <cell r="AU518">
            <v>-25846.484662838513</v>
          </cell>
          <cell r="AV518">
            <v>-474525.05369212804</v>
          </cell>
          <cell r="AW518">
            <v>10701998.669782382</v>
          </cell>
          <cell r="AX518">
            <v>1089205.9677121316</v>
          </cell>
          <cell r="AY518">
            <v>9612791.9875240736</v>
          </cell>
        </row>
        <row r="519">
          <cell r="B519">
            <v>36659</v>
          </cell>
          <cell r="C519">
            <v>6.625</v>
          </cell>
          <cell r="D519">
            <v>6.125</v>
          </cell>
          <cell r="E519">
            <v>6.1093799999999998</v>
          </cell>
          <cell r="F519">
            <v>6.1875</v>
          </cell>
          <cell r="G519">
            <v>6.25</v>
          </cell>
          <cell r="H519">
            <v>6.3413300000000001</v>
          </cell>
          <cell r="I519">
            <v>6.4074600000000004</v>
          </cell>
          <cell r="J519">
            <v>6.4667700000000004</v>
          </cell>
          <cell r="K519">
            <v>6.6354199999999999</v>
          </cell>
          <cell r="L519">
            <v>6.78409</v>
          </cell>
          <cell r="M519">
            <v>6.7279999999999998</v>
          </cell>
          <cell r="N519">
            <v>6.7955300000000003</v>
          </cell>
          <cell r="O519">
            <v>6.83019</v>
          </cell>
          <cell r="P519">
            <v>6.88</v>
          </cell>
          <cell r="Q519">
            <v>6.92</v>
          </cell>
          <cell r="R519">
            <v>6.8650000000000002</v>
          </cell>
          <cell r="S519">
            <v>6.8150000000000004</v>
          </cell>
          <cell r="T519">
            <v>6.7649999999999997</v>
          </cell>
          <cell r="U519">
            <v>6.7149999999999999</v>
          </cell>
          <cell r="V519">
            <v>6.6749999999999998</v>
          </cell>
          <cell r="W519">
            <v>6.6349999999999998</v>
          </cell>
          <cell r="X519">
            <v>6.5949999999999998</v>
          </cell>
          <cell r="Y519">
            <v>6.54</v>
          </cell>
          <cell r="Z519">
            <v>6.41</v>
          </cell>
          <cell r="AA519">
            <v>6.23</v>
          </cell>
          <cell r="AB519">
            <v>6.08</v>
          </cell>
          <cell r="AC519">
            <v>5.99</v>
          </cell>
          <cell r="AE519">
            <v>36882</v>
          </cell>
          <cell r="AF519">
            <v>-885348.249390668</v>
          </cell>
          <cell r="AG519">
            <v>1896335.9038736024</v>
          </cell>
          <cell r="AH519">
            <v>-2781684.1532642702</v>
          </cell>
          <cell r="AI519">
            <v>1258104379.0295761</v>
          </cell>
          <cell r="AJ519">
            <v>1269217604.9668701</v>
          </cell>
          <cell r="AK519">
            <v>-11113226.651842315</v>
          </cell>
          <cell r="AM519">
            <v>-437558.79122643173</v>
          </cell>
          <cell r="AN519">
            <v>1943566.7428338306</v>
          </cell>
          <cell r="AO519">
            <v>-2381125.5340602621</v>
          </cell>
          <cell r="AP519">
            <v>1247850169.8179576</v>
          </cell>
          <cell r="AQ519">
            <v>1268175629.8381183</v>
          </cell>
          <cell r="AR519">
            <v>-20325460.020162351</v>
          </cell>
          <cell r="AT519">
            <v>-447789.45816423628</v>
          </cell>
          <cell r="AU519">
            <v>-47230.838960228255</v>
          </cell>
          <cell r="AV519">
            <v>-400558.61920400802</v>
          </cell>
          <cell r="AW519">
            <v>10254209.211618146</v>
          </cell>
          <cell r="AX519">
            <v>1041975.1287519033</v>
          </cell>
          <cell r="AY519">
            <v>9212233.3683200665</v>
          </cell>
        </row>
        <row r="520">
          <cell r="B520">
            <v>36660</v>
          </cell>
          <cell r="C520">
            <v>6.625</v>
          </cell>
          <cell r="D520">
            <v>6.125</v>
          </cell>
          <cell r="E520">
            <v>6.1093799999999998</v>
          </cell>
          <cell r="F520">
            <v>6.1875</v>
          </cell>
          <cell r="G520">
            <v>6.25</v>
          </cell>
          <cell r="H520">
            <v>6.3413300000000001</v>
          </cell>
          <cell r="I520">
            <v>6.4074600000000004</v>
          </cell>
          <cell r="J520">
            <v>6.4667700000000004</v>
          </cell>
          <cell r="K520">
            <v>6.6354199999999999</v>
          </cell>
          <cell r="L520">
            <v>6.78409</v>
          </cell>
          <cell r="M520">
            <v>6.7279999999999998</v>
          </cell>
          <cell r="N520">
            <v>6.7955300000000003</v>
          </cell>
          <cell r="O520">
            <v>6.83019</v>
          </cell>
          <cell r="P520">
            <v>6.88</v>
          </cell>
          <cell r="Q520">
            <v>6.92</v>
          </cell>
          <cell r="R520">
            <v>6.8650000000000002</v>
          </cell>
          <cell r="S520">
            <v>6.8150000000000004</v>
          </cell>
          <cell r="T520">
            <v>6.7649999999999997</v>
          </cell>
          <cell r="U520">
            <v>6.7149999999999999</v>
          </cell>
          <cell r="V520">
            <v>6.6749999999999998</v>
          </cell>
          <cell r="W520">
            <v>6.6349999999999998</v>
          </cell>
          <cell r="X520">
            <v>6.5949999999999998</v>
          </cell>
          <cell r="Y520">
            <v>6.54</v>
          </cell>
          <cell r="Z520">
            <v>6.41</v>
          </cell>
          <cell r="AA520">
            <v>6.23</v>
          </cell>
          <cell r="AB520">
            <v>6.08</v>
          </cell>
          <cell r="AC520">
            <v>5.99</v>
          </cell>
          <cell r="AE520">
            <v>36887</v>
          </cell>
          <cell r="AF520">
            <v>9637167.5012083706</v>
          </cell>
          <cell r="AG520">
            <v>10143021.050998949</v>
          </cell>
          <cell r="AH520">
            <v>-505853.54979057796</v>
          </cell>
          <cell r="AI520">
            <v>1267741546.5307844</v>
          </cell>
          <cell r="AJ520">
            <v>1279360626.017869</v>
          </cell>
          <cell r="AK520">
            <v>-11619080.201632893</v>
          </cell>
          <cell r="AM520">
            <v>9017564.0481884181</v>
          </cell>
          <cell r="AN520">
            <v>10175922.222990464</v>
          </cell>
          <cell r="AO520">
            <v>-1158358.1748020463</v>
          </cell>
          <cell r="AP520">
            <v>1256867733.8661461</v>
          </cell>
          <cell r="AQ520">
            <v>1278351552.0611088</v>
          </cell>
          <cell r="AR520">
            <v>-21483818.194964398</v>
          </cell>
          <cell r="AT520">
            <v>619603.4530199524</v>
          </cell>
          <cell r="AU520">
            <v>-32901.171991515905</v>
          </cell>
          <cell r="AV520">
            <v>652504.62501146831</v>
          </cell>
          <cell r="AW520">
            <v>10873812.664638098</v>
          </cell>
          <cell r="AX520">
            <v>1009073.9567603874</v>
          </cell>
          <cell r="AY520">
            <v>9864737.9933315348</v>
          </cell>
        </row>
        <row r="521">
          <cell r="B521">
            <v>36661</v>
          </cell>
          <cell r="C521">
            <v>5.8125</v>
          </cell>
          <cell r="D521">
            <v>5.9375</v>
          </cell>
          <cell r="E521">
            <v>6.1406299999999998</v>
          </cell>
          <cell r="F521">
            <v>6.2031299999999998</v>
          </cell>
          <cell r="G521">
            <v>6.28125</v>
          </cell>
          <cell r="H521">
            <v>6.3718300000000001</v>
          </cell>
          <cell r="I521">
            <v>6.4304399999999999</v>
          </cell>
          <cell r="J521">
            <v>6.5052899999999996</v>
          </cell>
          <cell r="K521">
            <v>6.6900399999999998</v>
          </cell>
          <cell r="L521">
            <v>6.8459199999999996</v>
          </cell>
          <cell r="M521">
            <v>6.7935999999999996</v>
          </cell>
          <cell r="N521">
            <v>6.8639700000000001</v>
          </cell>
          <cell r="O521">
            <v>6.90252</v>
          </cell>
          <cell r="P521">
            <v>6.94</v>
          </cell>
          <cell r="Q521">
            <v>6.98</v>
          </cell>
          <cell r="R521">
            <v>6.915</v>
          </cell>
          <cell r="S521">
            <v>6.8550000000000004</v>
          </cell>
          <cell r="T521">
            <v>6.7949999999999999</v>
          </cell>
          <cell r="U521">
            <v>6.7450000000000001</v>
          </cell>
          <cell r="V521">
            <v>6.6950000000000003</v>
          </cell>
          <cell r="W521">
            <v>6.6550000000000002</v>
          </cell>
          <cell r="X521">
            <v>6.625</v>
          </cell>
          <cell r="Y521">
            <v>6.56</v>
          </cell>
          <cell r="Z521">
            <v>6.45</v>
          </cell>
          <cell r="AA521">
            <v>6.27</v>
          </cell>
          <cell r="AB521">
            <v>6.12</v>
          </cell>
          <cell r="AC521">
            <v>6.03</v>
          </cell>
          <cell r="AE521">
            <v>36888</v>
          </cell>
          <cell r="AF521">
            <v>1435614.4617953505</v>
          </cell>
          <cell r="AG521">
            <v>2094921.7844300361</v>
          </cell>
          <cell r="AH521">
            <v>-659307.32263468555</v>
          </cell>
          <cell r="AI521">
            <v>1269177160.9925797</v>
          </cell>
          <cell r="AJ521">
            <v>1281455547.802299</v>
          </cell>
          <cell r="AK521">
            <v>-12278387.524267578</v>
          </cell>
          <cell r="AM521">
            <v>1570780.6594017372</v>
          </cell>
          <cell r="AN521">
            <v>2073243.0504582662</v>
          </cell>
          <cell r="AO521">
            <v>-502462.39105652901</v>
          </cell>
          <cell r="AP521">
            <v>1258438514.5255477</v>
          </cell>
          <cell r="AQ521">
            <v>1280424795.111567</v>
          </cell>
          <cell r="AR521">
            <v>-21986280.586020928</v>
          </cell>
          <cell r="AT521">
            <v>-135166.19760638662</v>
          </cell>
          <cell r="AU521">
            <v>21678.733971769921</v>
          </cell>
          <cell r="AV521">
            <v>-156844.93157815654</v>
          </cell>
          <cell r="AW521">
            <v>10738646.467031712</v>
          </cell>
          <cell r="AX521">
            <v>1030752.6907321573</v>
          </cell>
          <cell r="AY521">
            <v>9707893.0617533773</v>
          </cell>
        </row>
        <row r="522">
          <cell r="B522">
            <v>36662</v>
          </cell>
          <cell r="C522">
            <v>6.3125</v>
          </cell>
          <cell r="D522">
            <v>6.125</v>
          </cell>
          <cell r="E522">
            <v>6.125</v>
          </cell>
          <cell r="F522">
            <v>6.21875</v>
          </cell>
          <cell r="G522">
            <v>6.28125</v>
          </cell>
          <cell r="H522">
            <v>6.3555299999999999</v>
          </cell>
          <cell r="I522">
            <v>6.4260000000000002</v>
          </cell>
          <cell r="J522">
            <v>6.4915599999999998</v>
          </cell>
          <cell r="K522">
            <v>6.6669299999999998</v>
          </cell>
          <cell r="L522">
            <v>6.8155799999999997</v>
          </cell>
          <cell r="M522">
            <v>6.75936</v>
          </cell>
          <cell r="N522">
            <v>6.8264399999999998</v>
          </cell>
          <cell r="O522">
            <v>6.8643599999999996</v>
          </cell>
          <cell r="P522">
            <v>6.91</v>
          </cell>
          <cell r="Q522">
            <v>6.95</v>
          </cell>
          <cell r="R522">
            <v>6.875</v>
          </cell>
          <cell r="S522">
            <v>6.8049999999999997</v>
          </cell>
          <cell r="T522">
            <v>6.7450000000000001</v>
          </cell>
          <cell r="U522">
            <v>6.6950000000000003</v>
          </cell>
          <cell r="V522">
            <v>6.6449999999999996</v>
          </cell>
          <cell r="W522">
            <v>6.6050000000000004</v>
          </cell>
          <cell r="X522">
            <v>6.5650000000000004</v>
          </cell>
          <cell r="Y522">
            <v>6.51</v>
          </cell>
          <cell r="Z522">
            <v>6.39</v>
          </cell>
          <cell r="AA522">
            <v>6.21</v>
          </cell>
          <cell r="AB522">
            <v>6.06</v>
          </cell>
          <cell r="AC522">
            <v>5.97</v>
          </cell>
          <cell r="AE522">
            <v>36889</v>
          </cell>
          <cell r="AF522">
            <v>5186455.1304063555</v>
          </cell>
          <cell r="AG522">
            <v>2007149.2104583343</v>
          </cell>
          <cell r="AH522">
            <v>3179305.9199480209</v>
          </cell>
          <cell r="AI522">
            <v>1274363616.1229861</v>
          </cell>
          <cell r="AJ522">
            <v>1283462697.0127573</v>
          </cell>
          <cell r="AK522">
            <v>-9099081.6043195575</v>
          </cell>
          <cell r="AM522">
            <v>4648051.715433225</v>
          </cell>
          <cell r="AN522">
            <v>2032003.9956611427</v>
          </cell>
          <cell r="AO522">
            <v>2616047.7197720823</v>
          </cell>
          <cell r="AP522">
            <v>1263086566.2409809</v>
          </cell>
          <cell r="AQ522">
            <v>1282456799.1072283</v>
          </cell>
          <cell r="AR522">
            <v>-19370232.866248846</v>
          </cell>
          <cell r="AT522">
            <v>538403.41497313045</v>
          </cell>
          <cell r="AU522">
            <v>-24854.785202808445</v>
          </cell>
          <cell r="AV522">
            <v>563258.20017593866</v>
          </cell>
          <cell r="AW522">
            <v>11277049.882004842</v>
          </cell>
          <cell r="AX522">
            <v>1005897.9055293489</v>
          </cell>
          <cell r="AY522">
            <v>10271151.261929316</v>
          </cell>
        </row>
        <row r="523">
          <cell r="B523">
            <v>36663</v>
          </cell>
          <cell r="C523">
            <v>5.5625</v>
          </cell>
          <cell r="D523">
            <v>5.875</v>
          </cell>
          <cell r="E523">
            <v>6.0468700000000002</v>
          </cell>
          <cell r="F523">
            <v>6.1718799999999998</v>
          </cell>
          <cell r="G523">
            <v>6.2343799999999998</v>
          </cell>
          <cell r="H523">
            <v>6.3156800000000004</v>
          </cell>
          <cell r="I523">
            <v>6.3915199999999999</v>
          </cell>
          <cell r="J523">
            <v>6.4543299999999997</v>
          </cell>
          <cell r="K523">
            <v>6.6416500000000003</v>
          </cell>
          <cell r="L523">
            <v>6.7915099999999997</v>
          </cell>
          <cell r="M523">
            <v>6.7386400000000002</v>
          </cell>
          <cell r="N523">
            <v>6.80762</v>
          </cell>
          <cell r="O523">
            <v>6.8447899999999997</v>
          </cell>
          <cell r="P523">
            <v>6.9</v>
          </cell>
          <cell r="Q523">
            <v>6.95</v>
          </cell>
          <cell r="R523">
            <v>6.8849999999999998</v>
          </cell>
          <cell r="S523">
            <v>6.8250000000000002</v>
          </cell>
          <cell r="T523">
            <v>6.7750000000000004</v>
          </cell>
          <cell r="U523">
            <v>6.7249999999999996</v>
          </cell>
          <cell r="V523">
            <v>6.6849999999999996</v>
          </cell>
          <cell r="W523">
            <v>6.6449999999999996</v>
          </cell>
          <cell r="X523">
            <v>6.6050000000000004</v>
          </cell>
          <cell r="Y523">
            <v>6.55</v>
          </cell>
          <cell r="Z523">
            <v>6.43</v>
          </cell>
          <cell r="AA523">
            <v>6.25</v>
          </cell>
          <cell r="AB523">
            <v>6.1</v>
          </cell>
          <cell r="AC523">
            <v>6.01</v>
          </cell>
          <cell r="AE523">
            <v>36893</v>
          </cell>
          <cell r="AF523">
            <v>7866795.5892392686</v>
          </cell>
          <cell r="AG523">
            <v>7521245.4564858815</v>
          </cell>
          <cell r="AH523">
            <v>345550.13275338709</v>
          </cell>
          <cell r="AI523">
            <v>1282230411.7122254</v>
          </cell>
          <cell r="AJ523">
            <v>1290983942.4692433</v>
          </cell>
          <cell r="AK523">
            <v>-8753531.4715661705</v>
          </cell>
          <cell r="AM523">
            <v>7928207.2972775474</v>
          </cell>
          <cell r="AN523">
            <v>7962179.2365254341</v>
          </cell>
          <cell r="AO523">
            <v>-33971.93924788665</v>
          </cell>
          <cell r="AP523">
            <v>1271014773.5382583</v>
          </cell>
          <cell r="AQ523">
            <v>1290418978.3437538</v>
          </cell>
          <cell r="AR523">
            <v>-19404204.805496734</v>
          </cell>
          <cell r="AT523">
            <v>-61411.708038278855</v>
          </cell>
          <cell r="AU523">
            <v>-440933.7800395526</v>
          </cell>
          <cell r="AV523">
            <v>379522.07200127374</v>
          </cell>
          <cell r="AW523">
            <v>11215638.173966564</v>
          </cell>
          <cell r="AX523">
            <v>564964.12548979628</v>
          </cell>
          <cell r="AY523">
            <v>10650673.333930589</v>
          </cell>
        </row>
        <row r="524">
          <cell r="B524">
            <v>36664</v>
          </cell>
          <cell r="C524">
            <v>5.625</v>
          </cell>
          <cell r="D524">
            <v>5.8125</v>
          </cell>
          <cell r="E524">
            <v>6</v>
          </cell>
          <cell r="F524">
            <v>6.09375</v>
          </cell>
          <cell r="G524">
            <v>6.15625</v>
          </cell>
          <cell r="H524">
            <v>6.2638100000000003</v>
          </cell>
          <cell r="I524">
            <v>6.3208099999999998</v>
          </cell>
          <cell r="J524">
            <v>6.3762400000000001</v>
          </cell>
          <cell r="K524">
            <v>6.54305</v>
          </cell>
          <cell r="L524">
            <v>6.6856600000000004</v>
          </cell>
          <cell r="M524">
            <v>6.6346699999999998</v>
          </cell>
          <cell r="N524">
            <v>6.6986400000000001</v>
          </cell>
          <cell r="O524">
            <v>6.7362299999999999</v>
          </cell>
          <cell r="P524">
            <v>6.8</v>
          </cell>
          <cell r="Q524">
            <v>6.87</v>
          </cell>
          <cell r="R524">
            <v>6.835</v>
          </cell>
          <cell r="S524">
            <v>6.7949999999999999</v>
          </cell>
          <cell r="T524">
            <v>6.7549999999999999</v>
          </cell>
          <cell r="U524">
            <v>6.7249999999999996</v>
          </cell>
          <cell r="V524">
            <v>6.6950000000000003</v>
          </cell>
          <cell r="W524">
            <v>6.665</v>
          </cell>
          <cell r="X524">
            <v>6.6349999999999998</v>
          </cell>
          <cell r="Y524">
            <v>6.58</v>
          </cell>
          <cell r="Z524">
            <v>6.47</v>
          </cell>
          <cell r="AA524">
            <v>6.3</v>
          </cell>
          <cell r="AB524">
            <v>6.15</v>
          </cell>
          <cell r="AC524">
            <v>6.05</v>
          </cell>
          <cell r="AE524">
            <v>36894</v>
          </cell>
          <cell r="AF524">
            <v>3466474.0914683049</v>
          </cell>
          <cell r="AG524">
            <v>1813582.3193017279</v>
          </cell>
          <cell r="AH524">
            <v>1652891.7721665769</v>
          </cell>
          <cell r="AI524">
            <v>1285696885.8036938</v>
          </cell>
          <cell r="AJ524">
            <v>1292797524.7885451</v>
          </cell>
          <cell r="AK524">
            <v>-7100639.6993995933</v>
          </cell>
          <cell r="AM524">
            <v>3058416.2043183818</v>
          </cell>
          <cell r="AN524">
            <v>1818079.9780043564</v>
          </cell>
          <cell r="AO524">
            <v>1240336.2263140255</v>
          </cell>
          <cell r="AP524">
            <v>1274073189.7425766</v>
          </cell>
          <cell r="AQ524">
            <v>1292237058.3217583</v>
          </cell>
          <cell r="AR524">
            <v>-18163868.579182707</v>
          </cell>
          <cell r="AT524">
            <v>408057.88714992302</v>
          </cell>
          <cell r="AU524">
            <v>-4497.6587026284542</v>
          </cell>
          <cell r="AV524">
            <v>412555.54585255147</v>
          </cell>
          <cell r="AW524">
            <v>11623696.061116487</v>
          </cell>
          <cell r="AX524">
            <v>560466.46678716782</v>
          </cell>
          <cell r="AY524">
            <v>11063228.87978314</v>
          </cell>
        </row>
        <row r="525">
          <cell r="B525">
            <v>36665</v>
          </cell>
          <cell r="C525">
            <v>5.5625</v>
          </cell>
          <cell r="D525">
            <v>5.75</v>
          </cell>
          <cell r="E525">
            <v>6.03125</v>
          </cell>
          <cell r="F525">
            <v>6.09375</v>
          </cell>
          <cell r="G525">
            <v>6.1718799999999998</v>
          </cell>
          <cell r="H525">
            <v>6.2522200000000003</v>
          </cell>
          <cell r="I525">
            <v>6.3021799999999999</v>
          </cell>
          <cell r="J525">
            <v>6.3575699999999999</v>
          </cell>
          <cell r="K525">
            <v>6.5169300000000003</v>
          </cell>
          <cell r="L525">
            <v>6.6590299999999996</v>
          </cell>
          <cell r="M525">
            <v>6.6046199999999997</v>
          </cell>
          <cell r="N525">
            <v>6.6699799999999998</v>
          </cell>
          <cell r="O525">
            <v>6.7099900000000003</v>
          </cell>
          <cell r="P525">
            <v>6.76</v>
          </cell>
          <cell r="Q525">
            <v>6.84</v>
          </cell>
          <cell r="R525">
            <v>6.8150000000000004</v>
          </cell>
          <cell r="S525">
            <v>6.7850000000000001</v>
          </cell>
          <cell r="T525">
            <v>6.7549999999999999</v>
          </cell>
          <cell r="U525">
            <v>6.7249999999999996</v>
          </cell>
          <cell r="V525">
            <v>6.6950000000000003</v>
          </cell>
          <cell r="W525">
            <v>6.665</v>
          </cell>
          <cell r="X525">
            <v>6.6349999999999998</v>
          </cell>
          <cell r="Y525">
            <v>6.58</v>
          </cell>
          <cell r="Z525">
            <v>6.47</v>
          </cell>
          <cell r="AA525">
            <v>6.3</v>
          </cell>
          <cell r="AB525">
            <v>6.15</v>
          </cell>
          <cell r="AC525">
            <v>6.05</v>
          </cell>
          <cell r="AE525">
            <v>36895</v>
          </cell>
          <cell r="AF525">
            <v>2550963.7874577707</v>
          </cell>
          <cell r="AG525">
            <v>2085083.9371103048</v>
          </cell>
          <cell r="AH525">
            <v>465879.85034746584</v>
          </cell>
          <cell r="AI525">
            <v>1288247849.5911515</v>
          </cell>
          <cell r="AJ525">
            <v>1294882608.7256556</v>
          </cell>
          <cell r="AK525">
            <v>-6634759.8490521275</v>
          </cell>
          <cell r="AM525">
            <v>2624702.9071732983</v>
          </cell>
          <cell r="AN525">
            <v>2092316.9795833863</v>
          </cell>
          <cell r="AO525">
            <v>532385.92758991197</v>
          </cell>
          <cell r="AP525">
            <v>1276697892.64975</v>
          </cell>
          <cell r="AQ525">
            <v>1294329375.3013418</v>
          </cell>
          <cell r="AR525">
            <v>-17631482.651592795</v>
          </cell>
          <cell r="AT525">
            <v>-73739.119715527631</v>
          </cell>
          <cell r="AU525">
            <v>-7233.0424730814993</v>
          </cell>
          <cell r="AV525">
            <v>-66506.077242446132</v>
          </cell>
          <cell r="AW525">
            <v>11549956.94140096</v>
          </cell>
          <cell r="AX525">
            <v>553233.42431408633</v>
          </cell>
          <cell r="AY525">
            <v>10996722.802540693</v>
          </cell>
        </row>
        <row r="526">
          <cell r="B526">
            <v>36666</v>
          </cell>
          <cell r="C526">
            <v>5.5625</v>
          </cell>
          <cell r="D526">
            <v>5.75</v>
          </cell>
          <cell r="E526">
            <v>6.03125</v>
          </cell>
          <cell r="F526">
            <v>6.09375</v>
          </cell>
          <cell r="G526">
            <v>6.1718799999999998</v>
          </cell>
          <cell r="H526">
            <v>6.2522200000000003</v>
          </cell>
          <cell r="I526">
            <v>6.3021799999999999</v>
          </cell>
          <cell r="J526">
            <v>6.3575699999999999</v>
          </cell>
          <cell r="K526">
            <v>6.5169300000000003</v>
          </cell>
          <cell r="L526">
            <v>6.6590299999999996</v>
          </cell>
          <cell r="M526">
            <v>6.6046199999999997</v>
          </cell>
          <cell r="N526">
            <v>6.6699799999999998</v>
          </cell>
          <cell r="O526">
            <v>6.7099900000000003</v>
          </cell>
          <cell r="P526">
            <v>6.76</v>
          </cell>
          <cell r="Q526">
            <v>6.84</v>
          </cell>
          <cell r="R526">
            <v>6.8150000000000004</v>
          </cell>
          <cell r="S526">
            <v>6.7850000000000001</v>
          </cell>
          <cell r="T526">
            <v>6.7549999999999999</v>
          </cell>
          <cell r="U526">
            <v>6.7249999999999996</v>
          </cell>
          <cell r="V526">
            <v>6.6950000000000003</v>
          </cell>
          <cell r="W526">
            <v>6.665</v>
          </cell>
          <cell r="X526">
            <v>6.6349999999999998</v>
          </cell>
          <cell r="Y526">
            <v>6.58</v>
          </cell>
          <cell r="Z526">
            <v>6.47</v>
          </cell>
          <cell r="AA526">
            <v>6.3</v>
          </cell>
          <cell r="AB526">
            <v>6.15</v>
          </cell>
          <cell r="AC526">
            <v>6.05</v>
          </cell>
          <cell r="AE526">
            <v>36896</v>
          </cell>
          <cell r="AF526">
            <v>3957765.455922043</v>
          </cell>
          <cell r="AG526">
            <v>2050500.2103613929</v>
          </cell>
          <cell r="AH526">
            <v>1907265.24556065</v>
          </cell>
          <cell r="AI526">
            <v>1292205615.0470736</v>
          </cell>
          <cell r="AJ526">
            <v>1296933108.936017</v>
          </cell>
          <cell r="AK526">
            <v>-4727494.6034914777</v>
          </cell>
          <cell r="AM526">
            <v>3747895.2354924008</v>
          </cell>
          <cell r="AN526">
            <v>2047560.6072550211</v>
          </cell>
          <cell r="AO526">
            <v>1700334.6282373797</v>
          </cell>
          <cell r="AP526">
            <v>1280445787.8852425</v>
          </cell>
          <cell r="AQ526">
            <v>1296376935.9085968</v>
          </cell>
          <cell r="AR526">
            <v>-15931148.023355415</v>
          </cell>
          <cell r="AT526">
            <v>209870.22042964213</v>
          </cell>
          <cell r="AU526">
            <v>2939.6031063718256</v>
          </cell>
          <cell r="AV526">
            <v>206930.6173232703</v>
          </cell>
          <cell r="AW526">
            <v>11759827.161830602</v>
          </cell>
          <cell r="AX526">
            <v>556173.02742045815</v>
          </cell>
          <cell r="AY526">
            <v>11203653.419863963</v>
          </cell>
        </row>
        <row r="527">
          <cell r="B527">
            <v>36667</v>
          </cell>
          <cell r="C527">
            <v>5.5625</v>
          </cell>
          <cell r="D527">
            <v>5.75</v>
          </cell>
          <cell r="E527">
            <v>6.03125</v>
          </cell>
          <cell r="F527">
            <v>6.09375</v>
          </cell>
          <cell r="G527">
            <v>6.1718799999999998</v>
          </cell>
          <cell r="H527">
            <v>6.2522200000000003</v>
          </cell>
          <cell r="I527">
            <v>6.3021799999999999</v>
          </cell>
          <cell r="J527">
            <v>6.3575699999999999</v>
          </cell>
          <cell r="K527">
            <v>6.5169300000000003</v>
          </cell>
          <cell r="L527">
            <v>6.6590299999999996</v>
          </cell>
          <cell r="M527">
            <v>6.6046199999999997</v>
          </cell>
          <cell r="N527">
            <v>6.6699799999999998</v>
          </cell>
          <cell r="O527">
            <v>6.7099900000000003</v>
          </cell>
          <cell r="P527">
            <v>6.76</v>
          </cell>
          <cell r="Q527">
            <v>6.84</v>
          </cell>
          <cell r="R527">
            <v>6.8150000000000004</v>
          </cell>
          <cell r="S527">
            <v>6.7850000000000001</v>
          </cell>
          <cell r="T527">
            <v>6.7549999999999999</v>
          </cell>
          <cell r="U527">
            <v>6.7249999999999996</v>
          </cell>
          <cell r="V527">
            <v>6.6950000000000003</v>
          </cell>
          <cell r="W527">
            <v>6.665</v>
          </cell>
          <cell r="X527">
            <v>6.6349999999999998</v>
          </cell>
          <cell r="Y527">
            <v>6.58</v>
          </cell>
          <cell r="Z527">
            <v>6.47</v>
          </cell>
          <cell r="AA527">
            <v>6.3</v>
          </cell>
          <cell r="AB527">
            <v>6.15</v>
          </cell>
          <cell r="AC527">
            <v>6.05</v>
          </cell>
          <cell r="AE527">
            <v>36899</v>
          </cell>
          <cell r="AF527">
            <v>6147762.8848277926</v>
          </cell>
          <cell r="AG527">
            <v>6120491.474749282</v>
          </cell>
          <cell r="AH527">
            <v>27271.410078510642</v>
          </cell>
          <cell r="AI527">
            <v>1298353377.9319015</v>
          </cell>
          <cell r="AJ527">
            <v>1303053600.4107664</v>
          </cell>
          <cell r="AK527">
            <v>-4700223.193412967</v>
          </cell>
          <cell r="AM527">
            <v>6056640.5044095963</v>
          </cell>
          <cell r="AN527">
            <v>6108244.2246463122</v>
          </cell>
          <cell r="AO527">
            <v>-51603.720236715861</v>
          </cell>
          <cell r="AP527">
            <v>1286502428.389652</v>
          </cell>
          <cell r="AQ527">
            <v>1302485180.1332431</v>
          </cell>
          <cell r="AR527">
            <v>-15982751.743592132</v>
          </cell>
          <cell r="AT527">
            <v>91122.380418196321</v>
          </cell>
          <cell r="AU527">
            <v>12247.250102969818</v>
          </cell>
          <cell r="AV527">
            <v>78875.130315226503</v>
          </cell>
          <cell r="AW527">
            <v>11850949.542248799</v>
          </cell>
          <cell r="AX527">
            <v>568420.27752342797</v>
          </cell>
          <cell r="AY527">
            <v>11282528.550179191</v>
          </cell>
        </row>
        <row r="528">
          <cell r="B528">
            <v>36668</v>
          </cell>
          <cell r="C528">
            <v>6.3125</v>
          </cell>
          <cell r="D528">
            <v>6</v>
          </cell>
          <cell r="E528">
            <v>6.03125</v>
          </cell>
          <cell r="F528">
            <v>6.1093799999999998</v>
          </cell>
          <cell r="G528">
            <v>6.1718799999999998</v>
          </cell>
          <cell r="H528">
            <v>6.2511000000000001</v>
          </cell>
          <cell r="I528">
            <v>6.3013000000000003</v>
          </cell>
          <cell r="J528">
            <v>6.3553699999999997</v>
          </cell>
          <cell r="K528">
            <v>6.5100499999999997</v>
          </cell>
          <cell r="L528">
            <v>6.6463400000000004</v>
          </cell>
          <cell r="M528">
            <v>6.5930499999999999</v>
          </cell>
          <cell r="N528">
            <v>6.6563699999999999</v>
          </cell>
          <cell r="O528">
            <v>6.6948100000000004</v>
          </cell>
          <cell r="P528">
            <v>6.76</v>
          </cell>
          <cell r="Q528">
            <v>6.84</v>
          </cell>
          <cell r="R528">
            <v>6.8150000000000004</v>
          </cell>
          <cell r="S528">
            <v>6.7850000000000001</v>
          </cell>
          <cell r="T528">
            <v>6.7649999999999997</v>
          </cell>
          <cell r="U528">
            <v>6.7350000000000003</v>
          </cell>
          <cell r="V528">
            <v>6.6849999999999996</v>
          </cell>
          <cell r="W528">
            <v>6.6550000000000002</v>
          </cell>
          <cell r="X528">
            <v>6.625</v>
          </cell>
          <cell r="Y528">
            <v>6.57</v>
          </cell>
          <cell r="Z528">
            <v>6.46</v>
          </cell>
          <cell r="AA528">
            <v>6.29</v>
          </cell>
          <cell r="AB528">
            <v>6.14</v>
          </cell>
          <cell r="AC528">
            <v>6.04</v>
          </cell>
          <cell r="AE528">
            <v>36900</v>
          </cell>
          <cell r="AF528">
            <v>2627540.0798634253</v>
          </cell>
          <cell r="AG528">
            <v>2058621.9947755237</v>
          </cell>
          <cell r="AH528">
            <v>568918.08508790168</v>
          </cell>
          <cell r="AI528">
            <v>1300980918.0117648</v>
          </cell>
          <cell r="AJ528">
            <v>1305112222.4055419</v>
          </cell>
          <cell r="AK528">
            <v>-4131305.1083250651</v>
          </cell>
          <cell r="AM528">
            <v>2563718.3243189049</v>
          </cell>
          <cell r="AN528">
            <v>2063844.8165878805</v>
          </cell>
          <cell r="AO528">
            <v>499873.50773102441</v>
          </cell>
          <cell r="AP528">
            <v>1289066146.7139709</v>
          </cell>
          <cell r="AQ528">
            <v>1304549024.949831</v>
          </cell>
          <cell r="AR528">
            <v>-15482878.235861108</v>
          </cell>
          <cell r="AT528">
            <v>63821.755544520449</v>
          </cell>
          <cell r="AU528">
            <v>-5222.8218123568222</v>
          </cell>
          <cell r="AV528">
            <v>69044.577356877271</v>
          </cell>
          <cell r="AW528">
            <v>11914771.297793319</v>
          </cell>
          <cell r="AX528">
            <v>563197.45571107115</v>
          </cell>
          <cell r="AY528">
            <v>11351573.127536068</v>
          </cell>
        </row>
        <row r="529">
          <cell r="B529">
            <v>36669</v>
          </cell>
          <cell r="C529">
            <v>6.375</v>
          </cell>
          <cell r="D529">
            <v>6.0625</v>
          </cell>
          <cell r="E529">
            <v>6.0625</v>
          </cell>
          <cell r="F529">
            <v>6.125</v>
          </cell>
          <cell r="G529">
            <v>6.1718799999999998</v>
          </cell>
          <cell r="H529">
            <v>6.2691299999999996</v>
          </cell>
          <cell r="I529">
            <v>6.3185099999999998</v>
          </cell>
          <cell r="J529">
            <v>6.3581099999999999</v>
          </cell>
          <cell r="K529">
            <v>6.5076999999999998</v>
          </cell>
          <cell r="L529">
            <v>6.6397399999999998</v>
          </cell>
          <cell r="M529">
            <v>6.5842200000000002</v>
          </cell>
          <cell r="N529">
            <v>6.6480899999999998</v>
          </cell>
          <cell r="O529">
            <v>6.6888199999999998</v>
          </cell>
          <cell r="P529">
            <v>6.75</v>
          </cell>
          <cell r="Q529">
            <v>6.84</v>
          </cell>
          <cell r="R529">
            <v>6.8250000000000002</v>
          </cell>
          <cell r="S529">
            <v>6.7850000000000001</v>
          </cell>
          <cell r="T529">
            <v>6.7549999999999999</v>
          </cell>
          <cell r="U529">
            <v>6.7249999999999996</v>
          </cell>
          <cell r="V529">
            <v>6.6849999999999996</v>
          </cell>
          <cell r="W529">
            <v>6.6449999999999996</v>
          </cell>
          <cell r="X529">
            <v>6.6050000000000004</v>
          </cell>
          <cell r="Y529">
            <v>6.55</v>
          </cell>
          <cell r="Z529">
            <v>6.45</v>
          </cell>
          <cell r="AA529">
            <v>6.28</v>
          </cell>
          <cell r="AB529">
            <v>6.13</v>
          </cell>
          <cell r="AC529">
            <v>6.03</v>
          </cell>
          <cell r="AE529">
            <v>36901</v>
          </cell>
          <cell r="AF529">
            <v>-458184.31461686734</v>
          </cell>
          <cell r="AG529">
            <v>2069334.9416107833</v>
          </cell>
          <cell r="AH529">
            <v>-2527519.2562276507</v>
          </cell>
          <cell r="AI529">
            <v>1300522733.6971478</v>
          </cell>
          <cell r="AJ529">
            <v>1307181557.3471527</v>
          </cell>
          <cell r="AK529">
            <v>-6658824.3645527158</v>
          </cell>
          <cell r="AM529">
            <v>-286983.53551163524</v>
          </cell>
          <cell r="AN529">
            <v>2072465.4318379604</v>
          </cell>
          <cell r="AO529">
            <v>-2359448.9673495954</v>
          </cell>
          <cell r="AP529">
            <v>1288779163.1784592</v>
          </cell>
          <cell r="AQ529">
            <v>1306621490.381669</v>
          </cell>
          <cell r="AR529">
            <v>-17842327.203210704</v>
          </cell>
          <cell r="AT529">
            <v>-171200.7791052321</v>
          </cell>
          <cell r="AU529">
            <v>-3130.4902271770407</v>
          </cell>
          <cell r="AV529">
            <v>-168070.28887805529</v>
          </cell>
          <cell r="AW529">
            <v>11743570.518688086</v>
          </cell>
          <cell r="AX529">
            <v>560066.96548389411</v>
          </cell>
          <cell r="AY529">
            <v>11183502.838658012</v>
          </cell>
        </row>
        <row r="530">
          <cell r="B530">
            <v>36670</v>
          </cell>
          <cell r="C530">
            <v>5.5</v>
          </cell>
          <cell r="D530">
            <v>5.9375</v>
          </cell>
          <cell r="E530">
            <v>6.0156200000000002</v>
          </cell>
          <cell r="F530">
            <v>6.125</v>
          </cell>
          <cell r="G530">
            <v>6.2031299999999998</v>
          </cell>
          <cell r="H530">
            <v>6.2695800000000004</v>
          </cell>
          <cell r="I530">
            <v>6.3339999999999996</v>
          </cell>
          <cell r="J530">
            <v>6.3888299999999996</v>
          </cell>
          <cell r="K530">
            <v>6.5415799999999997</v>
          </cell>
          <cell r="L530">
            <v>6.6700999999999997</v>
          </cell>
          <cell r="M530">
            <v>6.6119199999999996</v>
          </cell>
          <cell r="N530">
            <v>6.6747100000000001</v>
          </cell>
          <cell r="O530">
            <v>6.7117699999999996</v>
          </cell>
          <cell r="P530">
            <v>6.76</v>
          </cell>
          <cell r="Q530">
            <v>6.85</v>
          </cell>
          <cell r="R530">
            <v>6.8250000000000002</v>
          </cell>
          <cell r="S530">
            <v>6.7949999999999999</v>
          </cell>
          <cell r="T530">
            <v>6.7750000000000004</v>
          </cell>
          <cell r="U530">
            <v>6.7350000000000003</v>
          </cell>
          <cell r="V530">
            <v>6.6849999999999996</v>
          </cell>
          <cell r="W530">
            <v>6.6449999999999996</v>
          </cell>
          <cell r="X530">
            <v>6.6150000000000002</v>
          </cell>
          <cell r="Y530">
            <v>6.5549999999999997</v>
          </cell>
          <cell r="Z530">
            <v>6.4649999999999999</v>
          </cell>
          <cell r="AA530">
            <v>6.3049999999999997</v>
          </cell>
          <cell r="AB530">
            <v>6.1550000000000002</v>
          </cell>
          <cell r="AC530">
            <v>6.0549999999999997</v>
          </cell>
          <cell r="AE530">
            <v>36902</v>
          </cell>
          <cell r="AF530">
            <v>2392134.1884939857</v>
          </cell>
          <cell r="AG530">
            <v>2105771.7772636055</v>
          </cell>
          <cell r="AH530">
            <v>286362.41123038018</v>
          </cell>
          <cell r="AI530">
            <v>1302914867.8856418</v>
          </cell>
          <cell r="AJ530">
            <v>1309287329.1244164</v>
          </cell>
          <cell r="AK530">
            <v>-6372461.9533223361</v>
          </cell>
          <cell r="AM530">
            <v>2435704.3679079711</v>
          </cell>
          <cell r="AN530">
            <v>2119904.5176246143</v>
          </cell>
          <cell r="AO530">
            <v>315799.85028335685</v>
          </cell>
          <cell r="AP530">
            <v>1291214867.5463672</v>
          </cell>
          <cell r="AQ530">
            <v>1308741394.8992937</v>
          </cell>
          <cell r="AR530">
            <v>-17526527.352927346</v>
          </cell>
          <cell r="AT530">
            <v>-43570.179413985461</v>
          </cell>
          <cell r="AU530">
            <v>-14132.740361008793</v>
          </cell>
          <cell r="AV530">
            <v>-29437.439052976668</v>
          </cell>
          <cell r="AW530">
            <v>11700000.339274101</v>
          </cell>
          <cell r="AX530">
            <v>545934.22512288531</v>
          </cell>
          <cell r="AY530">
            <v>11154065.399605036</v>
          </cell>
        </row>
        <row r="531">
          <cell r="B531">
            <v>36671</v>
          </cell>
          <cell r="C531">
            <v>5.5</v>
          </cell>
          <cell r="D531">
            <v>5.90625</v>
          </cell>
          <cell r="E531">
            <v>6.03125</v>
          </cell>
          <cell r="F531">
            <v>6.125</v>
          </cell>
          <cell r="G531">
            <v>6.1875</v>
          </cell>
          <cell r="H531">
            <v>6.2707499999999996</v>
          </cell>
          <cell r="I531">
            <v>6.3247900000000001</v>
          </cell>
          <cell r="J531">
            <v>6.3793800000000003</v>
          </cell>
          <cell r="K531">
            <v>6.5230499999999996</v>
          </cell>
          <cell r="L531">
            <v>6.6456200000000001</v>
          </cell>
          <cell r="M531">
            <v>6.5838200000000002</v>
          </cell>
          <cell r="N531">
            <v>6.6378500000000003</v>
          </cell>
          <cell r="O531">
            <v>6.66838</v>
          </cell>
          <cell r="P531">
            <v>6.72</v>
          </cell>
          <cell r="Q531">
            <v>6.8</v>
          </cell>
          <cell r="R531">
            <v>6.7649999999999997</v>
          </cell>
          <cell r="S531">
            <v>6.7249999999999996</v>
          </cell>
          <cell r="T531">
            <v>6.6950000000000003</v>
          </cell>
          <cell r="U531">
            <v>6.6449999999999996</v>
          </cell>
          <cell r="V531">
            <v>6.6050000000000004</v>
          </cell>
          <cell r="W531">
            <v>6.5650000000000004</v>
          </cell>
          <cell r="X531">
            <v>6.5250000000000004</v>
          </cell>
          <cell r="Y531">
            <v>6.4649999999999999</v>
          </cell>
          <cell r="Z531">
            <v>6.3550000000000004</v>
          </cell>
          <cell r="AA531">
            <v>6.2050000000000001</v>
          </cell>
          <cell r="AB531">
            <v>6.0549999999999997</v>
          </cell>
          <cell r="AC531">
            <v>5.95</v>
          </cell>
          <cell r="AE531">
            <v>36903</v>
          </cell>
          <cell r="AF531">
            <v>-1249764.1304764007</v>
          </cell>
          <cell r="AG531">
            <v>2124578.3868509545</v>
          </cell>
          <cell r="AH531">
            <v>-3374342.5173273552</v>
          </cell>
          <cell r="AI531">
            <v>1301665103.7551653</v>
          </cell>
          <cell r="AJ531">
            <v>1311411907.5112674</v>
          </cell>
          <cell r="AK531">
            <v>-9746804.4706496913</v>
          </cell>
          <cell r="AM531">
            <v>-674055.92627084255</v>
          </cell>
          <cell r="AN531">
            <v>2129652.2926807469</v>
          </cell>
          <cell r="AO531">
            <v>-2803708.2189515894</v>
          </cell>
          <cell r="AP531">
            <v>1290540811.6200962</v>
          </cell>
          <cell r="AQ531">
            <v>1310871047.1919744</v>
          </cell>
          <cell r="AR531">
            <v>-20330235.571878936</v>
          </cell>
          <cell r="AT531">
            <v>-575708.20420555817</v>
          </cell>
          <cell r="AU531">
            <v>-5073.9058297923766</v>
          </cell>
          <cell r="AV531">
            <v>-570634.29837576579</v>
          </cell>
          <cell r="AW531">
            <v>11124292.135068543</v>
          </cell>
          <cell r="AX531">
            <v>540860.31929309294</v>
          </cell>
          <cell r="AY531">
            <v>10583431.101229269</v>
          </cell>
        </row>
        <row r="532">
          <cell r="B532">
            <v>36672</v>
          </cell>
          <cell r="C532">
            <v>5.5</v>
          </cell>
          <cell r="D532">
            <v>5.6875</v>
          </cell>
          <cell r="E532">
            <v>5.9843700000000002</v>
          </cell>
          <cell r="F532">
            <v>6.1093799999999998</v>
          </cell>
          <cell r="G532">
            <v>6.1718799999999998</v>
          </cell>
          <cell r="H532">
            <v>6.2566699999999997</v>
          </cell>
          <cell r="I532">
            <v>6.3157300000000003</v>
          </cell>
          <cell r="J532">
            <v>6.3665500000000002</v>
          </cell>
          <cell r="K532">
            <v>6.5178599999999998</v>
          </cell>
          <cell r="L532">
            <v>6.6504700000000003</v>
          </cell>
          <cell r="M532">
            <v>6.5861999999999998</v>
          </cell>
          <cell r="N532">
            <v>6.64093</v>
          </cell>
          <cell r="O532">
            <v>6.6689600000000002</v>
          </cell>
          <cell r="P532">
            <v>6.72</v>
          </cell>
          <cell r="Q532">
            <v>6.78</v>
          </cell>
          <cell r="R532">
            <v>6.7450000000000001</v>
          </cell>
          <cell r="S532">
            <v>6.7050000000000001</v>
          </cell>
          <cell r="T532">
            <v>6.6749999999999998</v>
          </cell>
          <cell r="U532">
            <v>6.625</v>
          </cell>
          <cell r="V532">
            <v>6.5750000000000002</v>
          </cell>
          <cell r="W532">
            <v>6.5350000000000001</v>
          </cell>
          <cell r="X532">
            <v>6.4950000000000001</v>
          </cell>
          <cell r="Y532">
            <v>6.4450000000000003</v>
          </cell>
          <cell r="Z532">
            <v>6.3550000000000004</v>
          </cell>
          <cell r="AA532">
            <v>6.1849999999999996</v>
          </cell>
          <cell r="AB532">
            <v>6.0350000000000001</v>
          </cell>
          <cell r="AC532">
            <v>5.9349999999999996</v>
          </cell>
          <cell r="AE532">
            <v>36906</v>
          </cell>
          <cell r="AF532">
            <v>6713572.0496654799</v>
          </cell>
          <cell r="AG532">
            <v>6422564.8065866223</v>
          </cell>
          <cell r="AH532">
            <v>291007.24307885766</v>
          </cell>
          <cell r="AI532">
            <v>1308378675.8048308</v>
          </cell>
          <cell r="AJ532">
            <v>1317834472.3178539</v>
          </cell>
          <cell r="AK532">
            <v>-9455797.2275708336</v>
          </cell>
          <cell r="AM532">
            <v>6585263.9778786302</v>
          </cell>
          <cell r="AN532">
            <v>6433373.3250158885</v>
          </cell>
          <cell r="AO532">
            <v>151890.65286274161</v>
          </cell>
          <cell r="AP532">
            <v>1297126075.5979748</v>
          </cell>
          <cell r="AQ532">
            <v>1317304420.5169902</v>
          </cell>
          <cell r="AR532">
            <v>-20178344.919016194</v>
          </cell>
          <cell r="AT532">
            <v>128308.07178684976</v>
          </cell>
          <cell r="AU532">
            <v>-10808.518429266289</v>
          </cell>
          <cell r="AV532">
            <v>139116.59021611605</v>
          </cell>
          <cell r="AW532">
            <v>11252600.206855394</v>
          </cell>
          <cell r="AX532">
            <v>530051.80086382665</v>
          </cell>
          <cell r="AY532">
            <v>10722547.691445384</v>
          </cell>
        </row>
        <row r="533">
          <cell r="B533">
            <v>36673</v>
          </cell>
          <cell r="C533">
            <v>5.5</v>
          </cell>
          <cell r="D533">
            <v>5.6875</v>
          </cell>
          <cell r="E533">
            <v>5.9843700000000002</v>
          </cell>
          <cell r="F533">
            <v>6.1093799999999998</v>
          </cell>
          <cell r="G533">
            <v>6.1718799999999998</v>
          </cell>
          <cell r="H533">
            <v>6.2566699999999997</v>
          </cell>
          <cell r="I533">
            <v>6.3157300000000003</v>
          </cell>
          <cell r="J533">
            <v>6.3665500000000002</v>
          </cell>
          <cell r="K533">
            <v>6.5178599999999998</v>
          </cell>
          <cell r="L533">
            <v>6.6504700000000003</v>
          </cell>
          <cell r="M533">
            <v>6.5861999999999998</v>
          </cell>
          <cell r="N533">
            <v>6.64093</v>
          </cell>
          <cell r="O533">
            <v>6.6689600000000002</v>
          </cell>
          <cell r="P533">
            <v>6.72</v>
          </cell>
          <cell r="Q533">
            <v>6.78</v>
          </cell>
          <cell r="R533">
            <v>6.7450000000000001</v>
          </cell>
          <cell r="S533">
            <v>6.7050000000000001</v>
          </cell>
          <cell r="T533">
            <v>6.6749999999999998</v>
          </cell>
          <cell r="U533">
            <v>6.625</v>
          </cell>
          <cell r="V533">
            <v>6.5750000000000002</v>
          </cell>
          <cell r="W533">
            <v>6.5350000000000001</v>
          </cell>
          <cell r="X533">
            <v>6.4950000000000001</v>
          </cell>
          <cell r="Y533">
            <v>6.4450000000000003</v>
          </cell>
          <cell r="Z533">
            <v>6.3550000000000004</v>
          </cell>
          <cell r="AA533">
            <v>6.1849999999999996</v>
          </cell>
          <cell r="AB533">
            <v>6.0350000000000001</v>
          </cell>
          <cell r="AC533">
            <v>5.9349999999999996</v>
          </cell>
          <cell r="AE533">
            <v>36907</v>
          </cell>
          <cell r="AF533">
            <v>3257324.7584853484</v>
          </cell>
          <cell r="AG533">
            <v>2129647.0920091132</v>
          </cell>
          <cell r="AH533">
            <v>1127677.6664762353</v>
          </cell>
          <cell r="AI533">
            <v>1311636000.5633161</v>
          </cell>
          <cell r="AJ533">
            <v>1319964119.409863</v>
          </cell>
          <cell r="AK533">
            <v>-8328119.5610945988</v>
          </cell>
          <cell r="AM533">
            <v>3236262.7249086797</v>
          </cell>
          <cell r="AN533">
            <v>2132096.4723328496</v>
          </cell>
          <cell r="AO533">
            <v>1104166.2525758301</v>
          </cell>
          <cell r="AP533">
            <v>1300362338.3228834</v>
          </cell>
          <cell r="AQ533">
            <v>1319436516.9893231</v>
          </cell>
          <cell r="AR533">
            <v>-19074178.666440364</v>
          </cell>
          <cell r="AT533">
            <v>21062.033576668706</v>
          </cell>
          <cell r="AU533">
            <v>-2449.3803237364627</v>
          </cell>
          <cell r="AV533">
            <v>23511.413900405169</v>
          </cell>
          <cell r="AW533">
            <v>11273662.240432063</v>
          </cell>
          <cell r="AX533">
            <v>527602.42054009018</v>
          </cell>
          <cell r="AY533">
            <v>10746059.105345789</v>
          </cell>
        </row>
        <row r="534">
          <cell r="B534">
            <v>36674</v>
          </cell>
          <cell r="C534">
            <v>5.5</v>
          </cell>
          <cell r="D534">
            <v>5.6875</v>
          </cell>
          <cell r="E534">
            <v>5.9843700000000002</v>
          </cell>
          <cell r="F534">
            <v>6.1093799999999998</v>
          </cell>
          <cell r="G534">
            <v>6.1718799999999998</v>
          </cell>
          <cell r="H534">
            <v>6.2566699999999997</v>
          </cell>
          <cell r="I534">
            <v>6.3157300000000003</v>
          </cell>
          <cell r="J534">
            <v>6.3665500000000002</v>
          </cell>
          <cell r="K534">
            <v>6.5178599999999998</v>
          </cell>
          <cell r="L534">
            <v>6.6504700000000003</v>
          </cell>
          <cell r="M534">
            <v>6.5861999999999998</v>
          </cell>
          <cell r="N534">
            <v>6.64093</v>
          </cell>
          <cell r="O534">
            <v>6.6689600000000002</v>
          </cell>
          <cell r="P534">
            <v>6.72</v>
          </cell>
          <cell r="Q534">
            <v>6.78</v>
          </cell>
          <cell r="R534">
            <v>6.7450000000000001</v>
          </cell>
          <cell r="S534">
            <v>6.7050000000000001</v>
          </cell>
          <cell r="T534">
            <v>6.6749999999999998</v>
          </cell>
          <cell r="U534">
            <v>6.625</v>
          </cell>
          <cell r="V534">
            <v>6.5750000000000002</v>
          </cell>
          <cell r="W534">
            <v>6.5350000000000001</v>
          </cell>
          <cell r="X534">
            <v>6.4950000000000001</v>
          </cell>
          <cell r="Y534">
            <v>6.4450000000000003</v>
          </cell>
          <cell r="Z534">
            <v>6.3550000000000004</v>
          </cell>
          <cell r="AA534">
            <v>6.1849999999999996</v>
          </cell>
          <cell r="AB534">
            <v>6.0350000000000001</v>
          </cell>
          <cell r="AC534">
            <v>5.9349999999999996</v>
          </cell>
          <cell r="AE534">
            <v>36908</v>
          </cell>
          <cell r="AF534">
            <v>-1093349.3210427943</v>
          </cell>
          <cell r="AG534">
            <v>2131671.5448765047</v>
          </cell>
          <cell r="AH534">
            <v>-3225020.865919299</v>
          </cell>
          <cell r="AI534">
            <v>1310542651.2422733</v>
          </cell>
          <cell r="AJ534">
            <v>1322095790.9547396</v>
          </cell>
          <cell r="AK534">
            <v>-11553140.427013898</v>
          </cell>
          <cell r="AM534">
            <v>-901945.52692079544</v>
          </cell>
          <cell r="AN534">
            <v>2133684.3591724741</v>
          </cell>
          <cell r="AO534">
            <v>-3035629.8860932696</v>
          </cell>
          <cell r="AP534">
            <v>1299460392.7959626</v>
          </cell>
          <cell r="AQ534">
            <v>1321570201.3484957</v>
          </cell>
          <cell r="AR534">
            <v>-22109808.552533634</v>
          </cell>
          <cell r="AT534">
            <v>-191403.79412199883</v>
          </cell>
          <cell r="AU534">
            <v>-2012.8142959694378</v>
          </cell>
          <cell r="AV534">
            <v>-189390.97982602939</v>
          </cell>
          <cell r="AW534">
            <v>11082258.446310064</v>
          </cell>
          <cell r="AX534">
            <v>525589.60624412075</v>
          </cell>
          <cell r="AY534">
            <v>10556668.12551976</v>
          </cell>
        </row>
        <row r="535">
          <cell r="B535">
            <v>36675</v>
          </cell>
          <cell r="C535">
            <v>5.5</v>
          </cell>
          <cell r="D535">
            <v>5.6875</v>
          </cell>
          <cell r="E535">
            <v>5.9843700000000002</v>
          </cell>
          <cell r="F535">
            <v>6.1093799999999998</v>
          </cell>
          <cell r="G535">
            <v>6.1718799999999998</v>
          </cell>
          <cell r="H535">
            <v>6.2566699999999997</v>
          </cell>
          <cell r="I535">
            <v>6.3157300000000003</v>
          </cell>
          <cell r="J535">
            <v>6.3665500000000002</v>
          </cell>
          <cell r="K535">
            <v>6.5178599999999998</v>
          </cell>
          <cell r="L535">
            <v>6.6504700000000003</v>
          </cell>
          <cell r="M535">
            <v>6.5861999999999998</v>
          </cell>
          <cell r="N535">
            <v>6.64093</v>
          </cell>
          <cell r="O535">
            <v>6.6689600000000002</v>
          </cell>
          <cell r="P535">
            <v>6.72</v>
          </cell>
          <cell r="Q535">
            <v>6.78</v>
          </cell>
          <cell r="R535">
            <v>6.7450000000000001</v>
          </cell>
          <cell r="S535">
            <v>6.7050000000000001</v>
          </cell>
          <cell r="T535">
            <v>6.6749999999999998</v>
          </cell>
          <cell r="U535">
            <v>6.625</v>
          </cell>
          <cell r="V535">
            <v>6.5750000000000002</v>
          </cell>
          <cell r="W535">
            <v>6.5350000000000001</v>
          </cell>
          <cell r="X535">
            <v>6.4950000000000001</v>
          </cell>
          <cell r="Y535">
            <v>6.4450000000000003</v>
          </cell>
          <cell r="Z535">
            <v>6.3550000000000004</v>
          </cell>
          <cell r="AA535">
            <v>6.1849999999999996</v>
          </cell>
          <cell r="AB535">
            <v>6.0350000000000001</v>
          </cell>
          <cell r="AC535">
            <v>5.9349999999999996</v>
          </cell>
          <cell r="AE535">
            <v>36909</v>
          </cell>
          <cell r="AF535">
            <v>3505778.9817623035</v>
          </cell>
          <cell r="AG535">
            <v>2135667.5057232324</v>
          </cell>
          <cell r="AH535">
            <v>1370111.4760390711</v>
          </cell>
          <cell r="AI535">
            <v>1314048430.2240357</v>
          </cell>
          <cell r="AJ535">
            <v>1324231458.4604628</v>
          </cell>
          <cell r="AK535">
            <v>-10183028.950974828</v>
          </cell>
          <cell r="AM535">
            <v>3393496.4677067399</v>
          </cell>
          <cell r="AN535">
            <v>2135009.066879312</v>
          </cell>
          <cell r="AO535">
            <v>1258487.4008274279</v>
          </cell>
          <cell r="AP535">
            <v>1302853889.2636693</v>
          </cell>
          <cell r="AQ535">
            <v>1323705210.415375</v>
          </cell>
          <cell r="AR535">
            <v>-20851321.151706208</v>
          </cell>
          <cell r="AT535">
            <v>112282.5140555636</v>
          </cell>
          <cell r="AU535">
            <v>658.43884392036125</v>
          </cell>
          <cell r="AV535">
            <v>111624.07521164324</v>
          </cell>
          <cell r="AW535">
            <v>11194540.960365627</v>
          </cell>
          <cell r="AX535">
            <v>526248.04508804111</v>
          </cell>
          <cell r="AY535">
            <v>10668292.200731404</v>
          </cell>
        </row>
        <row r="536">
          <cell r="B536">
            <v>36676</v>
          </cell>
          <cell r="C536">
            <v>5.5</v>
          </cell>
          <cell r="D536">
            <v>5.6875</v>
          </cell>
          <cell r="E536">
            <v>6.0625</v>
          </cell>
          <cell r="F536">
            <v>6.125</v>
          </cell>
          <cell r="G536">
            <v>6.2031299999999998</v>
          </cell>
          <cell r="H536">
            <v>6.2934999999999999</v>
          </cell>
          <cell r="I536">
            <v>6.3371300000000002</v>
          </cell>
          <cell r="J536">
            <v>6.3867700000000003</v>
          </cell>
          <cell r="K536">
            <v>6.5350299999999999</v>
          </cell>
          <cell r="L536">
            <v>6.6664199999999996</v>
          </cell>
          <cell r="M536">
            <v>6.6046899999999997</v>
          </cell>
          <cell r="N536">
            <v>6.6600099999999998</v>
          </cell>
          <cell r="O536">
            <v>6.6871600000000004</v>
          </cell>
          <cell r="P536">
            <v>6.72</v>
          </cell>
          <cell r="Q536">
            <v>6.77</v>
          </cell>
          <cell r="R536">
            <v>6.7350000000000003</v>
          </cell>
          <cell r="S536">
            <v>6.6950000000000003</v>
          </cell>
          <cell r="T536">
            <v>6.6449999999999996</v>
          </cell>
          <cell r="U536">
            <v>6.5949999999999998</v>
          </cell>
          <cell r="V536">
            <v>6.5449999999999999</v>
          </cell>
          <cell r="W536">
            <v>6.5049999999999999</v>
          </cell>
          <cell r="X536">
            <v>6.4649999999999999</v>
          </cell>
          <cell r="Y536">
            <v>6.415</v>
          </cell>
          <cell r="Z536">
            <v>6.3250000000000002</v>
          </cell>
          <cell r="AA536">
            <v>6.1550000000000002</v>
          </cell>
          <cell r="AB536">
            <v>6.0049999999999999</v>
          </cell>
          <cell r="AC536">
            <v>5.9050000000000002</v>
          </cell>
          <cell r="AE536">
            <v>36910</v>
          </cell>
          <cell r="AF536">
            <v>3605662.7676688889</v>
          </cell>
          <cell r="AG536">
            <v>2135838.1245605778</v>
          </cell>
          <cell r="AH536">
            <v>1469824.6431083111</v>
          </cell>
          <cell r="AI536">
            <v>1317654092.9917047</v>
          </cell>
          <cell r="AJ536">
            <v>1326367296.5850234</v>
          </cell>
          <cell r="AK536">
            <v>-8713204.3078665175</v>
          </cell>
          <cell r="AM536">
            <v>3449497.1359588951</v>
          </cell>
          <cell r="AN536">
            <v>2142196.0168341314</v>
          </cell>
          <cell r="AO536">
            <v>1307301.1191247636</v>
          </cell>
          <cell r="AP536">
            <v>1306303386.3996282</v>
          </cell>
          <cell r="AQ536">
            <v>1325847406.432209</v>
          </cell>
          <cell r="AR536">
            <v>-19544020.032581445</v>
          </cell>
          <cell r="AT536">
            <v>156165.63170999382</v>
          </cell>
          <cell r="AU536">
            <v>-6357.8922735536471</v>
          </cell>
          <cell r="AV536">
            <v>162523.52398354746</v>
          </cell>
          <cell r="AW536">
            <v>11350706.59207562</v>
          </cell>
          <cell r="AX536">
            <v>519890.15281448746</v>
          </cell>
          <cell r="AY536">
            <v>10830815.724714952</v>
          </cell>
        </row>
        <row r="537">
          <cell r="B537">
            <v>36677</v>
          </cell>
          <cell r="C537">
            <v>5.5</v>
          </cell>
          <cell r="D537">
            <v>5.6875</v>
          </cell>
          <cell r="E537">
            <v>6.0625</v>
          </cell>
          <cell r="F537">
            <v>6.125</v>
          </cell>
          <cell r="G537">
            <v>6.2031299999999998</v>
          </cell>
          <cell r="H537">
            <v>6.2934999999999999</v>
          </cell>
          <cell r="I537">
            <v>6.3371300000000002</v>
          </cell>
          <cell r="J537">
            <v>6.3867700000000003</v>
          </cell>
          <cell r="K537">
            <v>6.5350299999999999</v>
          </cell>
          <cell r="L537">
            <v>6.6664199999999996</v>
          </cell>
          <cell r="M537">
            <v>6.6046899999999997</v>
          </cell>
          <cell r="N537">
            <v>6.6600099999999998</v>
          </cell>
          <cell r="O537">
            <v>6.6871600000000004</v>
          </cell>
          <cell r="P537">
            <v>6.72</v>
          </cell>
          <cell r="Q537">
            <v>6.75</v>
          </cell>
          <cell r="R537">
            <v>6.7050000000000001</v>
          </cell>
          <cell r="S537">
            <v>6.6550000000000002</v>
          </cell>
          <cell r="T537">
            <v>6.5949999999999998</v>
          </cell>
          <cell r="U537">
            <v>6.5350000000000001</v>
          </cell>
          <cell r="V537">
            <v>6.4850000000000003</v>
          </cell>
          <cell r="W537">
            <v>6.4349999999999996</v>
          </cell>
          <cell r="X537">
            <v>6.3949999999999996</v>
          </cell>
          <cell r="Y537">
            <v>6.3449999999999998</v>
          </cell>
          <cell r="Z537">
            <v>6.2649999999999997</v>
          </cell>
          <cell r="AA537">
            <v>6.0949999999999998</v>
          </cell>
          <cell r="AB537">
            <v>5.9349999999999996</v>
          </cell>
          <cell r="AC537">
            <v>5.8449999999999998</v>
          </cell>
          <cell r="AE537">
            <v>36913</v>
          </cell>
          <cell r="AF537">
            <v>5704081.9206979815</v>
          </cell>
          <cell r="AG537">
            <v>6458415.8976675794</v>
          </cell>
          <cell r="AH537">
            <v>-754333.97696959786</v>
          </cell>
          <cell r="AI537">
            <v>1323358174.9124026</v>
          </cell>
          <cell r="AJ537">
            <v>1332825712.482691</v>
          </cell>
          <cell r="AK537">
            <v>-9467538.2848361153</v>
          </cell>
          <cell r="AM537">
            <v>5777839.1497832686</v>
          </cell>
          <cell r="AN537">
            <v>6473577.4224451808</v>
          </cell>
          <cell r="AO537">
            <v>-695738.27266191225</v>
          </cell>
          <cell r="AP537">
            <v>1312081225.5494115</v>
          </cell>
          <cell r="AQ537">
            <v>1332320983.8546543</v>
          </cell>
          <cell r="AR537">
            <v>-20239758.305243358</v>
          </cell>
          <cell r="AT537">
            <v>-73757.229085287079</v>
          </cell>
          <cell r="AU537">
            <v>-15161.524777601473</v>
          </cell>
          <cell r="AV537">
            <v>-58595.704307685606</v>
          </cell>
          <cell r="AW537">
            <v>11276949.362990333</v>
          </cell>
          <cell r="AX537">
            <v>504728.62803688599</v>
          </cell>
          <cell r="AY537">
            <v>10772220.020407267</v>
          </cell>
        </row>
        <row r="538">
          <cell r="B538">
            <v>36678</v>
          </cell>
          <cell r="C538">
            <v>5.75</v>
          </cell>
          <cell r="D538">
            <v>5.84375</v>
          </cell>
          <cell r="E538">
            <v>6.03125</v>
          </cell>
          <cell r="F538">
            <v>6.125</v>
          </cell>
          <cell r="G538">
            <v>6.2031299999999998</v>
          </cell>
          <cell r="H538">
            <v>6.2751599999999996</v>
          </cell>
          <cell r="I538">
            <v>6.33033</v>
          </cell>
          <cell r="J538">
            <v>6.3831300000000004</v>
          </cell>
          <cell r="K538">
            <v>6.5298999999999996</v>
          </cell>
          <cell r="L538">
            <v>6.6605999999999996</v>
          </cell>
          <cell r="M538">
            <v>6.5982500000000002</v>
          </cell>
          <cell r="N538">
            <v>6.6498799999999996</v>
          </cell>
          <cell r="O538">
            <v>6.6712499999999997</v>
          </cell>
          <cell r="P538">
            <v>6.71</v>
          </cell>
          <cell r="Q538">
            <v>6.75</v>
          </cell>
          <cell r="R538">
            <v>6.7050000000000001</v>
          </cell>
          <cell r="S538">
            <v>6.6550000000000002</v>
          </cell>
          <cell r="T538">
            <v>6.6050000000000004</v>
          </cell>
          <cell r="U538">
            <v>6.5449999999999999</v>
          </cell>
          <cell r="V538">
            <v>6.4950000000000001</v>
          </cell>
          <cell r="W538">
            <v>6.4450000000000003</v>
          </cell>
          <cell r="X538">
            <v>6.4050000000000002</v>
          </cell>
          <cell r="Y538">
            <v>6.3550000000000004</v>
          </cell>
          <cell r="Z538">
            <v>6.2850000000000001</v>
          </cell>
          <cell r="AA538">
            <v>6.1349999999999998</v>
          </cell>
          <cell r="AB538">
            <v>5.9749999999999996</v>
          </cell>
          <cell r="AC538">
            <v>5.8849999999999998</v>
          </cell>
          <cell r="AE538">
            <v>36914</v>
          </cell>
          <cell r="AF538">
            <v>1999126.4297888242</v>
          </cell>
          <cell r="AG538">
            <v>2153969.8833429292</v>
          </cell>
          <cell r="AH538">
            <v>-154843.45355410501</v>
          </cell>
          <cell r="AI538">
            <v>1325357301.3421915</v>
          </cell>
          <cell r="AJ538">
            <v>1334979682.366034</v>
          </cell>
          <cell r="AK538">
            <v>-9622381.7383902203</v>
          </cell>
          <cell r="AM538">
            <v>2184311.0051163123</v>
          </cell>
          <cell r="AN538">
            <v>2153346.855298528</v>
          </cell>
          <cell r="AO538">
            <v>30964.149817784317</v>
          </cell>
          <cell r="AP538">
            <v>1314265536.5545278</v>
          </cell>
          <cell r="AQ538">
            <v>1334474330.7099528</v>
          </cell>
          <cell r="AR538">
            <v>-20208794.155425575</v>
          </cell>
          <cell r="AT538">
            <v>-185184.57532748813</v>
          </cell>
          <cell r="AU538">
            <v>623.02804440120235</v>
          </cell>
          <cell r="AV538">
            <v>-185807.60337188933</v>
          </cell>
          <cell r="AW538">
            <v>11091764.787662845</v>
          </cell>
          <cell r="AX538">
            <v>505351.65608128719</v>
          </cell>
          <cell r="AY538">
            <v>10586412.417035379</v>
          </cell>
        </row>
        <row r="539">
          <cell r="B539">
            <v>36679</v>
          </cell>
          <cell r="C539">
            <v>5.65625</v>
          </cell>
          <cell r="D539">
            <v>5.75</v>
          </cell>
          <cell r="E539">
            <v>6.03125</v>
          </cell>
          <cell r="F539">
            <v>6.09375</v>
          </cell>
          <cell r="G539">
            <v>6.15625</v>
          </cell>
          <cell r="H539">
            <v>6.2551899999999998</v>
          </cell>
          <cell r="I539">
            <v>6.2900299999999998</v>
          </cell>
          <cell r="J539">
            <v>6.3348899999999997</v>
          </cell>
          <cell r="K539">
            <v>6.4638299999999997</v>
          </cell>
          <cell r="L539">
            <v>6.5861299999999998</v>
          </cell>
          <cell r="M539">
            <v>6.5167700000000002</v>
          </cell>
          <cell r="N539">
            <v>6.5638899999999998</v>
          </cell>
          <cell r="O539">
            <v>6.5793900000000001</v>
          </cell>
          <cell r="P539">
            <v>6.63</v>
          </cell>
          <cell r="Q539">
            <v>6.65</v>
          </cell>
          <cell r="R539">
            <v>6.6050000000000004</v>
          </cell>
          <cell r="S539">
            <v>6.5449999999999999</v>
          </cell>
          <cell r="T539">
            <v>6.4950000000000001</v>
          </cell>
          <cell r="U539">
            <v>6.4450000000000003</v>
          </cell>
          <cell r="V539">
            <v>6.3849999999999998</v>
          </cell>
          <cell r="W539">
            <v>6.335</v>
          </cell>
          <cell r="X539">
            <v>6.2949999999999999</v>
          </cell>
          <cell r="Y539">
            <v>6.2450000000000001</v>
          </cell>
          <cell r="Z539">
            <v>6.1749999999999998</v>
          </cell>
          <cell r="AA539">
            <v>6.0350000000000001</v>
          </cell>
          <cell r="AB539">
            <v>5.875</v>
          </cell>
          <cell r="AC539">
            <v>5.7850000000000001</v>
          </cell>
          <cell r="AE539">
            <v>36915</v>
          </cell>
          <cell r="AF539">
            <v>-852594.12688123982</v>
          </cell>
          <cell r="AG539">
            <v>2106665.8554475778</v>
          </cell>
          <cell r="AH539">
            <v>-2959259.9823288177</v>
          </cell>
          <cell r="AI539">
            <v>1324504707.2153103</v>
          </cell>
          <cell r="AJ539">
            <v>1337086348.2214816</v>
          </cell>
          <cell r="AK539">
            <v>-12581641.720719038</v>
          </cell>
          <cell r="AM539">
            <v>-678508.15129878372</v>
          </cell>
          <cell r="AN539">
            <v>2107054.095578515</v>
          </cell>
          <cell r="AO539">
            <v>-2785562.2468772987</v>
          </cell>
          <cell r="AP539">
            <v>1313587028.403229</v>
          </cell>
          <cell r="AQ539">
            <v>1336581384.8055313</v>
          </cell>
          <cell r="AR539">
            <v>-22994356.402302872</v>
          </cell>
          <cell r="AT539">
            <v>-174085.9755824561</v>
          </cell>
          <cell r="AU539">
            <v>-388.24013093719259</v>
          </cell>
          <cell r="AV539">
            <v>-173697.73545151902</v>
          </cell>
          <cell r="AW539">
            <v>10917678.812080389</v>
          </cell>
          <cell r="AX539">
            <v>504963.41595035</v>
          </cell>
          <cell r="AY539">
            <v>10412714.681583859</v>
          </cell>
        </row>
        <row r="540">
          <cell r="B540">
            <v>36680</v>
          </cell>
          <cell r="C540">
            <v>5.65625</v>
          </cell>
          <cell r="D540">
            <v>5.75</v>
          </cell>
          <cell r="E540">
            <v>6.03125</v>
          </cell>
          <cell r="F540">
            <v>6.09375</v>
          </cell>
          <cell r="G540">
            <v>6.15625</v>
          </cell>
          <cell r="H540">
            <v>6.2551899999999998</v>
          </cell>
          <cell r="I540">
            <v>6.2900299999999998</v>
          </cell>
          <cell r="J540">
            <v>6.3348899999999997</v>
          </cell>
          <cell r="K540">
            <v>6.4638299999999997</v>
          </cell>
          <cell r="L540">
            <v>6.5861299999999998</v>
          </cell>
          <cell r="M540">
            <v>6.5167700000000002</v>
          </cell>
          <cell r="N540">
            <v>6.5638899999999998</v>
          </cell>
          <cell r="O540">
            <v>6.5793900000000001</v>
          </cell>
          <cell r="P540">
            <v>6.63</v>
          </cell>
          <cell r="Q540">
            <v>6.65</v>
          </cell>
          <cell r="R540">
            <v>6.6050000000000004</v>
          </cell>
          <cell r="S540">
            <v>6.5449999999999999</v>
          </cell>
          <cell r="T540">
            <v>6.4950000000000001</v>
          </cell>
          <cell r="U540">
            <v>6.4450000000000003</v>
          </cell>
          <cell r="V540">
            <v>6.3849999999999998</v>
          </cell>
          <cell r="W540">
            <v>6.335</v>
          </cell>
          <cell r="X540">
            <v>6.2949999999999999</v>
          </cell>
          <cell r="Y540">
            <v>6.2450000000000001</v>
          </cell>
          <cell r="Z540">
            <v>6.1749999999999998</v>
          </cell>
          <cell r="AA540">
            <v>6.0350000000000001</v>
          </cell>
          <cell r="AB540">
            <v>5.875</v>
          </cell>
          <cell r="AC540">
            <v>5.7850000000000001</v>
          </cell>
          <cell r="AE540">
            <v>36916</v>
          </cell>
          <cell r="AF540">
            <v>3186462.3366594929</v>
          </cell>
          <cell r="AG540">
            <v>2129045.9710404854</v>
          </cell>
          <cell r="AH540">
            <v>1057416.3656190075</v>
          </cell>
          <cell r="AI540">
            <v>1327691169.5519698</v>
          </cell>
          <cell r="AJ540">
            <v>1339215394.192522</v>
          </cell>
          <cell r="AK540">
            <v>-11524225.35510003</v>
          </cell>
          <cell r="AM540">
            <v>2947745.7849255279</v>
          </cell>
          <cell r="AN540">
            <v>2133026.3790657176</v>
          </cell>
          <cell r="AO540">
            <v>814719.4058598103</v>
          </cell>
          <cell r="AP540">
            <v>1316534774.1881545</v>
          </cell>
          <cell r="AQ540">
            <v>1338714411.184597</v>
          </cell>
          <cell r="AR540">
            <v>-22179636.996443063</v>
          </cell>
          <cell r="AT540">
            <v>238716.55173396505</v>
          </cell>
          <cell r="AU540">
            <v>-3980.4080252321437</v>
          </cell>
          <cell r="AV540">
            <v>242696.9597591972</v>
          </cell>
          <cell r="AW540">
            <v>11156395.363814354</v>
          </cell>
          <cell r="AX540">
            <v>500983.00792511785</v>
          </cell>
          <cell r="AY540">
            <v>10655411.641343057</v>
          </cell>
        </row>
        <row r="541">
          <cell r="B541">
            <v>36681</v>
          </cell>
          <cell r="C541">
            <v>5.65625</v>
          </cell>
          <cell r="D541">
            <v>5.75</v>
          </cell>
          <cell r="E541">
            <v>6.03125</v>
          </cell>
          <cell r="F541">
            <v>6.09375</v>
          </cell>
          <cell r="G541">
            <v>6.15625</v>
          </cell>
          <cell r="H541">
            <v>6.2551899999999998</v>
          </cell>
          <cell r="I541">
            <v>6.2900299999999998</v>
          </cell>
          <cell r="J541">
            <v>6.3348899999999997</v>
          </cell>
          <cell r="K541">
            <v>6.4638299999999997</v>
          </cell>
          <cell r="L541">
            <v>6.5861299999999998</v>
          </cell>
          <cell r="M541">
            <v>6.5167700000000002</v>
          </cell>
          <cell r="N541">
            <v>6.5638899999999998</v>
          </cell>
          <cell r="O541">
            <v>6.5793900000000001</v>
          </cell>
          <cell r="P541">
            <v>6.63</v>
          </cell>
          <cell r="Q541">
            <v>6.65</v>
          </cell>
          <cell r="R541">
            <v>6.6050000000000004</v>
          </cell>
          <cell r="S541">
            <v>6.5449999999999999</v>
          </cell>
          <cell r="T541">
            <v>6.4950000000000001</v>
          </cell>
          <cell r="U541">
            <v>6.4450000000000003</v>
          </cell>
          <cell r="V541">
            <v>6.3849999999999998</v>
          </cell>
          <cell r="W541">
            <v>6.335</v>
          </cell>
          <cell r="X541">
            <v>6.2949999999999999</v>
          </cell>
          <cell r="Y541">
            <v>6.2450000000000001</v>
          </cell>
          <cell r="Z541">
            <v>6.1749999999999998</v>
          </cell>
          <cell r="AA541">
            <v>6.0350000000000001</v>
          </cell>
          <cell r="AB541">
            <v>5.875</v>
          </cell>
          <cell r="AC541">
            <v>5.7850000000000001</v>
          </cell>
          <cell r="AE541">
            <v>36917</v>
          </cell>
          <cell r="AF541">
            <v>4811039.7420835309</v>
          </cell>
          <cell r="AG541">
            <v>2130982.8374839369</v>
          </cell>
          <cell r="AH541">
            <v>2680056.904599594</v>
          </cell>
          <cell r="AI541">
            <v>1332502209.2940533</v>
          </cell>
          <cell r="AJ541">
            <v>1341346377.0300059</v>
          </cell>
          <cell r="AK541">
            <v>-8844168.4505004361</v>
          </cell>
          <cell r="AM541">
            <v>4813270.4730761945</v>
          </cell>
          <cell r="AN541">
            <v>2142735.7154732444</v>
          </cell>
          <cell r="AO541">
            <v>2670534.7576029501</v>
          </cell>
          <cell r="AP541">
            <v>1321348044.6612306</v>
          </cell>
          <cell r="AQ541">
            <v>1340857146.9000702</v>
          </cell>
          <cell r="AR541">
            <v>-19509102.238840114</v>
          </cell>
          <cell r="AT541">
            <v>-2230.7309926636517</v>
          </cell>
          <cell r="AU541">
            <v>-11752.877989307512</v>
          </cell>
          <cell r="AV541">
            <v>9522.1469966438599</v>
          </cell>
          <cell r="AW541">
            <v>11154164.63282169</v>
          </cell>
          <cell r="AX541">
            <v>489230.12993581034</v>
          </cell>
          <cell r="AY541">
            <v>10664933.788339701</v>
          </cell>
        </row>
        <row r="542">
          <cell r="B542">
            <v>36682</v>
          </cell>
          <cell r="C542">
            <v>5.375</v>
          </cell>
          <cell r="D542">
            <v>5.875</v>
          </cell>
          <cell r="E542">
            <v>6</v>
          </cell>
          <cell r="F542">
            <v>6.0781299999999998</v>
          </cell>
          <cell r="G542">
            <v>6.15625</v>
          </cell>
          <cell r="H542">
            <v>6.2545500000000001</v>
          </cell>
          <cell r="I542">
            <v>6.2892999999999999</v>
          </cell>
          <cell r="J542">
            <v>6.3488499999999997</v>
          </cell>
          <cell r="K542">
            <v>6.4890999999999996</v>
          </cell>
          <cell r="L542">
            <v>6.6147499999999999</v>
          </cell>
          <cell r="M542">
            <v>6.5484900000000001</v>
          </cell>
          <cell r="N542">
            <v>6.5982399999999997</v>
          </cell>
          <cell r="O542">
            <v>6.6181599999999996</v>
          </cell>
          <cell r="P542">
            <v>6.64</v>
          </cell>
          <cell r="Q542">
            <v>6.66</v>
          </cell>
          <cell r="R542">
            <v>6.6050000000000004</v>
          </cell>
          <cell r="S542">
            <v>6.5449999999999999</v>
          </cell>
          <cell r="T542">
            <v>6.4950000000000001</v>
          </cell>
          <cell r="U542">
            <v>6.4450000000000003</v>
          </cell>
          <cell r="V542">
            <v>6.3949999999999996</v>
          </cell>
          <cell r="W542">
            <v>6.3449999999999998</v>
          </cell>
          <cell r="X542">
            <v>6.3049999999999997</v>
          </cell>
          <cell r="Y542">
            <v>6.2549999999999999</v>
          </cell>
          <cell r="Z542">
            <v>6.1849999999999996</v>
          </cell>
          <cell r="AA542">
            <v>6.0549999999999997</v>
          </cell>
          <cell r="AB542">
            <v>5.915</v>
          </cell>
          <cell r="AC542">
            <v>5.835</v>
          </cell>
          <cell r="AE542">
            <v>36920</v>
          </cell>
          <cell r="AF542">
            <v>7919750.1187726334</v>
          </cell>
          <cell r="AG542">
            <v>6393626.7019799771</v>
          </cell>
          <cell r="AH542">
            <v>1526123.4167926563</v>
          </cell>
          <cell r="AI542">
            <v>1340421959.4128261</v>
          </cell>
          <cell r="AJ542">
            <v>1347740003.7319858</v>
          </cell>
          <cell r="AK542">
            <v>-7318045.0337077798</v>
          </cell>
          <cell r="AM542">
            <v>7499463.2088158429</v>
          </cell>
          <cell r="AN542">
            <v>6380441.9716388565</v>
          </cell>
          <cell r="AO542">
            <v>1119021.2371769864</v>
          </cell>
          <cell r="AP542">
            <v>1328847507.8700464</v>
          </cell>
          <cell r="AQ542">
            <v>1347237588.8717091</v>
          </cell>
          <cell r="AR542">
            <v>-18390081.001663126</v>
          </cell>
          <cell r="AT542">
            <v>420286.90995679051</v>
          </cell>
          <cell r="AU542">
            <v>13184.730341120623</v>
          </cell>
          <cell r="AV542">
            <v>407102.17961566988</v>
          </cell>
          <cell r="AW542">
            <v>11574451.542778481</v>
          </cell>
          <cell r="AX542">
            <v>502414.86027693097</v>
          </cell>
          <cell r="AY542">
            <v>11072035.96795537</v>
          </cell>
        </row>
        <row r="543">
          <cell r="B543">
            <v>36683</v>
          </cell>
          <cell r="C543">
            <v>5.3125</v>
          </cell>
          <cell r="D543">
            <v>5.78125</v>
          </cell>
          <cell r="E543">
            <v>5.96875</v>
          </cell>
          <cell r="F543">
            <v>6.0625</v>
          </cell>
          <cell r="G543">
            <v>6.1406299999999998</v>
          </cell>
          <cell r="H543">
            <v>6.2393299999999998</v>
          </cell>
          <cell r="I543">
            <v>6.2808299999999999</v>
          </cell>
          <cell r="J543">
            <v>6.3245100000000001</v>
          </cell>
          <cell r="K543">
            <v>6.4662699999999997</v>
          </cell>
          <cell r="L543">
            <v>6.5923699999999998</v>
          </cell>
          <cell r="M543">
            <v>6.5289099999999998</v>
          </cell>
          <cell r="N543">
            <v>6.5801400000000001</v>
          </cell>
          <cell r="O543">
            <v>6.6023399999999999</v>
          </cell>
          <cell r="P543">
            <v>6.64</v>
          </cell>
          <cell r="Q543">
            <v>6.67</v>
          </cell>
          <cell r="R543">
            <v>6.6150000000000002</v>
          </cell>
          <cell r="S543">
            <v>6.5449999999999999</v>
          </cell>
          <cell r="T543">
            <v>6.4950000000000001</v>
          </cell>
          <cell r="U543">
            <v>6.4450000000000003</v>
          </cell>
          <cell r="V543">
            <v>6.3949999999999996</v>
          </cell>
          <cell r="W543">
            <v>6.3449999999999998</v>
          </cell>
          <cell r="X543">
            <v>6.3049999999999997</v>
          </cell>
          <cell r="Y543">
            <v>6.2549999999999999</v>
          </cell>
          <cell r="Z543">
            <v>6.1950000000000003</v>
          </cell>
          <cell r="AA543">
            <v>6.0650000000000004</v>
          </cell>
          <cell r="AB543">
            <v>5.9349999999999996</v>
          </cell>
          <cell r="AC543">
            <v>5.8550000000000004</v>
          </cell>
          <cell r="AE543">
            <v>36921</v>
          </cell>
          <cell r="AF543">
            <v>1797926.0460716132</v>
          </cell>
          <cell r="AG543">
            <v>2133915.5556334266</v>
          </cell>
          <cell r="AH543">
            <v>-335989.50956181344</v>
          </cell>
          <cell r="AI543">
            <v>1342219885.4588976</v>
          </cell>
          <cell r="AJ543">
            <v>1349873919.2876194</v>
          </cell>
          <cell r="AK543">
            <v>-7654034.5432695933</v>
          </cell>
          <cell r="AM543">
            <v>1856484.7196070403</v>
          </cell>
          <cell r="AN543">
            <v>2137452.2955103791</v>
          </cell>
          <cell r="AO543">
            <v>-280967.57590333885</v>
          </cell>
          <cell r="AP543">
            <v>1330703992.5896535</v>
          </cell>
          <cell r="AQ543">
            <v>1349375041.1672194</v>
          </cell>
          <cell r="AR543">
            <v>-18671048.577566464</v>
          </cell>
          <cell r="AT543">
            <v>-58558.673535427079</v>
          </cell>
          <cell r="AU543">
            <v>-3536.739876952488</v>
          </cell>
          <cell r="AV543">
            <v>-55021.933658474591</v>
          </cell>
          <cell r="AW543">
            <v>11515892.869243054</v>
          </cell>
          <cell r="AX543">
            <v>498878.12039997848</v>
          </cell>
          <cell r="AY543">
            <v>11017014.034296894</v>
          </cell>
        </row>
        <row r="544">
          <cell r="B544">
            <v>36684</v>
          </cell>
          <cell r="C544">
            <v>6.75</v>
          </cell>
          <cell r="D544">
            <v>6.03125</v>
          </cell>
          <cell r="E544">
            <v>6.0156200000000002</v>
          </cell>
          <cell r="F544">
            <v>6.0781299999999998</v>
          </cell>
          <cell r="G544">
            <v>6.1406299999999998</v>
          </cell>
          <cell r="H544">
            <v>6.2281000000000004</v>
          </cell>
          <cell r="I544">
            <v>6.2671599999999996</v>
          </cell>
          <cell r="J544">
            <v>6.3145800000000003</v>
          </cell>
          <cell r="K544">
            <v>6.4561799999999998</v>
          </cell>
          <cell r="L544">
            <v>6.5867899999999997</v>
          </cell>
          <cell r="M544">
            <v>6.52834</v>
          </cell>
          <cell r="N544">
            <v>6.5829000000000004</v>
          </cell>
          <cell r="O544">
            <v>6.6074900000000003</v>
          </cell>
          <cell r="P544">
            <v>6.65</v>
          </cell>
          <cell r="Q544">
            <v>6.67</v>
          </cell>
          <cell r="R544">
            <v>6.6050000000000004</v>
          </cell>
          <cell r="S544">
            <v>6.5449999999999999</v>
          </cell>
          <cell r="T544">
            <v>6.4950000000000001</v>
          </cell>
          <cell r="U544">
            <v>6.4550000000000001</v>
          </cell>
          <cell r="V544">
            <v>6.4050000000000002</v>
          </cell>
          <cell r="W544">
            <v>6.3650000000000002</v>
          </cell>
          <cell r="X544">
            <v>6.335</v>
          </cell>
          <cell r="Y544">
            <v>6.29</v>
          </cell>
          <cell r="Z544">
            <v>6.2149999999999999</v>
          </cell>
          <cell r="AA544">
            <v>6.085</v>
          </cell>
          <cell r="AB544">
            <v>5.9550000000000001</v>
          </cell>
          <cell r="AC544">
            <v>5.8650000000000002</v>
          </cell>
          <cell r="AE544">
            <v>36922</v>
          </cell>
          <cell r="AF544">
            <v>5379040.3495881194</v>
          </cell>
          <cell r="AG544">
            <v>2139840.0538302534</v>
          </cell>
          <cell r="AH544">
            <v>3239200.295757866</v>
          </cell>
          <cell r="AI544">
            <v>1347598925.8084857</v>
          </cell>
          <cell r="AJ544">
            <v>1352013759.3414495</v>
          </cell>
          <cell r="AK544">
            <v>-4414834.2475117277</v>
          </cell>
          <cell r="AM544">
            <v>5130163.7754390538</v>
          </cell>
          <cell r="AN544">
            <v>2144261.8717483184</v>
          </cell>
          <cell r="AO544">
            <v>2985901.9036907353</v>
          </cell>
          <cell r="AP544">
            <v>1335834156.3650925</v>
          </cell>
          <cell r="AQ544">
            <v>1351519303.0389676</v>
          </cell>
          <cell r="AR544">
            <v>-15685146.673875729</v>
          </cell>
          <cell r="AT544">
            <v>248876.57414906565</v>
          </cell>
          <cell r="AU544">
            <v>-4421.8179180650041</v>
          </cell>
          <cell r="AV544">
            <v>253298.39206713066</v>
          </cell>
          <cell r="AW544">
            <v>11764769.44339212</v>
          </cell>
          <cell r="AX544">
            <v>494456.30248191347</v>
          </cell>
          <cell r="AY544">
            <v>11270312.426364025</v>
          </cell>
        </row>
        <row r="545">
          <cell r="B545">
            <v>36685</v>
          </cell>
          <cell r="C545">
            <v>6.8125</v>
          </cell>
          <cell r="D545">
            <v>6.125</v>
          </cell>
          <cell r="E545">
            <v>6.03125</v>
          </cell>
          <cell r="F545">
            <v>6.09375</v>
          </cell>
          <cell r="G545">
            <v>6.15625</v>
          </cell>
          <cell r="H545">
            <v>6.25685</v>
          </cell>
          <cell r="I545">
            <v>6.3027199999999999</v>
          </cell>
          <cell r="J545">
            <v>6.35473</v>
          </cell>
          <cell r="K545">
            <v>6.4952300000000003</v>
          </cell>
          <cell r="L545">
            <v>6.6179399999999999</v>
          </cell>
          <cell r="M545">
            <v>6.5540000000000003</v>
          </cell>
          <cell r="N545">
            <v>6.6030199999999999</v>
          </cell>
          <cell r="O545">
            <v>6.62418</v>
          </cell>
          <cell r="P545">
            <v>6.65</v>
          </cell>
          <cell r="Q545">
            <v>6.67</v>
          </cell>
          <cell r="R545">
            <v>6.6050000000000004</v>
          </cell>
          <cell r="S545">
            <v>6.5350000000000001</v>
          </cell>
          <cell r="T545">
            <v>6.4850000000000003</v>
          </cell>
          <cell r="U545">
            <v>6.4249999999999998</v>
          </cell>
          <cell r="V545">
            <v>6.375</v>
          </cell>
          <cell r="W545">
            <v>6.335</v>
          </cell>
          <cell r="X545">
            <v>6.2949999999999999</v>
          </cell>
          <cell r="Y545">
            <v>6.2450000000000001</v>
          </cell>
          <cell r="Z545">
            <v>6.165</v>
          </cell>
          <cell r="AA545">
            <v>6.0250000000000004</v>
          </cell>
          <cell r="AB545">
            <v>5.8949999999999996</v>
          </cell>
          <cell r="AC545">
            <v>5.8150000000000004</v>
          </cell>
          <cell r="AE545">
            <v>36923</v>
          </cell>
          <cell r="AF545">
            <v>1481839.0532663064</v>
          </cell>
          <cell r="AG545">
            <v>2171046.7560727904</v>
          </cell>
          <cell r="AH545">
            <v>-689207.70280648395</v>
          </cell>
          <cell r="AI545">
            <v>1349080764.861752</v>
          </cell>
          <cell r="AJ545">
            <v>1354184806.0975223</v>
          </cell>
          <cell r="AK545">
            <v>-5104041.9503182117</v>
          </cell>
          <cell r="AM545">
            <v>1182656.6852681339</v>
          </cell>
          <cell r="AN545">
            <v>2175185.5328110629</v>
          </cell>
          <cell r="AO545">
            <v>-992528.847542929</v>
          </cell>
          <cell r="AP545">
            <v>1337016813.0503607</v>
          </cell>
          <cell r="AQ545">
            <v>1353694488.5717788</v>
          </cell>
          <cell r="AR545">
            <v>-16677675.521418657</v>
          </cell>
          <cell r="AT545">
            <v>299182.36799817253</v>
          </cell>
          <cell r="AU545">
            <v>-4138.7767382725142</v>
          </cell>
          <cell r="AV545">
            <v>303321.14473644504</v>
          </cell>
          <cell r="AW545">
            <v>12063951.811390292</v>
          </cell>
          <cell r="AX545">
            <v>490317.52574364096</v>
          </cell>
          <cell r="AY545">
            <v>11573633.57110047</v>
          </cell>
        </row>
        <row r="546">
          <cell r="B546">
            <v>36686</v>
          </cell>
          <cell r="C546">
            <v>5.375</v>
          </cell>
          <cell r="D546">
            <v>5.6875</v>
          </cell>
          <cell r="E546">
            <v>5.9843700000000002</v>
          </cell>
          <cell r="F546">
            <v>6.09375</v>
          </cell>
          <cell r="G546">
            <v>6.15625</v>
          </cell>
          <cell r="H546">
            <v>6.2415399999999996</v>
          </cell>
          <cell r="I546">
            <v>6.3040500000000002</v>
          </cell>
          <cell r="J546">
            <v>6.3572899999999999</v>
          </cell>
          <cell r="K546">
            <v>6.5021399999999998</v>
          </cell>
          <cell r="L546">
            <v>6.6330900000000002</v>
          </cell>
          <cell r="M546">
            <v>6.5672600000000001</v>
          </cell>
          <cell r="N546">
            <v>6.6193</v>
          </cell>
          <cell r="O546">
            <v>6.6429600000000004</v>
          </cell>
          <cell r="P546">
            <v>6.67</v>
          </cell>
          <cell r="Q546">
            <v>6.69</v>
          </cell>
          <cell r="R546">
            <v>6.625</v>
          </cell>
          <cell r="S546">
            <v>6.5650000000000004</v>
          </cell>
          <cell r="T546">
            <v>6.5149999999999997</v>
          </cell>
          <cell r="U546">
            <v>6.4649999999999999</v>
          </cell>
          <cell r="V546">
            <v>6.415</v>
          </cell>
          <cell r="W546">
            <v>6.375</v>
          </cell>
          <cell r="X546">
            <v>6.3449999999999998</v>
          </cell>
          <cell r="Y546">
            <v>6.2949999999999999</v>
          </cell>
          <cell r="Z546">
            <v>6.2050000000000001</v>
          </cell>
          <cell r="AA546">
            <v>6.0650000000000004</v>
          </cell>
          <cell r="AB546">
            <v>5.9349999999999996</v>
          </cell>
          <cell r="AC546">
            <v>5.8550000000000004</v>
          </cell>
          <cell r="AE546">
            <v>36924</v>
          </cell>
          <cell r="AF546">
            <v>2872986.5296413177</v>
          </cell>
          <cell r="AG546">
            <v>2169613.8642653483</v>
          </cell>
          <cell r="AH546">
            <v>703372.66537596937</v>
          </cell>
          <cell r="AI546">
            <v>1351953751.3913934</v>
          </cell>
          <cell r="AJ546">
            <v>1356354419.9617877</v>
          </cell>
          <cell r="AK546">
            <v>-4400669.2849422423</v>
          </cell>
          <cell r="AM546">
            <v>2988673.925817661</v>
          </cell>
          <cell r="AN546">
            <v>2199829.2170529813</v>
          </cell>
          <cell r="AO546">
            <v>788844.70876467973</v>
          </cell>
          <cell r="AP546">
            <v>1340005486.9761784</v>
          </cell>
          <cell r="AQ546">
            <v>1355894317.7888317</v>
          </cell>
          <cell r="AR546">
            <v>-15888830.812653977</v>
          </cell>
          <cell r="AT546">
            <v>-115687.39617634332</v>
          </cell>
          <cell r="AU546">
            <v>-30215.352787632961</v>
          </cell>
          <cell r="AV546">
            <v>-85472.043388710357</v>
          </cell>
          <cell r="AW546">
            <v>11948264.415213948</v>
          </cell>
          <cell r="AX546">
            <v>460102.172956008</v>
          </cell>
          <cell r="AY546">
            <v>11488161.52771176</v>
          </cell>
        </row>
        <row r="547">
          <cell r="B547">
            <v>36687</v>
          </cell>
          <cell r="C547">
            <v>5.375</v>
          </cell>
          <cell r="D547">
            <v>5.6875</v>
          </cell>
          <cell r="E547">
            <v>5.9843700000000002</v>
          </cell>
          <cell r="F547">
            <v>6.09375</v>
          </cell>
          <cell r="G547">
            <v>6.15625</v>
          </cell>
          <cell r="H547">
            <v>6.2415399999999996</v>
          </cell>
          <cell r="I547">
            <v>6.3040500000000002</v>
          </cell>
          <cell r="J547">
            <v>6.3572899999999999</v>
          </cell>
          <cell r="K547">
            <v>6.5021399999999998</v>
          </cell>
          <cell r="L547">
            <v>6.6330900000000002</v>
          </cell>
          <cell r="M547">
            <v>6.5672600000000001</v>
          </cell>
          <cell r="N547">
            <v>6.6193</v>
          </cell>
          <cell r="O547">
            <v>6.6429600000000004</v>
          </cell>
          <cell r="P547">
            <v>6.67</v>
          </cell>
          <cell r="Q547">
            <v>6.69</v>
          </cell>
          <cell r="R547">
            <v>6.625</v>
          </cell>
          <cell r="S547">
            <v>6.5650000000000004</v>
          </cell>
          <cell r="T547">
            <v>6.5149999999999997</v>
          </cell>
          <cell r="U547">
            <v>6.4649999999999999</v>
          </cell>
          <cell r="V547">
            <v>6.415</v>
          </cell>
          <cell r="W547">
            <v>6.375</v>
          </cell>
          <cell r="X547">
            <v>6.3449999999999998</v>
          </cell>
          <cell r="Y547">
            <v>6.2949999999999999</v>
          </cell>
          <cell r="Z547">
            <v>6.2050000000000001</v>
          </cell>
          <cell r="AA547">
            <v>6.0650000000000004</v>
          </cell>
          <cell r="AB547">
            <v>5.9349999999999996</v>
          </cell>
          <cell r="AC547">
            <v>5.8550000000000004</v>
          </cell>
          <cell r="AE547">
            <v>36927</v>
          </cell>
          <cell r="AF547">
            <v>5085260.6043293513</v>
          </cell>
          <cell r="AG547">
            <v>6485261.7062332062</v>
          </cell>
          <cell r="AH547">
            <v>-1400001.1019038549</v>
          </cell>
          <cell r="AI547">
            <v>1357039011.9957228</v>
          </cell>
          <cell r="AJ547">
            <v>1362839681.668021</v>
          </cell>
          <cell r="AK547">
            <v>-5800670.3868460972</v>
          </cell>
          <cell r="AM547">
            <v>5138593.97521092</v>
          </cell>
          <cell r="AN547">
            <v>6525553.4894647012</v>
          </cell>
          <cell r="AO547">
            <v>-1386959.5142537812</v>
          </cell>
          <cell r="AP547">
            <v>1345144080.9513893</v>
          </cell>
          <cell r="AQ547">
            <v>1362419871.2782965</v>
          </cell>
          <cell r="AR547">
            <v>-17275790.326907758</v>
          </cell>
          <cell r="AT547">
            <v>-53333.37088156864</v>
          </cell>
          <cell r="AU547">
            <v>-40291.783231494948</v>
          </cell>
          <cell r="AV547">
            <v>-13041.587650073692</v>
          </cell>
          <cell r="AW547">
            <v>11894931.044332379</v>
          </cell>
          <cell r="AX547">
            <v>419810.38972451305</v>
          </cell>
          <cell r="AY547">
            <v>11475119.940061687</v>
          </cell>
        </row>
        <row r="548">
          <cell r="B548">
            <v>36688</v>
          </cell>
          <cell r="C548">
            <v>5.375</v>
          </cell>
          <cell r="D548">
            <v>5.6875</v>
          </cell>
          <cell r="E548">
            <v>5.9843700000000002</v>
          </cell>
          <cell r="F548">
            <v>6.09375</v>
          </cell>
          <cell r="G548">
            <v>6.15625</v>
          </cell>
          <cell r="H548">
            <v>6.2415399999999996</v>
          </cell>
          <cell r="I548">
            <v>6.3040500000000002</v>
          </cell>
          <cell r="J548">
            <v>6.3572899999999999</v>
          </cell>
          <cell r="K548">
            <v>6.5021399999999998</v>
          </cell>
          <cell r="L548">
            <v>6.6330900000000002</v>
          </cell>
          <cell r="M548">
            <v>6.5672600000000001</v>
          </cell>
          <cell r="N548">
            <v>6.6193</v>
          </cell>
          <cell r="O548">
            <v>6.6429600000000004</v>
          </cell>
          <cell r="P548">
            <v>6.67</v>
          </cell>
          <cell r="Q548">
            <v>6.69</v>
          </cell>
          <cell r="R548">
            <v>6.625</v>
          </cell>
          <cell r="S548">
            <v>6.5650000000000004</v>
          </cell>
          <cell r="T548">
            <v>6.5149999999999997</v>
          </cell>
          <cell r="U548">
            <v>6.4649999999999999</v>
          </cell>
          <cell r="V548">
            <v>6.415</v>
          </cell>
          <cell r="W548">
            <v>6.375</v>
          </cell>
          <cell r="X548">
            <v>6.3449999999999998</v>
          </cell>
          <cell r="Y548">
            <v>6.2949999999999999</v>
          </cell>
          <cell r="Z548">
            <v>6.2050000000000001</v>
          </cell>
          <cell r="AA548">
            <v>6.0650000000000004</v>
          </cell>
          <cell r="AB548">
            <v>5.9349999999999996</v>
          </cell>
          <cell r="AC548">
            <v>5.8550000000000004</v>
          </cell>
          <cell r="AE548">
            <v>36928</v>
          </cell>
          <cell r="AF548">
            <v>3709668.7007261235</v>
          </cell>
          <cell r="AG548">
            <v>2162147.6567528984</v>
          </cell>
          <cell r="AH548">
            <v>1547521.0439732252</v>
          </cell>
          <cell r="AI548">
            <v>1360748680.6964488</v>
          </cell>
          <cell r="AJ548">
            <v>1365001829.3247738</v>
          </cell>
          <cell r="AK548">
            <v>-4253149.342872872</v>
          </cell>
          <cell r="AM548">
            <v>3697331.9238737333</v>
          </cell>
          <cell r="AN548">
            <v>2209405.5239681979</v>
          </cell>
          <cell r="AO548">
            <v>1487926.3999055354</v>
          </cell>
          <cell r="AP548">
            <v>1348841412.875263</v>
          </cell>
          <cell r="AQ548">
            <v>1364629276.8022647</v>
          </cell>
          <cell r="AR548">
            <v>-15787863.927002221</v>
          </cell>
          <cell r="AT548">
            <v>12336.776852390263</v>
          </cell>
          <cell r="AU548">
            <v>-47257.867215299513</v>
          </cell>
          <cell r="AV548">
            <v>59594.644067689776</v>
          </cell>
          <cell r="AW548">
            <v>11907267.821184769</v>
          </cell>
          <cell r="AX548">
            <v>372552.52250921354</v>
          </cell>
          <cell r="AY548">
            <v>11534714.584129376</v>
          </cell>
        </row>
        <row r="549">
          <cell r="B549">
            <v>36689</v>
          </cell>
          <cell r="C549">
            <v>5.9375</v>
          </cell>
          <cell r="D549">
            <v>5.9375</v>
          </cell>
          <cell r="E549">
            <v>5.9843700000000002</v>
          </cell>
          <cell r="F549">
            <v>6.09375</v>
          </cell>
          <cell r="G549">
            <v>6.15625</v>
          </cell>
          <cell r="H549">
            <v>6.2415399999999996</v>
          </cell>
          <cell r="I549">
            <v>6.3040500000000002</v>
          </cell>
          <cell r="J549">
            <v>6.3572899999999999</v>
          </cell>
          <cell r="K549">
            <v>6.5021399999999998</v>
          </cell>
          <cell r="L549">
            <v>6.6330900000000002</v>
          </cell>
          <cell r="M549">
            <v>6.5672600000000001</v>
          </cell>
          <cell r="N549">
            <v>6.6193</v>
          </cell>
          <cell r="O549">
            <v>6.6429600000000004</v>
          </cell>
          <cell r="P549">
            <v>6.67</v>
          </cell>
          <cell r="Q549">
            <v>6.69</v>
          </cell>
          <cell r="R549">
            <v>6.625</v>
          </cell>
          <cell r="S549">
            <v>6.5650000000000004</v>
          </cell>
          <cell r="T549">
            <v>6.5149999999999997</v>
          </cell>
          <cell r="U549">
            <v>6.4649999999999999</v>
          </cell>
          <cell r="V549">
            <v>6.415</v>
          </cell>
          <cell r="W549">
            <v>6.375</v>
          </cell>
          <cell r="X549">
            <v>6.3449999999999998</v>
          </cell>
          <cell r="Y549">
            <v>6.2949999999999999</v>
          </cell>
          <cell r="Z549">
            <v>6.2050000000000001</v>
          </cell>
          <cell r="AA549">
            <v>6.0650000000000004</v>
          </cell>
          <cell r="AB549">
            <v>5.9349999999999996</v>
          </cell>
          <cell r="AC549">
            <v>5.8550000000000004</v>
          </cell>
          <cell r="AE549">
            <v>36929</v>
          </cell>
          <cell r="AF549">
            <v>1875352.3724565459</v>
          </cell>
          <cell r="AG549">
            <v>2170151.7373177838</v>
          </cell>
          <cell r="AH549">
            <v>-294799.36486123782</v>
          </cell>
          <cell r="AI549">
            <v>1362624033.0689054</v>
          </cell>
          <cell r="AJ549">
            <v>1367171981.0620916</v>
          </cell>
          <cell r="AK549">
            <v>-4547948.7077341098</v>
          </cell>
          <cell r="AM549">
            <v>2025348.3825129718</v>
          </cell>
          <cell r="AN549">
            <v>2210130.8772801934</v>
          </cell>
          <cell r="AO549">
            <v>-184782.49476722162</v>
          </cell>
          <cell r="AP549">
            <v>1350866761.257776</v>
          </cell>
          <cell r="AQ549">
            <v>1366839407.6795449</v>
          </cell>
          <cell r="AR549">
            <v>-15972646.421769444</v>
          </cell>
          <cell r="AT549">
            <v>-149996.01005642582</v>
          </cell>
          <cell r="AU549">
            <v>-39979.139962409623</v>
          </cell>
          <cell r="AV549">
            <v>-110016.87009401619</v>
          </cell>
          <cell r="AW549">
            <v>11757271.811128344</v>
          </cell>
          <cell r="AX549">
            <v>332573.38254680391</v>
          </cell>
          <cell r="AY549">
            <v>11424697.71403536</v>
          </cell>
        </row>
        <row r="550">
          <cell r="B550">
            <v>36690</v>
          </cell>
          <cell r="C550">
            <v>5.59375</v>
          </cell>
          <cell r="D550">
            <v>5.8125</v>
          </cell>
          <cell r="E550">
            <v>6</v>
          </cell>
          <cell r="F550">
            <v>6.0781299999999998</v>
          </cell>
          <cell r="G550">
            <v>6.15625</v>
          </cell>
          <cell r="H550">
            <v>6.2619600000000002</v>
          </cell>
          <cell r="I550">
            <v>6.2989199999999999</v>
          </cell>
          <cell r="J550">
            <v>6.3606699999999998</v>
          </cell>
          <cell r="K550">
            <v>6.5144500000000001</v>
          </cell>
          <cell r="L550">
            <v>6.6442899999999998</v>
          </cell>
          <cell r="M550">
            <v>6.5762299999999998</v>
          </cell>
          <cell r="N550">
            <v>6.6220699999999999</v>
          </cell>
          <cell r="O550">
            <v>6.6400600000000001</v>
          </cell>
          <cell r="P550">
            <v>6.66</v>
          </cell>
          <cell r="Q550">
            <v>6.67</v>
          </cell>
          <cell r="R550">
            <v>6.6050000000000004</v>
          </cell>
          <cell r="S550">
            <v>6.5449999999999999</v>
          </cell>
          <cell r="T550">
            <v>6.4950000000000001</v>
          </cell>
          <cell r="U550">
            <v>6.4450000000000003</v>
          </cell>
          <cell r="V550">
            <v>6.3949999999999996</v>
          </cell>
          <cell r="W550">
            <v>6.3550000000000004</v>
          </cell>
          <cell r="X550">
            <v>6.3250000000000002</v>
          </cell>
          <cell r="Y550">
            <v>6.2850000000000001</v>
          </cell>
          <cell r="Z550">
            <v>6.2050000000000001</v>
          </cell>
          <cell r="AA550">
            <v>6.0549999999999997</v>
          </cell>
          <cell r="AB550">
            <v>5.9249999999999998</v>
          </cell>
          <cell r="AC550">
            <v>5.8449999999999998</v>
          </cell>
          <cell r="AE550">
            <v>36930</v>
          </cell>
          <cell r="AF550">
            <v>1669783.1510426211</v>
          </cell>
          <cell r="AG550">
            <v>2186135.7201616056</v>
          </cell>
          <cell r="AH550">
            <v>-516352.56911898451</v>
          </cell>
          <cell r="AI550">
            <v>1364293816.2199481</v>
          </cell>
          <cell r="AJ550">
            <v>1369358116.7822533</v>
          </cell>
          <cell r="AK550">
            <v>-5064301.2768530939</v>
          </cell>
          <cell r="AM550">
            <v>1671481.8578072786</v>
          </cell>
          <cell r="AN550">
            <v>2408965.0277925301</v>
          </cell>
          <cell r="AO550">
            <v>-537483.1699852515</v>
          </cell>
          <cell r="AP550">
            <v>1352538243.1155834</v>
          </cell>
          <cell r="AQ550">
            <v>1369248372.7073374</v>
          </cell>
          <cell r="AR550">
            <v>-16510129.591754695</v>
          </cell>
          <cell r="AT550">
            <v>-1698.706764657516</v>
          </cell>
          <cell r="AU550">
            <v>-222829.30763092451</v>
          </cell>
          <cell r="AV550">
            <v>21130.600866266992</v>
          </cell>
          <cell r="AW550">
            <v>11755573.104363687</v>
          </cell>
          <cell r="AX550">
            <v>109744.07491587941</v>
          </cell>
          <cell r="AY550">
            <v>11445828.314901628</v>
          </cell>
        </row>
        <row r="551">
          <cell r="B551">
            <v>36691</v>
          </cell>
          <cell r="C551">
            <v>5.4375</v>
          </cell>
          <cell r="D551">
            <v>5.8125</v>
          </cell>
          <cell r="E551">
            <v>6</v>
          </cell>
          <cell r="F551">
            <v>6.0781299999999998</v>
          </cell>
          <cell r="G551">
            <v>6.125</v>
          </cell>
          <cell r="H551">
            <v>6.2322899999999999</v>
          </cell>
          <cell r="I551">
            <v>6.2642899999999999</v>
          </cell>
          <cell r="J551">
            <v>6.3070300000000001</v>
          </cell>
          <cell r="K551">
            <v>6.4354899999999997</v>
          </cell>
          <cell r="L551">
            <v>6.5452399999999997</v>
          </cell>
          <cell r="M551">
            <v>6.4758100000000001</v>
          </cell>
          <cell r="N551">
            <v>6.5179900000000002</v>
          </cell>
          <cell r="O551">
            <v>6.5338399999999996</v>
          </cell>
          <cell r="P551">
            <v>6.57</v>
          </cell>
          <cell r="Q551">
            <v>6.59</v>
          </cell>
          <cell r="R551">
            <v>6.5549999999999997</v>
          </cell>
          <cell r="S551">
            <v>6.5049999999999999</v>
          </cell>
          <cell r="T551">
            <v>6.4649999999999999</v>
          </cell>
          <cell r="U551">
            <v>6.415</v>
          </cell>
          <cell r="V551">
            <v>6.375</v>
          </cell>
          <cell r="W551">
            <v>6.3449999999999998</v>
          </cell>
          <cell r="X551">
            <v>6.3150000000000004</v>
          </cell>
          <cell r="Y551">
            <v>6.2649999999999997</v>
          </cell>
          <cell r="Z551">
            <v>6.1950000000000003</v>
          </cell>
          <cell r="AA551">
            <v>6.0549999999999997</v>
          </cell>
          <cell r="AB551">
            <v>5.9249999999999998</v>
          </cell>
          <cell r="AC551">
            <v>5.8449999999999998</v>
          </cell>
          <cell r="AE551">
            <v>36931</v>
          </cell>
          <cell r="AF551">
            <v>2680483.6289585596</v>
          </cell>
          <cell r="AG551">
            <v>2173838.7583703785</v>
          </cell>
          <cell r="AH551">
            <v>506644.87058818107</v>
          </cell>
          <cell r="AI551">
            <v>1366974299.8489065</v>
          </cell>
          <cell r="AJ551">
            <v>1371531955.5406237</v>
          </cell>
          <cell r="AK551">
            <v>-4557656.4062649123</v>
          </cell>
          <cell r="AM551">
            <v>2794783.3162721582</v>
          </cell>
          <cell r="AN551">
            <v>2183562.2322536903</v>
          </cell>
          <cell r="AO551">
            <v>611221.08401846793</v>
          </cell>
          <cell r="AP551">
            <v>1355333026.4318557</v>
          </cell>
          <cell r="AQ551">
            <v>1371431934.9395912</v>
          </cell>
          <cell r="AR551">
            <v>-15898908.507736228</v>
          </cell>
          <cell r="AT551">
            <v>-114299.68731359858</v>
          </cell>
          <cell r="AU551">
            <v>-9723.4738833117299</v>
          </cell>
          <cell r="AV551">
            <v>-104576.21343028685</v>
          </cell>
          <cell r="AW551">
            <v>11641273.41705009</v>
          </cell>
          <cell r="AX551">
            <v>100020.60103256768</v>
          </cell>
          <cell r="AY551">
            <v>11341252.10147134</v>
          </cell>
        </row>
        <row r="552">
          <cell r="B552">
            <v>36692</v>
          </cell>
          <cell r="C552">
            <v>6.375</v>
          </cell>
          <cell r="D552">
            <v>5.9375</v>
          </cell>
          <cell r="E552">
            <v>6</v>
          </cell>
          <cell r="F552">
            <v>6.0625</v>
          </cell>
          <cell r="G552">
            <v>6.125</v>
          </cell>
          <cell r="H552">
            <v>6.2207299999999996</v>
          </cell>
          <cell r="I552">
            <v>6.2518099999999999</v>
          </cell>
          <cell r="J552">
            <v>6.2932100000000002</v>
          </cell>
          <cell r="K552">
            <v>6.4163699999999997</v>
          </cell>
          <cell r="L552">
            <v>6.5254200000000004</v>
          </cell>
          <cell r="M552">
            <v>6.4558400000000002</v>
          </cell>
          <cell r="N552">
            <v>6.4977400000000003</v>
          </cell>
          <cell r="O552">
            <v>6.5132500000000002</v>
          </cell>
          <cell r="P552">
            <v>6.54</v>
          </cell>
          <cell r="Q552">
            <v>6.57</v>
          </cell>
          <cell r="R552">
            <v>6.5350000000000001</v>
          </cell>
          <cell r="S552">
            <v>6.4950000000000001</v>
          </cell>
          <cell r="T552">
            <v>6.4649999999999999</v>
          </cell>
          <cell r="U552">
            <v>6.4349999999999996</v>
          </cell>
          <cell r="V552">
            <v>6.4050000000000002</v>
          </cell>
          <cell r="W552">
            <v>6.3650000000000002</v>
          </cell>
          <cell r="X552">
            <v>6.335</v>
          </cell>
          <cell r="Y552">
            <v>6.2949999999999999</v>
          </cell>
          <cell r="Z552">
            <v>6.2149999999999999</v>
          </cell>
          <cell r="AA552">
            <v>6.085</v>
          </cell>
          <cell r="AB552">
            <v>5.9649999999999999</v>
          </cell>
          <cell r="AC552">
            <v>5.8849999999999998</v>
          </cell>
          <cell r="AE552">
            <v>36934</v>
          </cell>
          <cell r="AF552">
            <v>7481611.4555428457</v>
          </cell>
          <cell r="AG552">
            <v>6555155.5457788231</v>
          </cell>
          <cell r="AH552">
            <v>926455.90976402257</v>
          </cell>
          <cell r="AI552">
            <v>1374455911.3044493</v>
          </cell>
          <cell r="AJ552">
            <v>1378087111.0864024</v>
          </cell>
          <cell r="AK552">
            <v>-3631200.4965008898</v>
          </cell>
          <cell r="AM552">
            <v>7356909.5911689624</v>
          </cell>
          <cell r="AN552">
            <v>6563051.359684295</v>
          </cell>
          <cell r="AO552">
            <v>793858.2314846674</v>
          </cell>
          <cell r="AP552">
            <v>1362689936.0230246</v>
          </cell>
          <cell r="AQ552">
            <v>1377994986.2992754</v>
          </cell>
          <cell r="AR552">
            <v>-15105050.276251562</v>
          </cell>
          <cell r="AT552">
            <v>124701.86437388323</v>
          </cell>
          <cell r="AU552">
            <v>-7895.8139054719359</v>
          </cell>
          <cell r="AV552">
            <v>132597.67827935517</v>
          </cell>
          <cell r="AW552">
            <v>11765975.281423973</v>
          </cell>
          <cell r="AX552">
            <v>92124.78712709574</v>
          </cell>
          <cell r="AY552">
            <v>11473849.779750695</v>
          </cell>
        </row>
        <row r="553">
          <cell r="B553">
            <v>36693</v>
          </cell>
          <cell r="C553">
            <v>5.4375</v>
          </cell>
          <cell r="D553">
            <v>5.75</v>
          </cell>
          <cell r="E553">
            <v>5.96875</v>
          </cell>
          <cell r="F553">
            <v>6.03125</v>
          </cell>
          <cell r="G553">
            <v>6.1093799999999998</v>
          </cell>
          <cell r="H553">
            <v>6.1984500000000002</v>
          </cell>
          <cell r="I553">
            <v>6.2278099999999998</v>
          </cell>
          <cell r="J553">
            <v>6.2686400000000004</v>
          </cell>
          <cell r="K553">
            <v>6.38896</v>
          </cell>
          <cell r="L553">
            <v>6.4986100000000002</v>
          </cell>
          <cell r="M553">
            <v>6.4269699999999998</v>
          </cell>
          <cell r="N553">
            <v>6.4708100000000002</v>
          </cell>
          <cell r="O553">
            <v>6.4875699999999998</v>
          </cell>
          <cell r="P553">
            <v>6.52</v>
          </cell>
          <cell r="Q553">
            <v>6.55</v>
          </cell>
          <cell r="R553">
            <v>6.5049999999999999</v>
          </cell>
          <cell r="S553">
            <v>6.4649999999999999</v>
          </cell>
          <cell r="T553">
            <v>6.4249999999999998</v>
          </cell>
          <cell r="U553">
            <v>6.3949999999999996</v>
          </cell>
          <cell r="V553">
            <v>6.3650000000000002</v>
          </cell>
          <cell r="W553">
            <v>6.335</v>
          </cell>
          <cell r="X553">
            <v>6.3049999999999997</v>
          </cell>
          <cell r="Y553">
            <v>6.2649999999999997</v>
          </cell>
          <cell r="Z553">
            <v>6.1950000000000003</v>
          </cell>
          <cell r="AA553">
            <v>6.0650000000000004</v>
          </cell>
          <cell r="AB553">
            <v>5.9450000000000003</v>
          </cell>
          <cell r="AC553">
            <v>5.8650000000000002</v>
          </cell>
          <cell r="AE553">
            <v>36935</v>
          </cell>
          <cell r="AF553">
            <v>4926445.4781562276</v>
          </cell>
          <cell r="AG553">
            <v>2169781.0148178316</v>
          </cell>
          <cell r="AH553">
            <v>2756664.463338396</v>
          </cell>
          <cell r="AI553">
            <v>1379382356.7826056</v>
          </cell>
          <cell r="AJ553">
            <v>1380256892.1012201</v>
          </cell>
          <cell r="AK553">
            <v>-874536.03316249372</v>
          </cell>
          <cell r="AM553">
            <v>4638005.0684783692</v>
          </cell>
          <cell r="AN553">
            <v>2155772.7651293478</v>
          </cell>
          <cell r="AO553">
            <v>2482232.3033490214</v>
          </cell>
          <cell r="AP553">
            <v>1367327941.0915029</v>
          </cell>
          <cell r="AQ553">
            <v>1380150759.0644047</v>
          </cell>
          <cell r="AR553">
            <v>-12622817.97290254</v>
          </cell>
          <cell r="AT553">
            <v>288440.40967785846</v>
          </cell>
          <cell r="AU553">
            <v>14008.249688483775</v>
          </cell>
          <cell r="AV553">
            <v>274432.15998937469</v>
          </cell>
          <cell r="AW553">
            <v>12054415.69110183</v>
          </cell>
          <cell r="AX553">
            <v>106133.03681557951</v>
          </cell>
          <cell r="AY553">
            <v>11748281.939740069</v>
          </cell>
        </row>
        <row r="554">
          <cell r="B554">
            <v>36694</v>
          </cell>
          <cell r="C554">
            <v>5.4375</v>
          </cell>
          <cell r="D554">
            <v>5.75</v>
          </cell>
          <cell r="E554">
            <v>5.96875</v>
          </cell>
          <cell r="F554">
            <v>6.03125</v>
          </cell>
          <cell r="G554">
            <v>6.1093799999999998</v>
          </cell>
          <cell r="H554">
            <v>6.1984500000000002</v>
          </cell>
          <cell r="I554">
            <v>6.2278099999999998</v>
          </cell>
          <cell r="J554">
            <v>6.2686400000000004</v>
          </cell>
          <cell r="K554">
            <v>6.38896</v>
          </cell>
          <cell r="L554">
            <v>6.4986100000000002</v>
          </cell>
          <cell r="M554">
            <v>6.4269699999999998</v>
          </cell>
          <cell r="N554">
            <v>6.4708100000000002</v>
          </cell>
          <cell r="O554">
            <v>6.4875699999999998</v>
          </cell>
          <cell r="P554">
            <v>6.52</v>
          </cell>
          <cell r="Q554">
            <v>6.55</v>
          </cell>
          <cell r="R554">
            <v>6.5049999999999999</v>
          </cell>
          <cell r="S554">
            <v>6.4649999999999999</v>
          </cell>
          <cell r="T554">
            <v>6.4249999999999998</v>
          </cell>
          <cell r="U554">
            <v>6.3949999999999996</v>
          </cell>
          <cell r="V554">
            <v>6.3650000000000002</v>
          </cell>
          <cell r="W554">
            <v>6.335</v>
          </cell>
          <cell r="X554">
            <v>6.3049999999999997</v>
          </cell>
          <cell r="Y554">
            <v>6.2649999999999997</v>
          </cell>
          <cell r="Z554">
            <v>6.1950000000000003</v>
          </cell>
          <cell r="AA554">
            <v>6.0650000000000004</v>
          </cell>
          <cell r="AB554">
            <v>5.9450000000000003</v>
          </cell>
          <cell r="AC554">
            <v>5.8650000000000002</v>
          </cell>
          <cell r="AE554">
            <v>36936</v>
          </cell>
          <cell r="AF554">
            <v>-669753.4530007632</v>
          </cell>
          <cell r="AG554">
            <v>2154684.5336672817</v>
          </cell>
          <cell r="AH554">
            <v>-2824437.9866680447</v>
          </cell>
          <cell r="AI554">
            <v>1378712603.3296049</v>
          </cell>
          <cell r="AJ554">
            <v>1382411576.6348875</v>
          </cell>
          <cell r="AK554">
            <v>-3698974.0198305384</v>
          </cell>
          <cell r="AM554">
            <v>-664873.83760181069</v>
          </cell>
          <cell r="AN554">
            <v>2139754.3589938399</v>
          </cell>
          <cell r="AO554">
            <v>-2804628.1965956506</v>
          </cell>
          <cell r="AP554">
            <v>1366663067.253901</v>
          </cell>
          <cell r="AQ554">
            <v>1382290513.4233985</v>
          </cell>
          <cell r="AR554">
            <v>-15427446.16949819</v>
          </cell>
          <cell r="AT554">
            <v>-4879.6153989525046</v>
          </cell>
          <cell r="AU554">
            <v>14930.174673441797</v>
          </cell>
          <cell r="AV554">
            <v>-19809.790072394069</v>
          </cell>
          <cell r="AW554">
            <v>12049536.075702878</v>
          </cell>
          <cell r="AX554">
            <v>121063.21148902131</v>
          </cell>
          <cell r="AY554">
            <v>11728472.149667675</v>
          </cell>
        </row>
        <row r="555">
          <cell r="B555">
            <v>36695</v>
          </cell>
          <cell r="C555">
            <v>5.4375</v>
          </cell>
          <cell r="D555">
            <v>5.75</v>
          </cell>
          <cell r="E555">
            <v>5.96875</v>
          </cell>
          <cell r="F555">
            <v>6.03125</v>
          </cell>
          <cell r="G555">
            <v>6.1093799999999998</v>
          </cell>
          <cell r="H555">
            <v>6.1984500000000002</v>
          </cell>
          <cell r="I555">
            <v>6.2278099999999998</v>
          </cell>
          <cell r="J555">
            <v>6.2686400000000004</v>
          </cell>
          <cell r="K555">
            <v>6.38896</v>
          </cell>
          <cell r="L555">
            <v>6.4986100000000002</v>
          </cell>
          <cell r="M555">
            <v>6.4269699999999998</v>
          </cell>
          <cell r="N555">
            <v>6.4708100000000002</v>
          </cell>
          <cell r="O555">
            <v>6.4875699999999998</v>
          </cell>
          <cell r="P555">
            <v>6.52</v>
          </cell>
          <cell r="Q555">
            <v>6.55</v>
          </cell>
          <cell r="R555">
            <v>6.5049999999999999</v>
          </cell>
          <cell r="S555">
            <v>6.4649999999999999</v>
          </cell>
          <cell r="T555">
            <v>6.4249999999999998</v>
          </cell>
          <cell r="U555">
            <v>6.3949999999999996</v>
          </cell>
          <cell r="V555">
            <v>6.3650000000000002</v>
          </cell>
          <cell r="W555">
            <v>6.335</v>
          </cell>
          <cell r="X555">
            <v>6.3049999999999997</v>
          </cell>
          <cell r="Y555">
            <v>6.2649999999999997</v>
          </cell>
          <cell r="Z555">
            <v>6.1950000000000003</v>
          </cell>
          <cell r="AA555">
            <v>6.0650000000000004</v>
          </cell>
          <cell r="AB555">
            <v>5.9450000000000003</v>
          </cell>
          <cell r="AC555">
            <v>5.8650000000000002</v>
          </cell>
          <cell r="AE555">
            <v>36937</v>
          </cell>
          <cell r="AF555">
            <v>-832113.89474886609</v>
          </cell>
          <cell r="AG555">
            <v>2149114.6537199565</v>
          </cell>
          <cell r="AH555">
            <v>-2981228.5484688226</v>
          </cell>
          <cell r="AI555">
            <v>1377880489.4348559</v>
          </cell>
          <cell r="AJ555">
            <v>1384560691.2886074</v>
          </cell>
          <cell r="AK555">
            <v>-6680202.5682993606</v>
          </cell>
          <cell r="AM555">
            <v>-620283.00354662165</v>
          </cell>
          <cell r="AN555">
            <v>2146833.4397765053</v>
          </cell>
          <cell r="AO555">
            <v>-2767116.443323127</v>
          </cell>
          <cell r="AP555">
            <v>1366042784.2503543</v>
          </cell>
          <cell r="AQ555">
            <v>1384437346.8631749</v>
          </cell>
          <cell r="AR555">
            <v>-18194562.612821318</v>
          </cell>
          <cell r="AT555">
            <v>-211830.89120224444</v>
          </cell>
          <cell r="AU555">
            <v>2281.2139434511773</v>
          </cell>
          <cell r="AV555">
            <v>-214112.10514569562</v>
          </cell>
          <cell r="AW555">
            <v>11837705.184500633</v>
          </cell>
          <cell r="AX555">
            <v>123344.42543247249</v>
          </cell>
          <cell r="AY555">
            <v>11514360.04452198</v>
          </cell>
        </row>
        <row r="556">
          <cell r="B556">
            <v>36696</v>
          </cell>
          <cell r="C556">
            <v>5.3125</v>
          </cell>
          <cell r="D556">
            <v>5.78125</v>
          </cell>
          <cell r="E556">
            <v>6</v>
          </cell>
          <cell r="F556">
            <v>6.03125</v>
          </cell>
          <cell r="G556">
            <v>6.09375</v>
          </cell>
          <cell r="H556">
            <v>6.2050000000000001</v>
          </cell>
          <cell r="I556">
            <v>6.2221099999999998</v>
          </cell>
          <cell r="J556">
            <v>6.25983</v>
          </cell>
          <cell r="K556">
            <v>6.3752500000000003</v>
          </cell>
          <cell r="L556">
            <v>6.4791299999999996</v>
          </cell>
          <cell r="M556">
            <v>6.4194599999999999</v>
          </cell>
          <cell r="N556">
            <v>6.4590399999999999</v>
          </cell>
          <cell r="O556">
            <v>6.4735699999999996</v>
          </cell>
          <cell r="P556">
            <v>6.5</v>
          </cell>
          <cell r="Q556">
            <v>6.53</v>
          </cell>
          <cell r="R556">
            <v>6.4950000000000001</v>
          </cell>
          <cell r="S556">
            <v>6.4550000000000001</v>
          </cell>
          <cell r="T556">
            <v>6.4349999999999996</v>
          </cell>
          <cell r="U556">
            <v>6.4050000000000002</v>
          </cell>
          <cell r="V556">
            <v>6.375</v>
          </cell>
          <cell r="W556">
            <v>6.3449999999999998</v>
          </cell>
          <cell r="X556">
            <v>6.3250000000000002</v>
          </cell>
          <cell r="Y556">
            <v>6.2850000000000001</v>
          </cell>
          <cell r="Z556">
            <v>6.2050000000000001</v>
          </cell>
          <cell r="AA556">
            <v>6.085</v>
          </cell>
          <cell r="AB556">
            <v>5.9649999999999999</v>
          </cell>
          <cell r="AC556">
            <v>5.8849999999999998</v>
          </cell>
          <cell r="AE556">
            <v>36938</v>
          </cell>
          <cell r="AF556">
            <v>2698996.4652993917</v>
          </cell>
          <cell r="AG556">
            <v>2181608.1901862631</v>
          </cell>
          <cell r="AH556">
            <v>517388.27511312859</v>
          </cell>
          <cell r="AI556">
            <v>1380579485.9001553</v>
          </cell>
          <cell r="AJ556">
            <v>1386742299.4787936</v>
          </cell>
          <cell r="AK556">
            <v>-6162814.2931862324</v>
          </cell>
          <cell r="AM556">
            <v>2735369.0825890414</v>
          </cell>
          <cell r="AN556">
            <v>2170297.6364975465</v>
          </cell>
          <cell r="AO556">
            <v>565071.44609149499</v>
          </cell>
          <cell r="AP556">
            <v>1368778153.3329434</v>
          </cell>
          <cell r="AQ556">
            <v>1386607644.4996724</v>
          </cell>
          <cell r="AR556">
            <v>-17629491.166729823</v>
          </cell>
          <cell r="AT556">
            <v>-36372.617289649788</v>
          </cell>
          <cell r="AU556">
            <v>11310.553688716609</v>
          </cell>
          <cell r="AV556">
            <v>-47683.170978366397</v>
          </cell>
          <cell r="AW556">
            <v>11801332.567210983</v>
          </cell>
          <cell r="AX556">
            <v>134654.9791211891</v>
          </cell>
          <cell r="AY556">
            <v>11466676.873543613</v>
          </cell>
        </row>
        <row r="557">
          <cell r="B557">
            <v>36697</v>
          </cell>
          <cell r="C557">
            <v>6.4375</v>
          </cell>
          <cell r="D557">
            <v>5.90625</v>
          </cell>
          <cell r="E557">
            <v>5.9843700000000002</v>
          </cell>
          <cell r="F557">
            <v>6.03125</v>
          </cell>
          <cell r="G557">
            <v>6.09375</v>
          </cell>
          <cell r="H557">
            <v>6.2028499999999998</v>
          </cell>
          <cell r="I557">
            <v>6.2305900000000003</v>
          </cell>
          <cell r="J557">
            <v>6.3110099999999996</v>
          </cell>
          <cell r="K557">
            <v>6.4207099999999997</v>
          </cell>
          <cell r="L557">
            <v>6.52182</v>
          </cell>
          <cell r="M557">
            <v>6.4470099999999997</v>
          </cell>
          <cell r="N557">
            <v>6.4872800000000002</v>
          </cell>
          <cell r="O557">
            <v>6.5019600000000004</v>
          </cell>
          <cell r="P557">
            <v>6.52</v>
          </cell>
          <cell r="Q557">
            <v>6.56</v>
          </cell>
          <cell r="R557">
            <v>6.5250000000000004</v>
          </cell>
          <cell r="S557">
            <v>6.4950000000000001</v>
          </cell>
          <cell r="T557">
            <v>6.4749999999999996</v>
          </cell>
          <cell r="U557">
            <v>6.4450000000000003</v>
          </cell>
          <cell r="V557">
            <v>6.4249999999999998</v>
          </cell>
          <cell r="W557">
            <v>6.4050000000000002</v>
          </cell>
          <cell r="X557">
            <v>6.3949999999999996</v>
          </cell>
          <cell r="Y557">
            <v>6.3550000000000004</v>
          </cell>
          <cell r="Z557">
            <v>6.2750000000000004</v>
          </cell>
          <cell r="AA557">
            <v>6.1550000000000002</v>
          </cell>
          <cell r="AB557">
            <v>6.0449999999999999</v>
          </cell>
          <cell r="AC557">
            <v>5.9749999999999996</v>
          </cell>
          <cell r="AE557">
            <v>36941</v>
          </cell>
          <cell r="AF557">
            <v>7598510.0568488706</v>
          </cell>
          <cell r="AG557">
            <v>6571106.396287105</v>
          </cell>
          <cell r="AH557">
            <v>1027403.6605617655</v>
          </cell>
          <cell r="AI557">
            <v>1388177995.9570041</v>
          </cell>
          <cell r="AJ557">
            <v>1393313405.8750808</v>
          </cell>
          <cell r="AK557">
            <v>-5135410.6326244669</v>
          </cell>
          <cell r="AM557">
            <v>7403594.4978661127</v>
          </cell>
          <cell r="AN557">
            <v>6580032.0731143178</v>
          </cell>
          <cell r="AO557">
            <v>823562.4247517949</v>
          </cell>
          <cell r="AP557">
            <v>1376181747.8308096</v>
          </cell>
          <cell r="AQ557">
            <v>1393187676.5727868</v>
          </cell>
          <cell r="AR557">
            <v>-16805928.741978027</v>
          </cell>
          <cell r="AT557">
            <v>194915.55898275785</v>
          </cell>
          <cell r="AU557">
            <v>-8925.6768272127956</v>
          </cell>
          <cell r="AV557">
            <v>203841.23580997065</v>
          </cell>
          <cell r="AW557">
            <v>11996248.126193741</v>
          </cell>
          <cell r="AX557">
            <v>125729.3022939763</v>
          </cell>
          <cell r="AY557">
            <v>11670518.109353583</v>
          </cell>
        </row>
        <row r="558">
          <cell r="B558">
            <v>36698</v>
          </cell>
          <cell r="C558">
            <v>5.5</v>
          </cell>
          <cell r="D558">
            <v>5.875</v>
          </cell>
          <cell r="E558">
            <v>5.9843700000000002</v>
          </cell>
          <cell r="F558">
            <v>6.0625</v>
          </cell>
          <cell r="G558">
            <v>6.09375</v>
          </cell>
          <cell r="H558">
            <v>6.2149700000000001</v>
          </cell>
          <cell r="I558">
            <v>6.2607499999999998</v>
          </cell>
          <cell r="J558">
            <v>6.2914599999999998</v>
          </cell>
          <cell r="K558">
            <v>6.4283299999999999</v>
          </cell>
          <cell r="L558">
            <v>6.54366</v>
          </cell>
          <cell r="M558">
            <v>6.4773800000000001</v>
          </cell>
          <cell r="N558">
            <v>6.5274799999999997</v>
          </cell>
          <cell r="O558">
            <v>6.5488600000000003</v>
          </cell>
          <cell r="P558">
            <v>6.58</v>
          </cell>
          <cell r="Q558">
            <v>6.62</v>
          </cell>
          <cell r="R558">
            <v>6.5949999999999998</v>
          </cell>
          <cell r="S558">
            <v>6.585</v>
          </cell>
          <cell r="T558">
            <v>6.5650000000000004</v>
          </cell>
          <cell r="U558">
            <v>6.5449999999999999</v>
          </cell>
          <cell r="V558">
            <v>6.5250000000000004</v>
          </cell>
          <cell r="W558">
            <v>6.5049999999999999</v>
          </cell>
          <cell r="X558">
            <v>6.5049999999999999</v>
          </cell>
          <cell r="Y558">
            <v>6.4649999999999999</v>
          </cell>
          <cell r="Z558">
            <v>6.3949999999999996</v>
          </cell>
          <cell r="AA558">
            <v>6.2649999999999997</v>
          </cell>
          <cell r="AB558">
            <v>6.1550000000000002</v>
          </cell>
          <cell r="AC558">
            <v>6.085</v>
          </cell>
          <cell r="AE558">
            <v>36942</v>
          </cell>
          <cell r="AF558">
            <v>1203335.2892539157</v>
          </cell>
          <cell r="AG558">
            <v>2169958.2495470741</v>
          </cell>
          <cell r="AH558">
            <v>-966622.96029315842</v>
          </cell>
          <cell r="AI558">
            <v>1389381331.246258</v>
          </cell>
          <cell r="AJ558">
            <v>1395483364.1246278</v>
          </cell>
          <cell r="AK558">
            <v>-6102033.5929176249</v>
          </cell>
          <cell r="AM558">
            <v>1469226.8178184929</v>
          </cell>
          <cell r="AN558">
            <v>2155058.2027780805</v>
          </cell>
          <cell r="AO558">
            <v>-685831.38495958759</v>
          </cell>
          <cell r="AP558">
            <v>1377650974.648628</v>
          </cell>
          <cell r="AQ558">
            <v>1395342734.7755649</v>
          </cell>
          <cell r="AR558">
            <v>-17491760.126937613</v>
          </cell>
          <cell r="AT558">
            <v>-265891.52856457722</v>
          </cell>
          <cell r="AU558">
            <v>14900.046768993605</v>
          </cell>
          <cell r="AV558">
            <v>-280791.57533357083</v>
          </cell>
          <cell r="AW558">
            <v>11730356.597629163</v>
          </cell>
          <cell r="AX558">
            <v>140629.34906296991</v>
          </cell>
          <cell r="AY558">
            <v>11389726.534020012</v>
          </cell>
        </row>
        <row r="559">
          <cell r="B559">
            <v>36699</v>
          </cell>
          <cell r="C559">
            <v>6.5625</v>
          </cell>
          <cell r="D559">
            <v>6</v>
          </cell>
          <cell r="E559">
            <v>6</v>
          </cell>
          <cell r="F559">
            <v>6.0625</v>
          </cell>
          <cell r="G559">
            <v>6.125</v>
          </cell>
          <cell r="H559">
            <v>6.1990499999999997</v>
          </cell>
          <cell r="I559">
            <v>6.2488000000000001</v>
          </cell>
          <cell r="J559">
            <v>6.3031499999999996</v>
          </cell>
          <cell r="K559">
            <v>6.4329599999999996</v>
          </cell>
          <cell r="L559">
            <v>6.5473499999999998</v>
          </cell>
          <cell r="M559">
            <v>6.4795800000000003</v>
          </cell>
          <cell r="N559">
            <v>6.5294999999999996</v>
          </cell>
          <cell r="O559">
            <v>6.5541</v>
          </cell>
          <cell r="P559">
            <v>6.59</v>
          </cell>
          <cell r="Q559">
            <v>6.65</v>
          </cell>
          <cell r="R559">
            <v>6.6349999999999998</v>
          </cell>
          <cell r="S559">
            <v>6.625</v>
          </cell>
          <cell r="T559">
            <v>6.6150000000000002</v>
          </cell>
          <cell r="U559">
            <v>6.6050000000000004</v>
          </cell>
          <cell r="V559">
            <v>6.585</v>
          </cell>
          <cell r="W559">
            <v>6.5750000000000002</v>
          </cell>
          <cell r="X559">
            <v>6.5650000000000004</v>
          </cell>
          <cell r="Y559">
            <v>6.5350000000000001</v>
          </cell>
          <cell r="Z559">
            <v>6.4649999999999999</v>
          </cell>
          <cell r="AA559">
            <v>6.335</v>
          </cell>
          <cell r="AB559">
            <v>6.2350000000000003</v>
          </cell>
          <cell r="AC559">
            <v>6.1550000000000002</v>
          </cell>
          <cell r="AE559">
            <v>36943</v>
          </cell>
          <cell r="AF559">
            <v>4490290.6845703032</v>
          </cell>
          <cell r="AG559">
            <v>2181155.8098964314</v>
          </cell>
          <cell r="AH559">
            <v>2309134.8746738718</v>
          </cell>
          <cell r="AI559">
            <v>1393871621.9308283</v>
          </cell>
          <cell r="AJ559">
            <v>1397664519.9345243</v>
          </cell>
          <cell r="AK559">
            <v>-3792898.7182437531</v>
          </cell>
          <cell r="AM559">
            <v>4358550.2822266668</v>
          </cell>
          <cell r="AN559">
            <v>2171415.4871729258</v>
          </cell>
          <cell r="AO559">
            <v>2187134.795053741</v>
          </cell>
          <cell r="AP559">
            <v>1382009524.9308546</v>
          </cell>
          <cell r="AQ559">
            <v>1397514150.2627378</v>
          </cell>
          <cell r="AR559">
            <v>-15304625.331883872</v>
          </cell>
          <cell r="AT559">
            <v>131740.40234363638</v>
          </cell>
          <cell r="AU559">
            <v>9740.3227235055529</v>
          </cell>
          <cell r="AV559">
            <v>122000.07962013083</v>
          </cell>
          <cell r="AW559">
            <v>11862096.9999728</v>
          </cell>
          <cell r="AX559">
            <v>150369.67178647546</v>
          </cell>
          <cell r="AY559">
            <v>11511726.613640143</v>
          </cell>
        </row>
        <row r="560">
          <cell r="B560">
            <v>36700</v>
          </cell>
          <cell r="C560">
            <v>6.8125</v>
          </cell>
          <cell r="D560">
            <v>6.375</v>
          </cell>
          <cell r="E560">
            <v>6.09375</v>
          </cell>
          <cell r="F560">
            <v>6.09375</v>
          </cell>
          <cell r="G560">
            <v>6.125</v>
          </cell>
          <cell r="H560">
            <v>6.22018</v>
          </cell>
          <cell r="I560">
            <v>6.2581899999999999</v>
          </cell>
          <cell r="J560">
            <v>6.3015100000000004</v>
          </cell>
          <cell r="K560">
            <v>6.4258899999999999</v>
          </cell>
          <cell r="L560">
            <v>6.5441500000000001</v>
          </cell>
          <cell r="M560">
            <v>6.4786400000000004</v>
          </cell>
          <cell r="N560">
            <v>6.53125</v>
          </cell>
          <cell r="O560">
            <v>6.5606299999999997</v>
          </cell>
          <cell r="P560">
            <v>6.6</v>
          </cell>
          <cell r="Q560">
            <v>6.67</v>
          </cell>
          <cell r="R560">
            <v>6.665</v>
          </cell>
          <cell r="S560">
            <v>6.665</v>
          </cell>
          <cell r="T560">
            <v>6.8949999999999996</v>
          </cell>
          <cell r="U560">
            <v>6.665</v>
          </cell>
          <cell r="V560">
            <v>6.6550000000000002</v>
          </cell>
          <cell r="W560">
            <v>6.6550000000000002</v>
          </cell>
          <cell r="X560">
            <v>6.6550000000000002</v>
          </cell>
          <cell r="Y560">
            <v>6.625</v>
          </cell>
          <cell r="Z560">
            <v>6.5549999999999997</v>
          </cell>
          <cell r="AA560">
            <v>6.415</v>
          </cell>
          <cell r="AB560">
            <v>6.3250000000000002</v>
          </cell>
          <cell r="AC560">
            <v>6.2450000000000001</v>
          </cell>
          <cell r="AE560">
            <v>36944</v>
          </cell>
          <cell r="AF560">
            <v>2027282.944055872</v>
          </cell>
          <cell r="AG560">
            <v>2182728.545447378</v>
          </cell>
          <cell r="AH560">
            <v>-155445.60139150592</v>
          </cell>
          <cell r="AI560">
            <v>1395898904.8748841</v>
          </cell>
          <cell r="AJ560">
            <v>1399847248.4799716</v>
          </cell>
          <cell r="AK560">
            <v>-3948344.319635259</v>
          </cell>
          <cell r="AM560">
            <v>2105895.3439579569</v>
          </cell>
          <cell r="AN560">
            <v>2154529.1952362936</v>
          </cell>
          <cell r="AO560">
            <v>-48633.851278336719</v>
          </cell>
          <cell r="AP560">
            <v>1384115420.2748125</v>
          </cell>
          <cell r="AQ560">
            <v>1399668679.457974</v>
          </cell>
          <cell r="AR560">
            <v>-15353259.183162209</v>
          </cell>
          <cell r="AT560">
            <v>-78612.399902084842</v>
          </cell>
          <cell r="AU560">
            <v>28199.350211084355</v>
          </cell>
          <cell r="AV560">
            <v>-106811.7501131692</v>
          </cell>
          <cell r="AW560">
            <v>11783484.600070715</v>
          </cell>
          <cell r="AX560">
            <v>178569.02199755982</v>
          </cell>
          <cell r="AY560">
            <v>11404914.863526974</v>
          </cell>
        </row>
        <row r="561">
          <cell r="B561">
            <v>36701</v>
          </cell>
          <cell r="C561">
            <v>6.8125</v>
          </cell>
          <cell r="D561">
            <v>6.375</v>
          </cell>
          <cell r="E561">
            <v>6.09375</v>
          </cell>
          <cell r="F561">
            <v>6.09375</v>
          </cell>
          <cell r="G561">
            <v>6.125</v>
          </cell>
          <cell r="H561">
            <v>6.22018</v>
          </cell>
          <cell r="I561">
            <v>6.2581899999999999</v>
          </cell>
          <cell r="J561">
            <v>6.3015100000000004</v>
          </cell>
          <cell r="K561">
            <v>6.4258899999999999</v>
          </cell>
          <cell r="L561">
            <v>6.5441500000000001</v>
          </cell>
          <cell r="M561">
            <v>6.4786400000000004</v>
          </cell>
          <cell r="N561">
            <v>6.53125</v>
          </cell>
          <cell r="O561">
            <v>6.5606299999999997</v>
          </cell>
          <cell r="P561">
            <v>6.6</v>
          </cell>
          <cell r="Q561">
            <v>6.67</v>
          </cell>
          <cell r="R561">
            <v>6.665</v>
          </cell>
          <cell r="S561">
            <v>6.665</v>
          </cell>
          <cell r="T561">
            <v>6.8949999999999996</v>
          </cell>
          <cell r="U561">
            <v>6.665</v>
          </cell>
          <cell r="V561">
            <v>6.6550000000000002</v>
          </cell>
          <cell r="W561">
            <v>6.6550000000000002</v>
          </cell>
          <cell r="X561">
            <v>6.6550000000000002</v>
          </cell>
          <cell r="Y561">
            <v>6.625</v>
          </cell>
          <cell r="Z561">
            <v>6.5549999999999997</v>
          </cell>
          <cell r="AA561">
            <v>6.415</v>
          </cell>
          <cell r="AB561">
            <v>6.3250000000000002</v>
          </cell>
          <cell r="AC561">
            <v>6.2450000000000001</v>
          </cell>
          <cell r="AE561">
            <v>36945</v>
          </cell>
          <cell r="AF561">
            <v>1268487.7980252733</v>
          </cell>
          <cell r="AG561">
            <v>2163416.2212004205</v>
          </cell>
          <cell r="AH561">
            <v>-894928.42317514727</v>
          </cell>
          <cell r="AI561">
            <v>1397167392.6729095</v>
          </cell>
          <cell r="AJ561">
            <v>1402010664.7011721</v>
          </cell>
          <cell r="AK561">
            <v>-4843272.7428104058</v>
          </cell>
          <cell r="AM561">
            <v>1386029.634399619</v>
          </cell>
          <cell r="AN561">
            <v>2147038.4060370312</v>
          </cell>
          <cell r="AO561">
            <v>-761008.77163741225</v>
          </cell>
          <cell r="AP561">
            <v>1385501449.9092121</v>
          </cell>
          <cell r="AQ561">
            <v>1401815717.864011</v>
          </cell>
          <cell r="AR561">
            <v>-16114267.95479962</v>
          </cell>
          <cell r="AT561">
            <v>-117541.8363743457</v>
          </cell>
          <cell r="AU561">
            <v>16377.815163389314</v>
          </cell>
          <cell r="AV561">
            <v>-133919.65153773502</v>
          </cell>
          <cell r="AW561">
            <v>11665942.763696369</v>
          </cell>
          <cell r="AX561">
            <v>194946.83716094913</v>
          </cell>
          <cell r="AY561">
            <v>11270995.211989239</v>
          </cell>
        </row>
        <row r="562">
          <cell r="B562">
            <v>36702</v>
          </cell>
          <cell r="C562">
            <v>6.8125</v>
          </cell>
          <cell r="D562">
            <v>6.375</v>
          </cell>
          <cell r="E562">
            <v>6.09375</v>
          </cell>
          <cell r="F562">
            <v>6.09375</v>
          </cell>
          <cell r="G562">
            <v>6.125</v>
          </cell>
          <cell r="H562">
            <v>6.22018</v>
          </cell>
          <cell r="I562">
            <v>6.2581899999999999</v>
          </cell>
          <cell r="J562">
            <v>6.3015100000000004</v>
          </cell>
          <cell r="K562">
            <v>6.4258899999999999</v>
          </cell>
          <cell r="L562">
            <v>6.5441500000000001</v>
          </cell>
          <cell r="M562">
            <v>6.4786400000000004</v>
          </cell>
          <cell r="N562">
            <v>6.53125</v>
          </cell>
          <cell r="O562">
            <v>6.5606299999999997</v>
          </cell>
          <cell r="P562">
            <v>6.6</v>
          </cell>
          <cell r="Q562">
            <v>6.67</v>
          </cell>
          <cell r="R562">
            <v>6.665</v>
          </cell>
          <cell r="S562">
            <v>6.665</v>
          </cell>
          <cell r="T562">
            <v>6.8949999999999996</v>
          </cell>
          <cell r="U562">
            <v>6.665</v>
          </cell>
          <cell r="V562">
            <v>6.6550000000000002</v>
          </cell>
          <cell r="W562">
            <v>6.6550000000000002</v>
          </cell>
          <cell r="X562">
            <v>6.6550000000000002</v>
          </cell>
          <cell r="Y562">
            <v>6.625</v>
          </cell>
          <cell r="Z562">
            <v>6.5549999999999997</v>
          </cell>
          <cell r="AA562">
            <v>6.415</v>
          </cell>
          <cell r="AB562">
            <v>6.3250000000000002</v>
          </cell>
          <cell r="AC562">
            <v>6.2450000000000001</v>
          </cell>
          <cell r="AE562">
            <v>36948</v>
          </cell>
          <cell r="AF562">
            <v>8301826.2603234481</v>
          </cell>
          <cell r="AG562">
            <v>6565666.4566864027</v>
          </cell>
          <cell r="AH562">
            <v>1736159.8036370454</v>
          </cell>
          <cell r="AI562">
            <v>1405469218.933233</v>
          </cell>
          <cell r="AJ562">
            <v>1408576331.1578586</v>
          </cell>
          <cell r="AK562">
            <v>-3107112.9391733604</v>
          </cell>
          <cell r="AM562">
            <v>8177772.7879128084</v>
          </cell>
          <cell r="AN562">
            <v>6542083.6364677725</v>
          </cell>
          <cell r="AO562">
            <v>1635689.1514450358</v>
          </cell>
          <cell r="AP562">
            <v>1393679222.697125</v>
          </cell>
          <cell r="AQ562">
            <v>1408357801.5004787</v>
          </cell>
          <cell r="AR562">
            <v>-14478578.803354584</v>
          </cell>
          <cell r="AT562">
            <v>124053.47241063975</v>
          </cell>
          <cell r="AU562">
            <v>23582.820218630135</v>
          </cell>
          <cell r="AV562">
            <v>100470.65219200961</v>
          </cell>
          <cell r="AW562">
            <v>11789996.236107009</v>
          </cell>
          <cell r="AX562">
            <v>218529.65737957926</v>
          </cell>
          <cell r="AY562">
            <v>11371465.864181248</v>
          </cell>
        </row>
        <row r="563">
          <cell r="B563">
            <v>36703</v>
          </cell>
          <cell r="C563">
            <v>5.4375</v>
          </cell>
          <cell r="D563">
            <v>5.875</v>
          </cell>
          <cell r="E563">
            <v>6.03125</v>
          </cell>
          <cell r="F563">
            <v>6.1093799999999998</v>
          </cell>
          <cell r="G563">
            <v>6.15625</v>
          </cell>
          <cell r="H563">
            <v>6.2176900000000002</v>
          </cell>
          <cell r="I563">
            <v>6.2629999999999999</v>
          </cell>
          <cell r="J563">
            <v>6.3131300000000001</v>
          </cell>
          <cell r="K563">
            <v>6.4368400000000001</v>
          </cell>
          <cell r="L563">
            <v>6.5487900000000003</v>
          </cell>
          <cell r="M563">
            <v>6.4843099999999998</v>
          </cell>
          <cell r="N563">
            <v>6.5393299999999996</v>
          </cell>
          <cell r="O563">
            <v>6.5700799999999999</v>
          </cell>
          <cell r="P563">
            <v>6.61</v>
          </cell>
          <cell r="Q563">
            <v>6.7</v>
          </cell>
          <cell r="R563">
            <v>6.6950000000000003</v>
          </cell>
          <cell r="S563">
            <v>6.6950000000000003</v>
          </cell>
          <cell r="T563">
            <v>6.6849999999999996</v>
          </cell>
          <cell r="U563">
            <v>6.6749999999999998</v>
          </cell>
          <cell r="V563">
            <v>6.665</v>
          </cell>
          <cell r="W563">
            <v>6.6449999999999996</v>
          </cell>
          <cell r="X563">
            <v>6.6349999999999998</v>
          </cell>
          <cell r="Y563">
            <v>6.6050000000000004</v>
          </cell>
          <cell r="Z563">
            <v>6.5250000000000004</v>
          </cell>
          <cell r="AA563">
            <v>6.375</v>
          </cell>
          <cell r="AB563">
            <v>6.2649999999999997</v>
          </cell>
          <cell r="AC563">
            <v>6.1950000000000003</v>
          </cell>
          <cell r="AE563">
            <v>36949</v>
          </cell>
          <cell r="AF563">
            <v>3797080.6383059602</v>
          </cell>
          <cell r="AG563">
            <v>2175084.5159212397</v>
          </cell>
          <cell r="AH563">
            <v>1621996.1223847205</v>
          </cell>
          <cell r="AI563">
            <v>1409266299.5715389</v>
          </cell>
          <cell r="AJ563">
            <v>1410751415.67378</v>
          </cell>
          <cell r="AK563">
            <v>-1485116.8167886399</v>
          </cell>
          <cell r="AM563">
            <v>3885964.5070433021</v>
          </cell>
          <cell r="AN563">
            <v>2173277.7763640182</v>
          </cell>
          <cell r="AO563">
            <v>1712686.7306792838</v>
          </cell>
          <cell r="AP563">
            <v>1397565187.2041683</v>
          </cell>
          <cell r="AQ563">
            <v>1410531079.2768428</v>
          </cell>
          <cell r="AR563">
            <v>-12765892.072675299</v>
          </cell>
          <cell r="AT563">
            <v>-88883.868737341836</v>
          </cell>
          <cell r="AU563">
            <v>1806.7395572215319</v>
          </cell>
          <cell r="AV563">
            <v>-90690.608294563368</v>
          </cell>
          <cell r="AW563">
            <v>11701112.367369667</v>
          </cell>
          <cell r="AX563">
            <v>220336.3969368008</v>
          </cell>
          <cell r="AY563">
            <v>11280775.255886685</v>
          </cell>
        </row>
        <row r="564">
          <cell r="B564">
            <v>36704</v>
          </cell>
          <cell r="C564">
            <v>5.625</v>
          </cell>
          <cell r="D564">
            <v>5.875</v>
          </cell>
          <cell r="E564">
            <v>6.03125</v>
          </cell>
          <cell r="F564">
            <v>6.09375</v>
          </cell>
          <cell r="G564">
            <v>6.15625</v>
          </cell>
          <cell r="H564">
            <v>6.2154499999999997</v>
          </cell>
          <cell r="I564">
            <v>6.2586199999999996</v>
          </cell>
          <cell r="J564">
            <v>6.3070599999999999</v>
          </cell>
          <cell r="K564">
            <v>6.4201199999999998</v>
          </cell>
          <cell r="L564">
            <v>6.5255999999999998</v>
          </cell>
          <cell r="M564">
            <v>6.4565299999999999</v>
          </cell>
          <cell r="N564">
            <v>6.5057499999999999</v>
          </cell>
          <cell r="O564">
            <v>6.5318699999999996</v>
          </cell>
          <cell r="P564">
            <v>6.57</v>
          </cell>
          <cell r="Q564">
            <v>6.66</v>
          </cell>
          <cell r="R564">
            <v>6.6550000000000002</v>
          </cell>
          <cell r="S564">
            <v>6.665</v>
          </cell>
          <cell r="T564">
            <v>6.6449999999999996</v>
          </cell>
          <cell r="U564">
            <v>6.625</v>
          </cell>
          <cell r="V564">
            <v>6.6050000000000004</v>
          </cell>
          <cell r="W564">
            <v>6.585</v>
          </cell>
          <cell r="X564">
            <v>6.5650000000000004</v>
          </cell>
          <cell r="Y564">
            <v>6.5350000000000001</v>
          </cell>
          <cell r="Z564">
            <v>6.4450000000000003</v>
          </cell>
          <cell r="AA564">
            <v>6.3049999999999997</v>
          </cell>
          <cell r="AB564">
            <v>6.1849999999999996</v>
          </cell>
          <cell r="AC564">
            <v>6.1150000000000002</v>
          </cell>
          <cell r="AE564">
            <v>36950</v>
          </cell>
          <cell r="AF564">
            <v>3098061.834968742</v>
          </cell>
          <cell r="AG564">
            <v>2189349.8506764383</v>
          </cell>
          <cell r="AH564">
            <v>908711.98429230368</v>
          </cell>
          <cell r="AI564">
            <v>1412364361.4065077</v>
          </cell>
          <cell r="AJ564">
            <v>1412940765.5244565</v>
          </cell>
          <cell r="AK564">
            <v>-576404.8324963362</v>
          </cell>
          <cell r="AM564">
            <v>2847081.648105517</v>
          </cell>
          <cell r="AN564">
            <v>2187689.2334072483</v>
          </cell>
          <cell r="AO564">
            <v>659392.41469826875</v>
          </cell>
          <cell r="AP564">
            <v>1400412268.8522739</v>
          </cell>
          <cell r="AQ564">
            <v>1412718768.5102501</v>
          </cell>
          <cell r="AR564">
            <v>-12106499.65797703</v>
          </cell>
          <cell r="AT564">
            <v>250980.18686322495</v>
          </cell>
          <cell r="AU564">
            <v>1660.6172691900283</v>
          </cell>
          <cell r="AV564">
            <v>249319.56959403493</v>
          </cell>
          <cell r="AW564">
            <v>11952092.554232892</v>
          </cell>
          <cell r="AX564">
            <v>221997.01420599082</v>
          </cell>
          <cell r="AY564">
            <v>11530094.82548072</v>
          </cell>
        </row>
        <row r="565">
          <cell r="B565">
            <v>36705</v>
          </cell>
          <cell r="C565">
            <v>6.21875</v>
          </cell>
          <cell r="D565">
            <v>6</v>
          </cell>
          <cell r="E565">
            <v>6.03125</v>
          </cell>
          <cell r="F565">
            <v>6.0781299999999998</v>
          </cell>
          <cell r="G565">
            <v>6.15625</v>
          </cell>
          <cell r="H565">
            <v>6.2194000000000003</v>
          </cell>
          <cell r="I565">
            <v>6.2508100000000004</v>
          </cell>
          <cell r="J565">
            <v>6.3127800000000001</v>
          </cell>
          <cell r="K565">
            <v>6.4274100000000001</v>
          </cell>
          <cell r="L565">
            <v>6.5311700000000004</v>
          </cell>
          <cell r="M565">
            <v>6.45899</v>
          </cell>
          <cell r="N565">
            <v>6.50631</v>
          </cell>
          <cell r="O565">
            <v>6.5310199999999998</v>
          </cell>
          <cell r="P565">
            <v>6.57</v>
          </cell>
          <cell r="Q565">
            <v>6.64</v>
          </cell>
          <cell r="R565">
            <v>6.6449999999999996</v>
          </cell>
          <cell r="S565">
            <v>6.6449999999999996</v>
          </cell>
          <cell r="T565">
            <v>7.125</v>
          </cell>
          <cell r="U565">
            <v>6.6050000000000004</v>
          </cell>
          <cell r="V565">
            <v>6.7750000000000004</v>
          </cell>
          <cell r="W565">
            <v>6.5549999999999997</v>
          </cell>
          <cell r="X565">
            <v>6.5350000000000001</v>
          </cell>
          <cell r="Y565">
            <v>6.5049999999999999</v>
          </cell>
          <cell r="Z565">
            <v>6.4249999999999998</v>
          </cell>
          <cell r="AA565">
            <v>6.2549999999999999</v>
          </cell>
          <cell r="AB565">
            <v>6.1449999999999996</v>
          </cell>
          <cell r="AC565">
            <v>6.0750000000000002</v>
          </cell>
          <cell r="AE565">
            <v>36951</v>
          </cell>
          <cell r="AF565">
            <v>3691286.583349206</v>
          </cell>
          <cell r="AG565">
            <v>2237400.0352181247</v>
          </cell>
          <cell r="AH565">
            <v>1453886.5481310813</v>
          </cell>
          <cell r="AI565">
            <v>1416055647.989857</v>
          </cell>
          <cell r="AJ565">
            <v>1415178165.5596747</v>
          </cell>
          <cell r="AK565">
            <v>877481.71563474508</v>
          </cell>
          <cell r="AM565">
            <v>3585391.0972559154</v>
          </cell>
          <cell r="AN565">
            <v>2250291.7994287079</v>
          </cell>
          <cell r="AO565">
            <v>1335099.2978272075</v>
          </cell>
          <cell r="AP565">
            <v>1403997659.9495299</v>
          </cell>
          <cell r="AQ565">
            <v>1414969060.3096788</v>
          </cell>
          <cell r="AR565">
            <v>-10771400.360149823</v>
          </cell>
          <cell r="AT565">
            <v>105895.48609329062</v>
          </cell>
          <cell r="AU565">
            <v>-12891.764210583176</v>
          </cell>
          <cell r="AV565">
            <v>118787.25030387379</v>
          </cell>
          <cell r="AW565">
            <v>12057988.040326182</v>
          </cell>
          <cell r="AX565">
            <v>209105.24999540765</v>
          </cell>
          <cell r="AY565">
            <v>11648882.075784594</v>
          </cell>
        </row>
        <row r="566">
          <cell r="B566">
            <v>36706</v>
          </cell>
          <cell r="C566">
            <v>5.6875</v>
          </cell>
          <cell r="D566">
            <v>5.9375</v>
          </cell>
          <cell r="E566">
            <v>6.03125</v>
          </cell>
          <cell r="F566">
            <v>6.09375</v>
          </cell>
          <cell r="G566">
            <v>6.15625</v>
          </cell>
          <cell r="H566">
            <v>6.2201700000000004</v>
          </cell>
          <cell r="I566">
            <v>6.2642899999999999</v>
          </cell>
          <cell r="J566">
            <v>6.3134499999999996</v>
          </cell>
          <cell r="K566">
            <v>6.4277899999999999</v>
          </cell>
          <cell r="L566">
            <v>6.52902</v>
          </cell>
          <cell r="M566">
            <v>6.4547999999999996</v>
          </cell>
          <cell r="N566">
            <v>6.5004900000000001</v>
          </cell>
          <cell r="O566">
            <v>6.5193300000000001</v>
          </cell>
          <cell r="P566">
            <v>6.55</v>
          </cell>
          <cell r="Q566">
            <v>6.61</v>
          </cell>
          <cell r="R566">
            <v>6.6050000000000004</v>
          </cell>
          <cell r="S566">
            <v>6.6050000000000004</v>
          </cell>
          <cell r="T566">
            <v>6.5750000000000002</v>
          </cell>
          <cell r="U566">
            <v>6.5350000000000001</v>
          </cell>
          <cell r="V566">
            <v>6.5049999999999999</v>
          </cell>
          <cell r="W566">
            <v>6.4749999999999996</v>
          </cell>
          <cell r="X566">
            <v>6.4550000000000001</v>
          </cell>
          <cell r="Y566">
            <v>6.4249999999999998</v>
          </cell>
          <cell r="Z566">
            <v>6.3250000000000002</v>
          </cell>
          <cell r="AA566">
            <v>6.165</v>
          </cell>
          <cell r="AB566">
            <v>6.0549999999999997</v>
          </cell>
          <cell r="AC566">
            <v>5.9850000000000003</v>
          </cell>
          <cell r="AE566">
            <v>36952</v>
          </cell>
          <cell r="AF566">
            <v>1060733.0657017508</v>
          </cell>
          <cell r="AG566">
            <v>2216300.3120081332</v>
          </cell>
          <cell r="AH566">
            <v>-1155567.2463063824</v>
          </cell>
          <cell r="AI566">
            <v>1417116381.0555587</v>
          </cell>
          <cell r="AJ566">
            <v>1417394465.8716829</v>
          </cell>
          <cell r="AK566">
            <v>-278085.53067163727</v>
          </cell>
          <cell r="AM566">
            <v>1365684.7070779949</v>
          </cell>
          <cell r="AN566">
            <v>2215101.3530580378</v>
          </cell>
          <cell r="AO566">
            <v>-849416.64598004287</v>
          </cell>
          <cell r="AP566">
            <v>1405363344.6566079</v>
          </cell>
          <cell r="AQ566">
            <v>1417184161.6627369</v>
          </cell>
          <cell r="AR566">
            <v>-11620817.006129866</v>
          </cell>
          <cell r="AT566">
            <v>-304951.64137624414</v>
          </cell>
          <cell r="AU566">
            <v>1198.9589500953443</v>
          </cell>
          <cell r="AV566">
            <v>-306150.60032633948</v>
          </cell>
          <cell r="AW566">
            <v>11753036.398949938</v>
          </cell>
          <cell r="AX566">
            <v>210304.20894550299</v>
          </cell>
          <cell r="AY566">
            <v>11342731.475458255</v>
          </cell>
        </row>
        <row r="567">
          <cell r="B567">
            <v>36707</v>
          </cell>
          <cell r="C567">
            <v>5.0625</v>
          </cell>
          <cell r="D567">
            <v>5.6875</v>
          </cell>
          <cell r="E567">
            <v>5.96875</v>
          </cell>
          <cell r="F567">
            <v>6.0625</v>
          </cell>
          <cell r="G567">
            <v>6.125</v>
          </cell>
          <cell r="H567">
            <v>6.1868699999999999</v>
          </cell>
          <cell r="I567">
            <v>6.2432299999999996</v>
          </cell>
          <cell r="J567">
            <v>6.2916499999999997</v>
          </cell>
          <cell r="K567">
            <v>6.40327</v>
          </cell>
          <cell r="L567">
            <v>6.4989699999999999</v>
          </cell>
          <cell r="M567">
            <v>6.4221500000000002</v>
          </cell>
          <cell r="N567">
            <v>6.4648899999999996</v>
          </cell>
          <cell r="O567">
            <v>6.4833299999999996</v>
          </cell>
          <cell r="P567">
            <v>6.53</v>
          </cell>
          <cell r="Q567">
            <v>6.59</v>
          </cell>
          <cell r="R567">
            <v>6.5750000000000002</v>
          </cell>
          <cell r="S567">
            <v>6.5650000000000004</v>
          </cell>
          <cell r="T567">
            <v>6.5449999999999999</v>
          </cell>
          <cell r="U567">
            <v>6.5149999999999997</v>
          </cell>
          <cell r="V567">
            <v>6.4850000000000003</v>
          </cell>
          <cell r="W567">
            <v>6.4649999999999999</v>
          </cell>
          <cell r="X567">
            <v>6.4450000000000003</v>
          </cell>
          <cell r="Y567">
            <v>6.415</v>
          </cell>
          <cell r="Z567">
            <v>6.3150000000000004</v>
          </cell>
          <cell r="AA567">
            <v>6.165</v>
          </cell>
          <cell r="AB567">
            <v>6.0549999999999997</v>
          </cell>
          <cell r="AC567">
            <v>5.9850000000000003</v>
          </cell>
          <cell r="AE567">
            <v>36955</v>
          </cell>
          <cell r="AF567">
            <v>6433820.1154909804</v>
          </cell>
          <cell r="AG567">
            <v>6638366.5775065338</v>
          </cell>
          <cell r="AH567">
            <v>-204546.46201555338</v>
          </cell>
          <cell r="AI567">
            <v>1423550201.1710496</v>
          </cell>
          <cell r="AJ567">
            <v>1424032832.4491894</v>
          </cell>
          <cell r="AK567">
            <v>-482631.99268719065</v>
          </cell>
          <cell r="AM567">
            <v>6249366.5865179077</v>
          </cell>
          <cell r="AN567">
            <v>6566363.8750304608</v>
          </cell>
          <cell r="AO567">
            <v>-316997.28851255309</v>
          </cell>
          <cell r="AP567">
            <v>1411612711.2431257</v>
          </cell>
          <cell r="AQ567">
            <v>1423750525.5377674</v>
          </cell>
          <cell r="AR567">
            <v>-11937814.294642419</v>
          </cell>
          <cell r="AT567">
            <v>184453.52897307277</v>
          </cell>
          <cell r="AU567">
            <v>72002.702476073056</v>
          </cell>
          <cell r="AV567">
            <v>112450.82649699971</v>
          </cell>
          <cell r="AW567">
            <v>11937489.927923011</v>
          </cell>
          <cell r="AX567">
            <v>282306.91142157605</v>
          </cell>
          <cell r="AY567">
            <v>11455182.301955255</v>
          </cell>
        </row>
        <row r="568">
          <cell r="B568">
            <v>36708</v>
          </cell>
          <cell r="C568">
            <v>5.0625</v>
          </cell>
          <cell r="D568">
            <v>5.6875</v>
          </cell>
          <cell r="E568">
            <v>5.96875</v>
          </cell>
          <cell r="F568">
            <v>6.0625</v>
          </cell>
          <cell r="G568">
            <v>6.125</v>
          </cell>
          <cell r="H568">
            <v>6.1868699999999999</v>
          </cell>
          <cell r="I568">
            <v>6.2432299999999996</v>
          </cell>
          <cell r="J568">
            <v>6.2916499999999997</v>
          </cell>
          <cell r="K568">
            <v>6.40327</v>
          </cell>
          <cell r="L568">
            <v>6.4989699999999999</v>
          </cell>
          <cell r="M568">
            <v>6.4221500000000002</v>
          </cell>
          <cell r="N568">
            <v>6.4648899999999996</v>
          </cell>
          <cell r="O568">
            <v>6.4833299999999996</v>
          </cell>
          <cell r="P568">
            <v>6.53</v>
          </cell>
          <cell r="Q568">
            <v>6.59</v>
          </cell>
          <cell r="R568">
            <v>6.5750000000000002</v>
          </cell>
          <cell r="S568">
            <v>6.5650000000000004</v>
          </cell>
          <cell r="T568">
            <v>6.5449999999999999</v>
          </cell>
          <cell r="U568">
            <v>6.5149999999999997</v>
          </cell>
          <cell r="V568">
            <v>6.4850000000000003</v>
          </cell>
          <cell r="W568">
            <v>6.4649999999999999</v>
          </cell>
          <cell r="X568">
            <v>6.4450000000000003</v>
          </cell>
          <cell r="Y568">
            <v>6.415</v>
          </cell>
          <cell r="Z568">
            <v>6.3150000000000004</v>
          </cell>
          <cell r="AA568">
            <v>6.165</v>
          </cell>
          <cell r="AB568">
            <v>6.0549999999999997</v>
          </cell>
          <cell r="AC568">
            <v>5.9850000000000003</v>
          </cell>
          <cell r="AE568">
            <v>36956</v>
          </cell>
          <cell r="AF568">
            <v>1314051.1568376236</v>
          </cell>
          <cell r="AG568">
            <v>2217743.4079602598</v>
          </cell>
          <cell r="AH568">
            <v>-903692.25112263625</v>
          </cell>
          <cell r="AI568">
            <v>1424864252.3278873</v>
          </cell>
          <cell r="AJ568">
            <v>1426250575.8571496</v>
          </cell>
          <cell r="AK568">
            <v>-1386324.2438098269</v>
          </cell>
          <cell r="AM568">
            <v>1384328.4093747884</v>
          </cell>
          <cell r="AN568">
            <v>2198830.2850785507</v>
          </cell>
          <cell r="AO568">
            <v>-814501.87570376229</v>
          </cell>
          <cell r="AP568">
            <v>1412997039.6525004</v>
          </cell>
          <cell r="AQ568">
            <v>1425949355.8228459</v>
          </cell>
          <cell r="AR568">
            <v>-12752316.170346182</v>
          </cell>
          <cell r="AT568">
            <v>-70277.252537164837</v>
          </cell>
          <cell r="AU568">
            <v>18913.122881709132</v>
          </cell>
          <cell r="AV568">
            <v>-89190.375418873969</v>
          </cell>
          <cell r="AW568">
            <v>11867212.675385846</v>
          </cell>
          <cell r="AX568">
            <v>301220.03430328518</v>
          </cell>
          <cell r="AY568">
            <v>11365991.926536381</v>
          </cell>
        </row>
        <row r="569">
          <cell r="B569">
            <v>36709</v>
          </cell>
          <cell r="C569">
            <v>5.0625</v>
          </cell>
          <cell r="D569">
            <v>5.6875</v>
          </cell>
          <cell r="E569">
            <v>5.96875</v>
          </cell>
          <cell r="F569">
            <v>6.0625</v>
          </cell>
          <cell r="G569">
            <v>6.125</v>
          </cell>
          <cell r="H569">
            <v>6.1868699999999999</v>
          </cell>
          <cell r="I569">
            <v>6.2432299999999996</v>
          </cell>
          <cell r="J569">
            <v>6.2916499999999997</v>
          </cell>
          <cell r="K569">
            <v>6.40327</v>
          </cell>
          <cell r="L569">
            <v>6.4989699999999999</v>
          </cell>
          <cell r="M569">
            <v>6.4221500000000002</v>
          </cell>
          <cell r="N569">
            <v>6.4648899999999996</v>
          </cell>
          <cell r="O569">
            <v>6.4833299999999996</v>
          </cell>
          <cell r="P569">
            <v>6.53</v>
          </cell>
          <cell r="Q569">
            <v>6.59</v>
          </cell>
          <cell r="R569">
            <v>6.5750000000000002</v>
          </cell>
          <cell r="S569">
            <v>6.5650000000000004</v>
          </cell>
          <cell r="T569">
            <v>6.5449999999999999</v>
          </cell>
          <cell r="U569">
            <v>6.5149999999999997</v>
          </cell>
          <cell r="V569">
            <v>6.4850000000000003</v>
          </cell>
          <cell r="W569">
            <v>6.4649999999999999</v>
          </cell>
          <cell r="X569">
            <v>6.4450000000000003</v>
          </cell>
          <cell r="Y569">
            <v>6.415</v>
          </cell>
          <cell r="Z569">
            <v>6.3150000000000004</v>
          </cell>
          <cell r="AA569">
            <v>6.165</v>
          </cell>
          <cell r="AB569">
            <v>6.0549999999999997</v>
          </cell>
          <cell r="AC569">
            <v>5.9850000000000003</v>
          </cell>
          <cell r="AE569">
            <v>36957</v>
          </cell>
          <cell r="AF569">
            <v>3360759.0405746461</v>
          </cell>
          <cell r="AG569">
            <v>2210596.9121093741</v>
          </cell>
          <cell r="AH569">
            <v>1150162.128465272</v>
          </cell>
          <cell r="AI569">
            <v>1428225011.3684618</v>
          </cell>
          <cell r="AJ569">
            <v>1428461172.769259</v>
          </cell>
          <cell r="AK569">
            <v>-236162.11534455488</v>
          </cell>
          <cell r="AM569">
            <v>3147638.2966234982</v>
          </cell>
          <cell r="AN569">
            <v>2193791.951162301</v>
          </cell>
          <cell r="AO569">
            <v>953846.3454611972</v>
          </cell>
          <cell r="AP569">
            <v>1416144677.9491239</v>
          </cell>
          <cell r="AQ569">
            <v>1428143147.7740083</v>
          </cell>
          <cell r="AR569">
            <v>-11798469.824884985</v>
          </cell>
          <cell r="AT569">
            <v>213120.74395114789</v>
          </cell>
          <cell r="AU569">
            <v>16804.960947073065</v>
          </cell>
          <cell r="AV569">
            <v>196315.78300407482</v>
          </cell>
          <cell r="AW569">
            <v>12080333.419336993</v>
          </cell>
          <cell r="AX569">
            <v>318024.99525035825</v>
          </cell>
          <cell r="AY569">
            <v>11562307.709540457</v>
          </cell>
        </row>
        <row r="570">
          <cell r="B570">
            <v>36710</v>
          </cell>
          <cell r="C570">
            <v>5.1875</v>
          </cell>
          <cell r="D570">
            <v>5.6875</v>
          </cell>
          <cell r="E570">
            <v>5.9375</v>
          </cell>
          <cell r="F570">
            <v>6.0468700000000002</v>
          </cell>
          <cell r="G570">
            <v>6.1406299999999998</v>
          </cell>
          <cell r="H570">
            <v>6.1806400000000004</v>
          </cell>
          <cell r="I570">
            <v>6.2339399999999996</v>
          </cell>
          <cell r="J570">
            <v>6.29514</v>
          </cell>
          <cell r="K570">
            <v>6.4090699999999998</v>
          </cell>
          <cell r="L570">
            <v>6.5067199999999996</v>
          </cell>
          <cell r="M570">
            <v>6.4301000000000004</v>
          </cell>
          <cell r="N570">
            <v>6.4709599999999998</v>
          </cell>
          <cell r="O570">
            <v>6.4879800000000003</v>
          </cell>
          <cell r="P570">
            <v>6.53</v>
          </cell>
          <cell r="Q570">
            <v>6.59</v>
          </cell>
          <cell r="R570">
            <v>6.585</v>
          </cell>
          <cell r="S570">
            <v>6.585</v>
          </cell>
          <cell r="T570">
            <v>6.5650000000000004</v>
          </cell>
          <cell r="U570">
            <v>6.5449999999999999</v>
          </cell>
          <cell r="V570">
            <v>6.5149999999999997</v>
          </cell>
          <cell r="W570">
            <v>6.4950000000000001</v>
          </cell>
          <cell r="X570">
            <v>6.4749999999999996</v>
          </cell>
          <cell r="Y570">
            <v>6.4450000000000003</v>
          </cell>
          <cell r="Z570">
            <v>6.3449999999999998</v>
          </cell>
          <cell r="AA570">
            <v>6.1950000000000003</v>
          </cell>
          <cell r="AB570">
            <v>6.085</v>
          </cell>
          <cell r="AC570">
            <v>6.0149999999999997</v>
          </cell>
          <cell r="AE570">
            <v>36958</v>
          </cell>
          <cell r="AF570">
            <v>3659878.02798058</v>
          </cell>
          <cell r="AG570">
            <v>2203396.7490071794</v>
          </cell>
          <cell r="AH570">
            <v>1456481.2789734006</v>
          </cell>
          <cell r="AI570">
            <v>1431884889.3964424</v>
          </cell>
          <cell r="AJ570">
            <v>1430664569.5182662</v>
          </cell>
          <cell r="AK570">
            <v>1220319.1636288457</v>
          </cell>
          <cell r="AM570">
            <v>3501108.1619430333</v>
          </cell>
          <cell r="AN570">
            <v>2189178.0503683202</v>
          </cell>
          <cell r="AO570">
            <v>1311930.1115747131</v>
          </cell>
          <cell r="AP570">
            <v>1419645786.1110668</v>
          </cell>
          <cell r="AQ570">
            <v>1430332325.8243766</v>
          </cell>
          <cell r="AR570">
            <v>-10486539.713310272</v>
          </cell>
          <cell r="AT570">
            <v>158769.86603754666</v>
          </cell>
          <cell r="AU570">
            <v>14218.698638859205</v>
          </cell>
          <cell r="AV570">
            <v>144551.16739868745</v>
          </cell>
          <cell r="AW570">
            <v>12239103.285374541</v>
          </cell>
          <cell r="AX570">
            <v>332243.69388921745</v>
          </cell>
          <cell r="AY570">
            <v>11706858.876939144</v>
          </cell>
        </row>
        <row r="571">
          <cell r="B571">
            <v>36711</v>
          </cell>
          <cell r="C571">
            <v>5.625</v>
          </cell>
          <cell r="D571">
            <v>5.8125</v>
          </cell>
          <cell r="E571">
            <v>5.96875</v>
          </cell>
          <cell r="F571">
            <v>6.0468700000000002</v>
          </cell>
          <cell r="G571">
            <v>6.1093799999999998</v>
          </cell>
          <cell r="H571">
            <v>6.1700400000000002</v>
          </cell>
          <cell r="I571">
            <v>6.2207800000000004</v>
          </cell>
          <cell r="J571">
            <v>6.2673800000000002</v>
          </cell>
          <cell r="K571">
            <v>6.3728199999999999</v>
          </cell>
          <cell r="L571">
            <v>6.4635600000000002</v>
          </cell>
          <cell r="M571">
            <v>6.3852000000000002</v>
          </cell>
          <cell r="N571">
            <v>6.42483</v>
          </cell>
          <cell r="O571">
            <v>6.4401799999999998</v>
          </cell>
          <cell r="P571">
            <v>6.47</v>
          </cell>
          <cell r="Q571">
            <v>6.54</v>
          </cell>
          <cell r="R571">
            <v>6.5350000000000001</v>
          </cell>
          <cell r="S571">
            <v>6.5449999999999999</v>
          </cell>
          <cell r="T571">
            <v>6.5250000000000004</v>
          </cell>
          <cell r="U571">
            <v>6.5049999999999999</v>
          </cell>
          <cell r="V571">
            <v>6.4749999999999996</v>
          </cell>
          <cell r="W571">
            <v>6.4550000000000001</v>
          </cell>
          <cell r="X571">
            <v>6.4349999999999996</v>
          </cell>
          <cell r="Y571">
            <v>6.4050000000000002</v>
          </cell>
          <cell r="Z571">
            <v>6.3049999999999997</v>
          </cell>
          <cell r="AA571">
            <v>6.1550000000000002</v>
          </cell>
          <cell r="AB571">
            <v>6.0449999999999999</v>
          </cell>
          <cell r="AC571">
            <v>5.9749999999999996</v>
          </cell>
          <cell r="AE571">
            <v>36959</v>
          </cell>
          <cell r="AF571">
            <v>4163693.1160764955</v>
          </cell>
          <cell r="AG571">
            <v>2191018.6302219285</v>
          </cell>
          <cell r="AH571">
            <v>1972674.485854567</v>
          </cell>
          <cell r="AI571">
            <v>1436048582.5125189</v>
          </cell>
          <cell r="AJ571">
            <v>1432855588.148488</v>
          </cell>
          <cell r="AK571">
            <v>3192993.6494834125</v>
          </cell>
          <cell r="AM571">
            <v>4082345.6374498233</v>
          </cell>
          <cell r="AN571">
            <v>2171061.73381946</v>
          </cell>
          <cell r="AO571">
            <v>1911283.9036303633</v>
          </cell>
          <cell r="AP571">
            <v>1423728131.7485166</v>
          </cell>
          <cell r="AQ571">
            <v>1432503387.5581961</v>
          </cell>
          <cell r="AR571">
            <v>-8575255.8096799087</v>
          </cell>
          <cell r="AT571">
            <v>81347.478626672179</v>
          </cell>
          <cell r="AU571">
            <v>19956.896402468439</v>
          </cell>
          <cell r="AV571">
            <v>61390.582224203739</v>
          </cell>
          <cell r="AW571">
            <v>12320450.764001213</v>
          </cell>
          <cell r="AX571">
            <v>352200.59029168589</v>
          </cell>
          <cell r="AY571">
            <v>11768249.459163347</v>
          </cell>
        </row>
        <row r="572">
          <cell r="B572">
            <v>36712</v>
          </cell>
          <cell r="C572">
            <v>5.375</v>
          </cell>
          <cell r="D572">
            <v>5.8125</v>
          </cell>
          <cell r="E572">
            <v>5.96875</v>
          </cell>
          <cell r="F572">
            <v>6.0468700000000002</v>
          </cell>
          <cell r="G572">
            <v>6.09375</v>
          </cell>
          <cell r="H572">
            <v>6.1493200000000003</v>
          </cell>
          <cell r="I572">
            <v>6.1879900000000001</v>
          </cell>
          <cell r="J572">
            <v>6.2322899999999999</v>
          </cell>
          <cell r="K572">
            <v>6.3241199999999997</v>
          </cell>
          <cell r="L572">
            <v>6.4030899999999997</v>
          </cell>
          <cell r="M572">
            <v>6.3205</v>
          </cell>
          <cell r="N572">
            <v>6.3549199999999999</v>
          </cell>
          <cell r="O572">
            <v>6.3673500000000001</v>
          </cell>
          <cell r="P572">
            <v>6.42</v>
          </cell>
          <cell r="Q572">
            <v>6.49</v>
          </cell>
          <cell r="R572">
            <v>6.4850000000000003</v>
          </cell>
          <cell r="S572">
            <v>6.4850000000000003</v>
          </cell>
          <cell r="T572">
            <v>6.4649999999999999</v>
          </cell>
          <cell r="U572">
            <v>6.4450000000000003</v>
          </cell>
          <cell r="V572">
            <v>6.4249999999999998</v>
          </cell>
          <cell r="W572">
            <v>6.4050000000000002</v>
          </cell>
          <cell r="X572">
            <v>6.3849999999999998</v>
          </cell>
          <cell r="Y572">
            <v>6.3449999999999998</v>
          </cell>
          <cell r="Z572">
            <v>6.2450000000000001</v>
          </cell>
          <cell r="AA572">
            <v>6.0949999999999998</v>
          </cell>
          <cell r="AB572">
            <v>5.9649999999999999</v>
          </cell>
          <cell r="AC572">
            <v>5.8849999999999998</v>
          </cell>
          <cell r="AE572">
            <v>36962</v>
          </cell>
          <cell r="AF572">
            <v>7496111.6696150787</v>
          </cell>
          <cell r="AG572">
            <v>6559822.7393398741</v>
          </cell>
          <cell r="AH572">
            <v>936288.93027520459</v>
          </cell>
          <cell r="AI572">
            <v>1443544694.1821339</v>
          </cell>
          <cell r="AJ572">
            <v>1439415410.8878279</v>
          </cell>
          <cell r="AK572">
            <v>4129282.5797586171</v>
          </cell>
          <cell r="AM572">
            <v>7030670.4732796997</v>
          </cell>
          <cell r="AN572">
            <v>6515169.5209418051</v>
          </cell>
          <cell r="AO572">
            <v>515500.95233789459</v>
          </cell>
          <cell r="AP572">
            <v>1430758802.2217963</v>
          </cell>
          <cell r="AQ572">
            <v>1439018557.0791378</v>
          </cell>
          <cell r="AR572">
            <v>-8059754.8573420141</v>
          </cell>
          <cell r="AT572">
            <v>465441.19633537903</v>
          </cell>
          <cell r="AU572">
            <v>44653.218398069032</v>
          </cell>
          <cell r="AV572">
            <v>420787.97793731</v>
          </cell>
          <cell r="AW572">
            <v>12785891.960336592</v>
          </cell>
          <cell r="AX572">
            <v>396853.80868975492</v>
          </cell>
          <cell r="AY572">
            <v>12189037.437100656</v>
          </cell>
        </row>
        <row r="573">
          <cell r="B573">
            <v>36713</v>
          </cell>
          <cell r="C573">
            <v>6</v>
          </cell>
          <cell r="D573">
            <v>5.9375</v>
          </cell>
          <cell r="E573">
            <v>5.96875</v>
          </cell>
          <cell r="F573">
            <v>6.0468700000000002</v>
          </cell>
          <cell r="G573">
            <v>6.09375</v>
          </cell>
          <cell r="H573">
            <v>6.1585900000000002</v>
          </cell>
          <cell r="I573">
            <v>6.2033699999999996</v>
          </cell>
          <cell r="J573">
            <v>6.2501899999999999</v>
          </cell>
          <cell r="K573">
            <v>6.3485800000000001</v>
          </cell>
          <cell r="L573">
            <v>6.4319100000000002</v>
          </cell>
          <cell r="M573">
            <v>6.3498400000000004</v>
          </cell>
          <cell r="N573">
            <v>6.3853299999999997</v>
          </cell>
          <cell r="O573">
            <v>6.3996300000000002</v>
          </cell>
          <cell r="P573">
            <v>6.43</v>
          </cell>
          <cell r="Q573">
            <v>6.5</v>
          </cell>
          <cell r="R573">
            <v>6.4950000000000001</v>
          </cell>
          <cell r="S573">
            <v>6.4950000000000001</v>
          </cell>
          <cell r="T573">
            <v>6.4850000000000003</v>
          </cell>
          <cell r="U573">
            <v>6.4649999999999999</v>
          </cell>
          <cell r="V573">
            <v>6.4450000000000003</v>
          </cell>
          <cell r="W573">
            <v>6.4249999999999998</v>
          </cell>
          <cell r="X573">
            <v>6.4050000000000002</v>
          </cell>
          <cell r="Y573">
            <v>6.3650000000000002</v>
          </cell>
          <cell r="Z573">
            <v>6.2549999999999999</v>
          </cell>
          <cell r="AA573">
            <v>6.125</v>
          </cell>
          <cell r="AB573">
            <v>5.9850000000000003</v>
          </cell>
          <cell r="AC573">
            <v>5.9050000000000002</v>
          </cell>
          <cell r="AE573">
            <v>36963</v>
          </cell>
          <cell r="AF573">
            <v>4051342.5413309066</v>
          </cell>
          <cell r="AG573">
            <v>2194480.2966125915</v>
          </cell>
          <cell r="AH573">
            <v>1856862.2447183151</v>
          </cell>
          <cell r="AI573">
            <v>1447596036.7234647</v>
          </cell>
          <cell r="AJ573">
            <v>1441609891.1844404</v>
          </cell>
          <cell r="AK573">
            <v>5986144.8244769322</v>
          </cell>
          <cell r="AM573">
            <v>4191317.5409865975</v>
          </cell>
          <cell r="AN573">
            <v>2175182.2647455973</v>
          </cell>
          <cell r="AO573">
            <v>2016135.2762410003</v>
          </cell>
          <cell r="AP573">
            <v>1434950119.7627828</v>
          </cell>
          <cell r="AQ573">
            <v>1441193739.3438835</v>
          </cell>
          <cell r="AR573">
            <v>-6043619.5811010133</v>
          </cell>
          <cell r="AT573">
            <v>-139974.99965569098</v>
          </cell>
          <cell r="AU573">
            <v>19298.031866994221</v>
          </cell>
          <cell r="AV573">
            <v>-159273.0315226852</v>
          </cell>
          <cell r="AW573">
            <v>12645916.960680902</v>
          </cell>
          <cell r="AX573">
            <v>416151.84055674914</v>
          </cell>
          <cell r="AY573">
            <v>12029764.405577971</v>
          </cell>
        </row>
        <row r="574">
          <cell r="B574">
            <v>36714</v>
          </cell>
          <cell r="C574">
            <v>5.4375</v>
          </cell>
          <cell r="D574">
            <v>5.75</v>
          </cell>
          <cell r="E574">
            <v>5.96875</v>
          </cell>
          <cell r="F574">
            <v>6.0468700000000002</v>
          </cell>
          <cell r="G574">
            <v>6.1093799999999998</v>
          </cell>
          <cell r="H574">
            <v>6.1619000000000002</v>
          </cell>
          <cell r="I574">
            <v>6.2092099999999997</v>
          </cell>
          <cell r="J574">
            <v>6.2543600000000001</v>
          </cell>
          <cell r="K574">
            <v>6.3578000000000001</v>
          </cell>
          <cell r="L574">
            <v>6.4457500000000003</v>
          </cell>
          <cell r="M574">
            <v>6.3668100000000001</v>
          </cell>
          <cell r="N574">
            <v>6.4084199999999996</v>
          </cell>
          <cell r="O574">
            <v>6.4272</v>
          </cell>
          <cell r="P574">
            <v>6.45</v>
          </cell>
          <cell r="Q574">
            <v>6.52</v>
          </cell>
          <cell r="R574">
            <v>6.5149999999999997</v>
          </cell>
          <cell r="S574">
            <v>6.5149999999999997</v>
          </cell>
          <cell r="T574">
            <v>6.5049999999999999</v>
          </cell>
          <cell r="U574">
            <v>6.4850000000000003</v>
          </cell>
          <cell r="V574">
            <v>6.4649999999999999</v>
          </cell>
          <cell r="W574">
            <v>6.4450000000000003</v>
          </cell>
          <cell r="X574">
            <v>6.4249999999999998</v>
          </cell>
          <cell r="Y574">
            <v>6.3849999999999998</v>
          </cell>
          <cell r="Z574">
            <v>6.2750000000000004</v>
          </cell>
          <cell r="AA574">
            <v>6.125</v>
          </cell>
          <cell r="AB574">
            <v>6.0049999999999999</v>
          </cell>
          <cell r="AC574">
            <v>5.9249999999999998</v>
          </cell>
          <cell r="AE574">
            <v>36964</v>
          </cell>
          <cell r="AF574">
            <v>5131704.3813266475</v>
          </cell>
          <cell r="AG574">
            <v>2162785.9870177619</v>
          </cell>
          <cell r="AH574">
            <v>2968918.3943088856</v>
          </cell>
          <cell r="AI574">
            <v>1452727741.1047914</v>
          </cell>
          <cell r="AJ574">
            <v>1443772677.1714582</v>
          </cell>
          <cell r="AK574">
            <v>8955063.2187858187</v>
          </cell>
          <cell r="AM574">
            <v>4718093.842187494</v>
          </cell>
          <cell r="AN574">
            <v>2163643.8942554626</v>
          </cell>
          <cell r="AO574">
            <v>2554449.9479320315</v>
          </cell>
          <cell r="AP574">
            <v>1439668213.6049702</v>
          </cell>
          <cell r="AQ574">
            <v>1443357383.2381389</v>
          </cell>
          <cell r="AR574">
            <v>-3489169.6331689819</v>
          </cell>
          <cell r="AT574">
            <v>413610.53913915344</v>
          </cell>
          <cell r="AU574">
            <v>-857.90723770065233</v>
          </cell>
          <cell r="AV574">
            <v>414468.44637685409</v>
          </cell>
          <cell r="AW574">
            <v>13059527.499820055</v>
          </cell>
          <cell r="AX574">
            <v>415293.93331904849</v>
          </cell>
          <cell r="AY574">
            <v>12444232.851954825</v>
          </cell>
        </row>
        <row r="575">
          <cell r="B575">
            <v>36715</v>
          </cell>
          <cell r="C575">
            <v>5.4375</v>
          </cell>
          <cell r="D575">
            <v>5.75</v>
          </cell>
          <cell r="E575">
            <v>5.96875</v>
          </cell>
          <cell r="F575">
            <v>6.0468700000000002</v>
          </cell>
          <cell r="G575">
            <v>6.1093799999999998</v>
          </cell>
          <cell r="H575">
            <v>6.1619000000000002</v>
          </cell>
          <cell r="I575">
            <v>6.2092099999999997</v>
          </cell>
          <cell r="J575">
            <v>6.2543600000000001</v>
          </cell>
          <cell r="K575">
            <v>6.3578000000000001</v>
          </cell>
          <cell r="L575">
            <v>6.4457500000000003</v>
          </cell>
          <cell r="M575">
            <v>6.3668100000000001</v>
          </cell>
          <cell r="N575">
            <v>6.4084199999999996</v>
          </cell>
          <cell r="O575">
            <v>6.4272</v>
          </cell>
          <cell r="P575">
            <v>6.45</v>
          </cell>
          <cell r="Q575">
            <v>6.52</v>
          </cell>
          <cell r="R575">
            <v>6.5149999999999997</v>
          </cell>
          <cell r="S575">
            <v>6.5149999999999997</v>
          </cell>
          <cell r="T575">
            <v>6.5049999999999999</v>
          </cell>
          <cell r="U575">
            <v>6.4850000000000003</v>
          </cell>
          <cell r="V575">
            <v>6.4649999999999999</v>
          </cell>
          <cell r="W575">
            <v>6.4450000000000003</v>
          </cell>
          <cell r="X575">
            <v>6.4249999999999998</v>
          </cell>
          <cell r="Y575">
            <v>6.3849999999999998</v>
          </cell>
          <cell r="Z575">
            <v>6.2750000000000004</v>
          </cell>
          <cell r="AA575">
            <v>6.125</v>
          </cell>
          <cell r="AB575">
            <v>6.0049999999999999</v>
          </cell>
          <cell r="AC575">
            <v>5.9249999999999998</v>
          </cell>
          <cell r="AE575">
            <v>36965</v>
          </cell>
          <cell r="AF575">
            <v>3841554.4048417564</v>
          </cell>
          <cell r="AG575">
            <v>2147843.1515006758</v>
          </cell>
          <cell r="AH575">
            <v>1693711.2533410806</v>
          </cell>
          <cell r="AI575">
            <v>1456569295.5096331</v>
          </cell>
          <cell r="AJ575">
            <v>1445920520.3229589</v>
          </cell>
          <cell r="AK575">
            <v>10648774.472126899</v>
          </cell>
          <cell r="AM575">
            <v>3945463.0795683265</v>
          </cell>
          <cell r="AN575">
            <v>2152686.6323358375</v>
          </cell>
          <cell r="AO575">
            <v>1792776.447232489</v>
          </cell>
          <cell r="AP575">
            <v>1443613676.6845386</v>
          </cell>
          <cell r="AQ575">
            <v>1445510069.8704748</v>
          </cell>
          <cell r="AR575">
            <v>-1696393.1859364929</v>
          </cell>
          <cell r="AT575">
            <v>-103908.67472657003</v>
          </cell>
          <cell r="AU575">
            <v>-4843.4808351616375</v>
          </cell>
          <cell r="AV575">
            <v>-99065.193891408388</v>
          </cell>
          <cell r="AW575">
            <v>12955618.825093485</v>
          </cell>
          <cell r="AX575">
            <v>410450.45248388685</v>
          </cell>
          <cell r="AY575">
            <v>12345167.658063417</v>
          </cell>
        </row>
        <row r="576">
          <cell r="B576">
            <v>36716</v>
          </cell>
          <cell r="C576">
            <v>5.4375</v>
          </cell>
          <cell r="D576">
            <v>5.75</v>
          </cell>
          <cell r="E576">
            <v>5.96875</v>
          </cell>
          <cell r="F576">
            <v>6.0468700000000002</v>
          </cell>
          <cell r="G576">
            <v>6.1093799999999998</v>
          </cell>
          <cell r="H576">
            <v>6.1619000000000002</v>
          </cell>
          <cell r="I576">
            <v>6.2092099999999997</v>
          </cell>
          <cell r="J576">
            <v>6.2543600000000001</v>
          </cell>
          <cell r="K576">
            <v>6.3578000000000001</v>
          </cell>
          <cell r="L576">
            <v>6.4457500000000003</v>
          </cell>
          <cell r="M576">
            <v>6.3668100000000001</v>
          </cell>
          <cell r="N576">
            <v>6.4084199999999996</v>
          </cell>
          <cell r="O576">
            <v>6.4272</v>
          </cell>
          <cell r="P576">
            <v>6.45</v>
          </cell>
          <cell r="Q576">
            <v>6.52</v>
          </cell>
          <cell r="R576">
            <v>6.5149999999999997</v>
          </cell>
          <cell r="S576">
            <v>6.5149999999999997</v>
          </cell>
          <cell r="T576">
            <v>6.5049999999999999</v>
          </cell>
          <cell r="U576">
            <v>6.4850000000000003</v>
          </cell>
          <cell r="V576">
            <v>6.4649999999999999</v>
          </cell>
          <cell r="W576">
            <v>6.4450000000000003</v>
          </cell>
          <cell r="X576">
            <v>6.4249999999999998</v>
          </cell>
          <cell r="Y576">
            <v>6.3849999999999998</v>
          </cell>
          <cell r="Z576">
            <v>6.2750000000000004</v>
          </cell>
          <cell r="AA576">
            <v>6.125</v>
          </cell>
          <cell r="AB576">
            <v>6.0049999999999999</v>
          </cell>
          <cell r="AC576">
            <v>5.9249999999999998</v>
          </cell>
          <cell r="AE576">
            <v>36966</v>
          </cell>
          <cell r="AF576">
            <v>2756038.5582073857</v>
          </cell>
          <cell r="AG576">
            <v>2123941.0198816899</v>
          </cell>
          <cell r="AH576">
            <v>632097.53832569579</v>
          </cell>
          <cell r="AI576">
            <v>1459325334.0678403</v>
          </cell>
          <cell r="AJ576">
            <v>1448044461.3428407</v>
          </cell>
          <cell r="AK576">
            <v>11280872.010452595</v>
          </cell>
          <cell r="AM576">
            <v>2893336.6014783531</v>
          </cell>
          <cell r="AN576">
            <v>2122371.8432164979</v>
          </cell>
          <cell r="AO576">
            <v>770964.75826185523</v>
          </cell>
          <cell r="AP576">
            <v>1446507013.2860169</v>
          </cell>
          <cell r="AQ576">
            <v>1447632441.7136912</v>
          </cell>
          <cell r="AR576">
            <v>-925428.42767463764</v>
          </cell>
          <cell r="AT576">
            <v>-137298.04327096744</v>
          </cell>
          <cell r="AU576">
            <v>1569.1766651920043</v>
          </cell>
          <cell r="AV576">
            <v>-138867.21993615944</v>
          </cell>
          <cell r="AW576">
            <v>12818320.781822518</v>
          </cell>
          <cell r="AX576">
            <v>412019.62914907886</v>
          </cell>
          <cell r="AY576">
            <v>12206300.438127257</v>
          </cell>
        </row>
        <row r="577">
          <cell r="B577">
            <v>36717</v>
          </cell>
          <cell r="C577">
            <v>5.375</v>
          </cell>
          <cell r="D577">
            <v>5.75</v>
          </cell>
          <cell r="E577">
            <v>6</v>
          </cell>
          <cell r="F577">
            <v>6.0468700000000002</v>
          </cell>
          <cell r="G577">
            <v>6.1093799999999998</v>
          </cell>
          <cell r="H577">
            <v>6.1750100000000003</v>
          </cell>
          <cell r="I577">
            <v>6.21828</v>
          </cell>
          <cell r="J577">
            <v>6.2599</v>
          </cell>
          <cell r="K577">
            <v>6.3610499999999996</v>
          </cell>
          <cell r="L577">
            <v>6.4483600000000001</v>
          </cell>
          <cell r="M577">
            <v>6.3709300000000004</v>
          </cell>
          <cell r="N577">
            <v>6.4134200000000003</v>
          </cell>
          <cell r="O577">
            <v>6.43154</v>
          </cell>
          <cell r="P577">
            <v>6.47</v>
          </cell>
          <cell r="Q577">
            <v>6.53</v>
          </cell>
          <cell r="R577">
            <v>6.5250000000000004</v>
          </cell>
          <cell r="S577">
            <v>6.5149999999999997</v>
          </cell>
          <cell r="T577">
            <v>6.5049999999999999</v>
          </cell>
          <cell r="U577">
            <v>6.4850000000000003</v>
          </cell>
          <cell r="V577">
            <v>6.4649999999999999</v>
          </cell>
          <cell r="W577">
            <v>6.4349999999999996</v>
          </cell>
          <cell r="X577">
            <v>6.4249999999999998</v>
          </cell>
          <cell r="Y577">
            <v>6.3949999999999996</v>
          </cell>
          <cell r="Z577">
            <v>6.2949999999999999</v>
          </cell>
          <cell r="AA577">
            <v>6.1550000000000002</v>
          </cell>
          <cell r="AB577">
            <v>6.0350000000000001</v>
          </cell>
          <cell r="AC577">
            <v>5.9550000000000001</v>
          </cell>
          <cell r="AE577">
            <v>36969</v>
          </cell>
          <cell r="AF577">
            <v>7371263.777081701</v>
          </cell>
          <cell r="AG577">
            <v>6599354.3343967022</v>
          </cell>
          <cell r="AH577">
            <v>771909.44268499874</v>
          </cell>
          <cell r="AI577">
            <v>1466696597.8449221</v>
          </cell>
          <cell r="AJ577">
            <v>1454643815.6772373</v>
          </cell>
          <cell r="AK577">
            <v>12052781.453137593</v>
          </cell>
          <cell r="AM577">
            <v>7149513.9305890948</v>
          </cell>
          <cell r="AN577">
            <v>6578719.3868007679</v>
          </cell>
          <cell r="AO577">
            <v>570794.5437883269</v>
          </cell>
          <cell r="AP577">
            <v>1453656527.2166061</v>
          </cell>
          <cell r="AQ577">
            <v>1454211161.100492</v>
          </cell>
          <cell r="AR577">
            <v>-354633.88388631074</v>
          </cell>
          <cell r="AT577">
            <v>221749.84649260622</v>
          </cell>
          <cell r="AU577">
            <v>20634.947595934384</v>
          </cell>
          <cell r="AV577">
            <v>201114.89889667183</v>
          </cell>
          <cell r="AW577">
            <v>13040070.628315125</v>
          </cell>
          <cell r="AX577">
            <v>432654.57674501324</v>
          </cell>
          <cell r="AY577">
            <v>12407415.337023929</v>
          </cell>
        </row>
        <row r="578">
          <cell r="B578">
            <v>36718</v>
          </cell>
          <cell r="C578">
            <v>5.65625</v>
          </cell>
          <cell r="D578">
            <v>5.875</v>
          </cell>
          <cell r="E578">
            <v>6</v>
          </cell>
          <cell r="F578">
            <v>6.0468700000000002</v>
          </cell>
          <cell r="G578">
            <v>6.1093799999999998</v>
          </cell>
          <cell r="H578">
            <v>6.1798000000000002</v>
          </cell>
          <cell r="I578">
            <v>6.22377</v>
          </cell>
          <cell r="J578">
            <v>6.2654300000000003</v>
          </cell>
          <cell r="K578">
            <v>6.3691399999999998</v>
          </cell>
          <cell r="L578">
            <v>6.4599599999999997</v>
          </cell>
          <cell r="M578">
            <v>6.3834799999999996</v>
          </cell>
          <cell r="N578">
            <v>6.4260700000000002</v>
          </cell>
          <cell r="O578">
            <v>6.4448600000000003</v>
          </cell>
          <cell r="P578">
            <v>6.48</v>
          </cell>
          <cell r="Q578">
            <v>6.55</v>
          </cell>
          <cell r="R578">
            <v>6.5350000000000001</v>
          </cell>
          <cell r="S578">
            <v>6.5350000000000001</v>
          </cell>
          <cell r="T578">
            <v>6.5149999999999997</v>
          </cell>
          <cell r="U578">
            <v>6.4950000000000001</v>
          </cell>
          <cell r="V578">
            <v>6.4749999999999996</v>
          </cell>
          <cell r="W578">
            <v>6.4450000000000003</v>
          </cell>
          <cell r="X578">
            <v>6.4249999999999998</v>
          </cell>
          <cell r="Y578">
            <v>6.3849999999999998</v>
          </cell>
          <cell r="Z578">
            <v>6.2850000000000001</v>
          </cell>
          <cell r="AA578">
            <v>6.1449999999999996</v>
          </cell>
          <cell r="AB578">
            <v>6.0250000000000004</v>
          </cell>
          <cell r="AC578">
            <v>5.9450000000000003</v>
          </cell>
          <cell r="AE578">
            <v>36970</v>
          </cell>
          <cell r="AF578">
            <v>1187112.6502602405</v>
          </cell>
          <cell r="AG578">
            <v>2203871.953040265</v>
          </cell>
          <cell r="AH578">
            <v>-1016759.3027800245</v>
          </cell>
          <cell r="AI578">
            <v>1467883710.4951823</v>
          </cell>
          <cell r="AJ578">
            <v>1456847687.6302776</v>
          </cell>
          <cell r="AK578">
            <v>11036022.150357569</v>
          </cell>
          <cell r="AM578">
            <v>1155857.5819945931</v>
          </cell>
          <cell r="AN578">
            <v>2194058.8299129452</v>
          </cell>
          <cell r="AO578">
            <v>-1038201.247918352</v>
          </cell>
          <cell r="AP578">
            <v>1454812384.7986007</v>
          </cell>
          <cell r="AQ578">
            <v>1456405219.9304049</v>
          </cell>
          <cell r="AR578">
            <v>-1392835.1318046628</v>
          </cell>
          <cell r="AT578">
            <v>31255.068265647395</v>
          </cell>
          <cell r="AU578">
            <v>9813.12312731985</v>
          </cell>
          <cell r="AV578">
            <v>21441.945138327545</v>
          </cell>
          <cell r="AW578">
            <v>13071325.696580771</v>
          </cell>
          <cell r="AX578">
            <v>442467.69987233309</v>
          </cell>
          <cell r="AY578">
            <v>12428857.282162257</v>
          </cell>
        </row>
        <row r="579">
          <cell r="B579">
            <v>36719</v>
          </cell>
          <cell r="C579">
            <v>6.8125</v>
          </cell>
          <cell r="D579">
            <v>6.125</v>
          </cell>
          <cell r="E579">
            <v>6.03125</v>
          </cell>
          <cell r="F579">
            <v>6.0468700000000002</v>
          </cell>
          <cell r="G579">
            <v>6.09375</v>
          </cell>
          <cell r="H579">
            <v>6.1764900000000003</v>
          </cell>
          <cell r="I579">
            <v>6.2037199999999997</v>
          </cell>
          <cell r="J579">
            <v>6.2443400000000002</v>
          </cell>
          <cell r="K579">
            <v>6.3371000000000004</v>
          </cell>
          <cell r="L579">
            <v>6.4206799999999999</v>
          </cell>
          <cell r="M579">
            <v>6.3424500000000004</v>
          </cell>
          <cell r="N579">
            <v>6.3808199999999999</v>
          </cell>
          <cell r="O579">
            <v>6.3959700000000002</v>
          </cell>
          <cell r="P579">
            <v>6.43</v>
          </cell>
          <cell r="Q579">
            <v>6.49</v>
          </cell>
          <cell r="R579">
            <v>6.4749999999999996</v>
          </cell>
          <cell r="S579">
            <v>6.4749999999999996</v>
          </cell>
          <cell r="T579">
            <v>6.4550000000000001</v>
          </cell>
          <cell r="U579">
            <v>6.4349999999999996</v>
          </cell>
          <cell r="V579">
            <v>6.415</v>
          </cell>
          <cell r="W579">
            <v>6.3849999999999998</v>
          </cell>
          <cell r="X579">
            <v>6.375</v>
          </cell>
          <cell r="Y579">
            <v>6.335</v>
          </cell>
          <cell r="Z579">
            <v>6.2350000000000003</v>
          </cell>
          <cell r="AA579">
            <v>6.0949999999999998</v>
          </cell>
          <cell r="AB579">
            <v>5.9649999999999999</v>
          </cell>
          <cell r="AC579">
            <v>5.8849999999999998</v>
          </cell>
          <cell r="AE579">
            <v>36971</v>
          </cell>
          <cell r="AF579">
            <v>5637021.2179948129</v>
          </cell>
          <cell r="AG579">
            <v>2271132.0197147103</v>
          </cell>
          <cell r="AH579">
            <v>3365889.1982801026</v>
          </cell>
          <cell r="AI579">
            <v>1473520731.7131772</v>
          </cell>
          <cell r="AJ579">
            <v>1459118819.6499922</v>
          </cell>
          <cell r="AK579">
            <v>14401911.34863767</v>
          </cell>
          <cell r="AM579">
            <v>4872429.8982460499</v>
          </cell>
          <cell r="AN579">
            <v>2243138.4440587726</v>
          </cell>
          <cell r="AO579">
            <v>2629291.4541872772</v>
          </cell>
          <cell r="AP579">
            <v>1459684814.6968467</v>
          </cell>
          <cell r="AQ579">
            <v>1458648358.3744636</v>
          </cell>
          <cell r="AR579">
            <v>1236456.3223826145</v>
          </cell>
          <cell r="AT579">
            <v>764591.319748763</v>
          </cell>
          <cell r="AU579">
            <v>27993.57565593766</v>
          </cell>
          <cell r="AV579">
            <v>736597.74409282533</v>
          </cell>
          <cell r="AW579">
            <v>13835917.016329534</v>
          </cell>
          <cell r="AX579">
            <v>470461.27552827075</v>
          </cell>
          <cell r="AY579">
            <v>13165455.026255082</v>
          </cell>
        </row>
        <row r="580">
          <cell r="B580">
            <v>36720</v>
          </cell>
          <cell r="C580">
            <v>6.625</v>
          </cell>
          <cell r="D580">
            <v>6</v>
          </cell>
          <cell r="E580">
            <v>6</v>
          </cell>
          <cell r="F580">
            <v>6.0468700000000002</v>
          </cell>
          <cell r="G580">
            <v>6.09375</v>
          </cell>
          <cell r="H580">
            <v>6.1711400000000003</v>
          </cell>
          <cell r="I580">
            <v>6.2100799999999996</v>
          </cell>
          <cell r="J580">
            <v>6.25244</v>
          </cell>
          <cell r="K580">
            <v>6.3512000000000004</v>
          </cell>
          <cell r="L580">
            <v>6.4343199999999996</v>
          </cell>
          <cell r="M580">
            <v>6.35703</v>
          </cell>
          <cell r="N580">
            <v>6.3966099999999999</v>
          </cell>
          <cell r="O580">
            <v>6.4141899999999996</v>
          </cell>
          <cell r="P580">
            <v>6.45</v>
          </cell>
          <cell r="Q580">
            <v>6.51</v>
          </cell>
          <cell r="R580">
            <v>6.5049999999999999</v>
          </cell>
          <cell r="S580">
            <v>6.4950000000000001</v>
          </cell>
          <cell r="T580">
            <v>6.4950000000000001</v>
          </cell>
          <cell r="U580">
            <v>6.4850000000000003</v>
          </cell>
          <cell r="V580">
            <v>6.4649999999999999</v>
          </cell>
          <cell r="W580">
            <v>6.4450000000000003</v>
          </cell>
          <cell r="X580">
            <v>6.4249999999999998</v>
          </cell>
          <cell r="Y580">
            <v>6.3849999999999998</v>
          </cell>
          <cell r="Z580">
            <v>6.2850000000000001</v>
          </cell>
          <cell r="AA580">
            <v>6.1349999999999998</v>
          </cell>
          <cell r="AB580">
            <v>6.0049999999999999</v>
          </cell>
          <cell r="AC580">
            <v>5.9249999999999998</v>
          </cell>
          <cell r="AE580">
            <v>36972</v>
          </cell>
          <cell r="AF580">
            <v>5425424.0770464074</v>
          </cell>
          <cell r="AG580">
            <v>2210044.6581263435</v>
          </cell>
          <cell r="AH580">
            <v>3215379.4189200639</v>
          </cell>
          <cell r="AI580">
            <v>1478946155.7902236</v>
          </cell>
          <cell r="AJ580">
            <v>1461328864.3081186</v>
          </cell>
          <cell r="AK580">
            <v>17617290.767557733</v>
          </cell>
          <cell r="AM580">
            <v>5121668.4975947142</v>
          </cell>
          <cell r="AN580">
            <v>2196561.0843165978</v>
          </cell>
          <cell r="AO580">
            <v>2925107.4132781164</v>
          </cell>
          <cell r="AP580">
            <v>1464806483.1944413</v>
          </cell>
          <cell r="AQ580">
            <v>1460844919.4587801</v>
          </cell>
          <cell r="AR580">
            <v>4161563.7356607309</v>
          </cell>
          <cell r="AT580">
            <v>303755.57945169322</v>
          </cell>
          <cell r="AU580">
            <v>13483.573809745722</v>
          </cell>
          <cell r="AV580">
            <v>290272.0056419475</v>
          </cell>
          <cell r="AW580">
            <v>14139672.595781228</v>
          </cell>
          <cell r="AX580">
            <v>483944.84933801647</v>
          </cell>
          <cell r="AY580">
            <v>13455727.031897031</v>
          </cell>
        </row>
        <row r="581">
          <cell r="B581">
            <v>36721</v>
          </cell>
          <cell r="C581">
            <v>5.8150000000000004</v>
          </cell>
          <cell r="D581">
            <v>5.8150000000000004</v>
          </cell>
          <cell r="E581">
            <v>5.95</v>
          </cell>
          <cell r="F581">
            <v>6.01</v>
          </cell>
          <cell r="G581">
            <v>6.05</v>
          </cell>
          <cell r="H581">
            <v>6.1526800000000001</v>
          </cell>
          <cell r="I581">
            <v>6.2024800000000004</v>
          </cell>
          <cell r="J581">
            <v>6.2365199999999996</v>
          </cell>
          <cell r="K581">
            <v>6.3403799999999997</v>
          </cell>
          <cell r="L581">
            <v>6.4281499999999996</v>
          </cell>
          <cell r="M581">
            <v>6.3506099999999996</v>
          </cell>
          <cell r="N581">
            <v>6.3931399999999998</v>
          </cell>
          <cell r="O581">
            <v>6.4146900000000002</v>
          </cell>
          <cell r="P581">
            <v>6.45</v>
          </cell>
          <cell r="Q581">
            <v>6.52</v>
          </cell>
          <cell r="R581">
            <v>6.5049999999999999</v>
          </cell>
          <cell r="S581">
            <v>6.5049999999999999</v>
          </cell>
          <cell r="T581">
            <v>6.4950000000000001</v>
          </cell>
          <cell r="U581">
            <v>6.4850000000000003</v>
          </cell>
          <cell r="V581">
            <v>6.4649999999999999</v>
          </cell>
          <cell r="W581">
            <v>6.4450000000000003</v>
          </cell>
          <cell r="X581">
            <v>6.4249999999999998</v>
          </cell>
          <cell r="Y581">
            <v>6.3849999999999998</v>
          </cell>
          <cell r="Z581">
            <v>6.2850000000000001</v>
          </cell>
          <cell r="AA581">
            <v>6.1349999999999998</v>
          </cell>
          <cell r="AB581">
            <v>6.0049999999999999</v>
          </cell>
          <cell r="AC581">
            <v>5.915</v>
          </cell>
          <cell r="AE581">
            <v>36973</v>
          </cell>
          <cell r="AF581">
            <v>2007009.0297118551</v>
          </cell>
          <cell r="AG581">
            <v>2199925.5251681795</v>
          </cell>
          <cell r="AH581">
            <v>-192916.49545632442</v>
          </cell>
          <cell r="AI581">
            <v>1480953164.8199356</v>
          </cell>
          <cell r="AJ581">
            <v>1463528789.8332868</v>
          </cell>
          <cell r="AK581">
            <v>17424374.27210141</v>
          </cell>
          <cell r="AM581">
            <v>2054796.2307140976</v>
          </cell>
          <cell r="AN581">
            <v>2184501.3005720745</v>
          </cell>
          <cell r="AO581">
            <v>-129705.06985797687</v>
          </cell>
          <cell r="AP581">
            <v>1466861279.4251554</v>
          </cell>
          <cell r="AQ581">
            <v>1463029420.7593522</v>
          </cell>
          <cell r="AR581">
            <v>4031858.665802754</v>
          </cell>
          <cell r="AT581">
            <v>-47787.201002242509</v>
          </cell>
          <cell r="AU581">
            <v>15424.22459610505</v>
          </cell>
          <cell r="AV581">
            <v>-63211.42559834756</v>
          </cell>
          <cell r="AW581">
            <v>14091885.394778986</v>
          </cell>
          <cell r="AX581">
            <v>499369.07393412152</v>
          </cell>
          <cell r="AY581">
            <v>13392515.606298683</v>
          </cell>
        </row>
        <row r="582">
          <cell r="B582">
            <v>36722</v>
          </cell>
          <cell r="C582">
            <v>5.8150000000000004</v>
          </cell>
          <cell r="D582">
            <v>5.8150000000000004</v>
          </cell>
          <cell r="E582">
            <v>5.95</v>
          </cell>
          <cell r="F582">
            <v>6.01</v>
          </cell>
          <cell r="G582">
            <v>6.05</v>
          </cell>
          <cell r="H582">
            <v>6.1526800000000001</v>
          </cell>
          <cell r="I582">
            <v>6.2024800000000004</v>
          </cell>
          <cell r="J582">
            <v>6.2365199999999996</v>
          </cell>
          <cell r="K582">
            <v>6.3403799999999997</v>
          </cell>
          <cell r="L582">
            <v>6.4281499999999996</v>
          </cell>
          <cell r="M582">
            <v>6.3506099999999996</v>
          </cell>
          <cell r="N582">
            <v>6.3931399999999998</v>
          </cell>
          <cell r="O582">
            <v>6.4146900000000002</v>
          </cell>
          <cell r="P582">
            <v>6.45</v>
          </cell>
          <cell r="Q582">
            <v>6.52</v>
          </cell>
          <cell r="R582">
            <v>6.5049999999999999</v>
          </cell>
          <cell r="S582">
            <v>6.5049999999999999</v>
          </cell>
          <cell r="T582">
            <v>6.4950000000000001</v>
          </cell>
          <cell r="U582">
            <v>6.4850000000000003</v>
          </cell>
          <cell r="V582">
            <v>6.4649999999999999</v>
          </cell>
          <cell r="W582">
            <v>6.4450000000000003</v>
          </cell>
          <cell r="X582">
            <v>6.4249999999999998</v>
          </cell>
          <cell r="Y582">
            <v>6.3849999999999998</v>
          </cell>
          <cell r="Z582">
            <v>6.2850000000000001</v>
          </cell>
          <cell r="AA582">
            <v>6.1349999999999998</v>
          </cell>
          <cell r="AB582">
            <v>6.0049999999999999</v>
          </cell>
          <cell r="AC582">
            <v>5.915</v>
          </cell>
          <cell r="AE582">
            <v>36976</v>
          </cell>
          <cell r="AF582">
            <v>5028435.5258219317</v>
          </cell>
          <cell r="AG582">
            <v>6555869.0420556953</v>
          </cell>
          <cell r="AH582">
            <v>-1527433.5162337637</v>
          </cell>
          <cell r="AI582">
            <v>1485981600.3457575</v>
          </cell>
          <cell r="AJ582">
            <v>1470084658.8753424</v>
          </cell>
          <cell r="AK582">
            <v>15896940.755867645</v>
          </cell>
          <cell r="AM582">
            <v>5426590.7352915332</v>
          </cell>
          <cell r="AN582">
            <v>6530745.4757121559</v>
          </cell>
          <cell r="AO582">
            <v>-1104154.7404206228</v>
          </cell>
          <cell r="AP582">
            <v>1472287870.1604469</v>
          </cell>
          <cell r="AQ582">
            <v>1469560166.2350643</v>
          </cell>
          <cell r="AR582">
            <v>2927703.9253821312</v>
          </cell>
          <cell r="AT582">
            <v>-398155.20946960151</v>
          </cell>
          <cell r="AU582">
            <v>25123.566343539394</v>
          </cell>
          <cell r="AV582">
            <v>-423278.77581314091</v>
          </cell>
          <cell r="AW582">
            <v>13693730.185309384</v>
          </cell>
          <cell r="AX582">
            <v>524492.64027766092</v>
          </cell>
          <cell r="AY582">
            <v>12969236.830485541</v>
          </cell>
        </row>
        <row r="583">
          <cell r="B583">
            <v>36723</v>
          </cell>
          <cell r="C583">
            <v>5.8150000000000004</v>
          </cell>
          <cell r="D583">
            <v>5.8150000000000004</v>
          </cell>
          <cell r="E583">
            <v>5.95</v>
          </cell>
          <cell r="F583">
            <v>6.01</v>
          </cell>
          <cell r="G583">
            <v>6.05</v>
          </cell>
          <cell r="H583">
            <v>6.1526800000000001</v>
          </cell>
          <cell r="I583">
            <v>6.2024800000000004</v>
          </cell>
          <cell r="J583">
            <v>6.2365199999999996</v>
          </cell>
          <cell r="K583">
            <v>6.3403799999999997</v>
          </cell>
          <cell r="L583">
            <v>6.4281499999999996</v>
          </cell>
          <cell r="M583">
            <v>6.3506099999999996</v>
          </cell>
          <cell r="N583">
            <v>6.3931399999999998</v>
          </cell>
          <cell r="O583">
            <v>6.4146900000000002</v>
          </cell>
          <cell r="P583">
            <v>6.45</v>
          </cell>
          <cell r="Q583">
            <v>6.52</v>
          </cell>
          <cell r="R583">
            <v>6.5049999999999999</v>
          </cell>
          <cell r="S583">
            <v>6.5049999999999999</v>
          </cell>
          <cell r="T583">
            <v>6.4950000000000001</v>
          </cell>
          <cell r="U583">
            <v>6.4850000000000003</v>
          </cell>
          <cell r="V583">
            <v>6.4649999999999999</v>
          </cell>
          <cell r="W583">
            <v>6.4450000000000003</v>
          </cell>
          <cell r="X583">
            <v>6.4249999999999998</v>
          </cell>
          <cell r="Y583">
            <v>6.3849999999999998</v>
          </cell>
          <cell r="Z583">
            <v>6.2850000000000001</v>
          </cell>
          <cell r="AA583">
            <v>6.1349999999999998</v>
          </cell>
          <cell r="AB583">
            <v>6.0049999999999999</v>
          </cell>
          <cell r="AC583">
            <v>5.915</v>
          </cell>
          <cell r="AE583">
            <v>36977</v>
          </cell>
          <cell r="AF583">
            <v>1472798.3090855409</v>
          </cell>
          <cell r="AG583">
            <v>2230921.4980462748</v>
          </cell>
          <cell r="AH583">
            <v>-758123.18896073382</v>
          </cell>
          <cell r="AI583">
            <v>1487454398.6548431</v>
          </cell>
          <cell r="AJ583">
            <v>1472315580.3733885</v>
          </cell>
          <cell r="AK583">
            <v>15138817.56690691</v>
          </cell>
          <cell r="AM583">
            <v>1268446.4024364203</v>
          </cell>
          <cell r="AN583">
            <v>2206991.3687018016</v>
          </cell>
          <cell r="AO583">
            <v>-938544.96626538131</v>
          </cell>
          <cell r="AP583">
            <v>1473556316.5628834</v>
          </cell>
          <cell r="AQ583">
            <v>1471767157.603766</v>
          </cell>
          <cell r="AR583">
            <v>1989158.9591167499</v>
          </cell>
          <cell r="AT583">
            <v>204351.90664912062</v>
          </cell>
          <cell r="AU583">
            <v>23930.129344473127</v>
          </cell>
          <cell r="AV583">
            <v>180421.77730464749</v>
          </cell>
          <cell r="AW583">
            <v>13898082.091958504</v>
          </cell>
          <cell r="AX583">
            <v>548422.76962213404</v>
          </cell>
          <cell r="AY583">
            <v>13149658.607790189</v>
          </cell>
        </row>
        <row r="584">
          <cell r="B584">
            <v>36724</v>
          </cell>
          <cell r="C584">
            <v>5.8150000000000004</v>
          </cell>
          <cell r="D584">
            <v>5.95</v>
          </cell>
          <cell r="E584">
            <v>6.01</v>
          </cell>
          <cell r="F584">
            <v>6.0650000000000004</v>
          </cell>
          <cell r="G584">
            <v>6.13</v>
          </cell>
          <cell r="H584">
            <v>6.2015500000000001</v>
          </cell>
          <cell r="I584">
            <v>6.2580200000000001</v>
          </cell>
          <cell r="J584">
            <v>6.2772399999999999</v>
          </cell>
          <cell r="K584">
            <v>6.3634899999999996</v>
          </cell>
          <cell r="L584">
            <v>6.4445699999999997</v>
          </cell>
          <cell r="M584">
            <v>6.3646700000000003</v>
          </cell>
          <cell r="N584">
            <v>6.4051</v>
          </cell>
          <cell r="O584">
            <v>6.4253900000000002</v>
          </cell>
          <cell r="P584">
            <v>6.46</v>
          </cell>
          <cell r="Q584">
            <v>6.53</v>
          </cell>
          <cell r="R584">
            <v>6.5250000000000004</v>
          </cell>
          <cell r="S584">
            <v>6.5250000000000004</v>
          </cell>
          <cell r="T584">
            <v>6.5149999999999997</v>
          </cell>
          <cell r="U584">
            <v>6.4950000000000001</v>
          </cell>
          <cell r="V584">
            <v>6.4749999999999996</v>
          </cell>
          <cell r="W584">
            <v>6.4550000000000001</v>
          </cell>
          <cell r="X584">
            <v>6.4349999999999996</v>
          </cell>
          <cell r="Y584">
            <v>6.3949999999999996</v>
          </cell>
          <cell r="Z584">
            <v>6.2949999999999999</v>
          </cell>
          <cell r="AA584">
            <v>6.125</v>
          </cell>
          <cell r="AB584">
            <v>5.9950000000000001</v>
          </cell>
          <cell r="AC584">
            <v>5.9050000000000002</v>
          </cell>
          <cell r="AE584">
            <v>36978</v>
          </cell>
          <cell r="AF584">
            <v>-1456601.7362149698</v>
          </cell>
          <cell r="AG584">
            <v>2226446.1775427354</v>
          </cell>
          <cell r="AH584">
            <v>-3683047.9137577051</v>
          </cell>
          <cell r="AI584">
            <v>1485997796.9186282</v>
          </cell>
          <cell r="AJ584">
            <v>1474542026.5509312</v>
          </cell>
          <cell r="AK584">
            <v>11455769.653149206</v>
          </cell>
          <cell r="AM584">
            <v>-766415.40154524148</v>
          </cell>
          <cell r="AN584">
            <v>2196687.2878872482</v>
          </cell>
          <cell r="AO584">
            <v>-2963102.6894324897</v>
          </cell>
          <cell r="AP584">
            <v>1472789901.1613381</v>
          </cell>
          <cell r="AQ584">
            <v>1473963844.8916533</v>
          </cell>
          <cell r="AR584">
            <v>-973943.73031573975</v>
          </cell>
          <cell r="AT584">
            <v>-690186.3346697283</v>
          </cell>
          <cell r="AU584">
            <v>29758.889655487146</v>
          </cell>
          <cell r="AV584">
            <v>-719945.22432521544</v>
          </cell>
          <cell r="AW584">
            <v>13207895.757288776</v>
          </cell>
          <cell r="AX584">
            <v>578181.65927762119</v>
          </cell>
          <cell r="AY584">
            <v>12429713.383464973</v>
          </cell>
        </row>
        <row r="585">
          <cell r="B585">
            <v>36725</v>
          </cell>
          <cell r="C585">
            <v>5.8150000000000004</v>
          </cell>
          <cell r="D585">
            <v>5.9649999999999999</v>
          </cell>
          <cell r="E585">
            <v>5.98</v>
          </cell>
          <cell r="F585">
            <v>6.05</v>
          </cell>
          <cell r="G585">
            <v>6.11</v>
          </cell>
          <cell r="H585">
            <v>6.1956499999999997</v>
          </cell>
          <cell r="I585">
            <v>6.2419900000000004</v>
          </cell>
          <cell r="J585">
            <v>6.2843799999999996</v>
          </cell>
          <cell r="K585">
            <v>6.3841900000000003</v>
          </cell>
          <cell r="L585">
            <v>6.4762599999999999</v>
          </cell>
          <cell r="M585">
            <v>6.4021800000000004</v>
          </cell>
          <cell r="N585">
            <v>6.4488200000000004</v>
          </cell>
          <cell r="O585">
            <v>6.4708699999999997</v>
          </cell>
          <cell r="P585">
            <v>6.5</v>
          </cell>
          <cell r="Q585">
            <v>6.56</v>
          </cell>
          <cell r="R585">
            <v>6.5449999999999999</v>
          </cell>
          <cell r="S585">
            <v>6.5250000000000004</v>
          </cell>
          <cell r="T585">
            <v>6.5149999999999997</v>
          </cell>
          <cell r="U585">
            <v>6.4950000000000001</v>
          </cell>
          <cell r="V585">
            <v>6.4749999999999996</v>
          </cell>
          <cell r="W585">
            <v>6.4550000000000001</v>
          </cell>
          <cell r="X585">
            <v>6.4349999999999996</v>
          </cell>
          <cell r="Y585">
            <v>6.3949999999999996</v>
          </cell>
          <cell r="Z585">
            <v>6.2949999999999999</v>
          </cell>
          <cell r="AA585">
            <v>6.1150000000000002</v>
          </cell>
          <cell r="AB585">
            <v>5.9850000000000003</v>
          </cell>
          <cell r="AC585">
            <v>5.8949999999999996</v>
          </cell>
          <cell r="AE585">
            <v>36979</v>
          </cell>
          <cell r="AF585">
            <v>1402832.4728129643</v>
          </cell>
          <cell r="AG585">
            <v>2243567.5604280257</v>
          </cell>
          <cell r="AH585">
            <v>-840735.08761506132</v>
          </cell>
          <cell r="AI585">
            <v>1487400629.3914411</v>
          </cell>
          <cell r="AJ585">
            <v>1476785594.1113594</v>
          </cell>
          <cell r="AK585">
            <v>10615034.565534145</v>
          </cell>
          <cell r="AM585">
            <v>1226293.2829850316</v>
          </cell>
          <cell r="AN585">
            <v>2213023.9518693583</v>
          </cell>
          <cell r="AO585">
            <v>-986730.6688843267</v>
          </cell>
          <cell r="AP585">
            <v>1474016194.4443231</v>
          </cell>
          <cell r="AQ585">
            <v>1476176868.8435225</v>
          </cell>
          <cell r="AR585">
            <v>-1960674.3992000665</v>
          </cell>
          <cell r="AT585">
            <v>176539.18982793274</v>
          </cell>
          <cell r="AU585">
            <v>30543.608558667358</v>
          </cell>
          <cell r="AV585">
            <v>145995.58126926539</v>
          </cell>
          <cell r="AW585">
            <v>13384434.947116708</v>
          </cell>
          <cell r="AX585">
            <v>608725.26783628855</v>
          </cell>
          <cell r="AY585">
            <v>12575708.96473424</v>
          </cell>
        </row>
        <row r="586">
          <cell r="B586">
            <v>36726</v>
          </cell>
          <cell r="C586">
            <v>5.8150000000000004</v>
          </cell>
          <cell r="D586">
            <v>6</v>
          </cell>
          <cell r="E586">
            <v>6.03</v>
          </cell>
          <cell r="F586">
            <v>6.08</v>
          </cell>
          <cell r="G586">
            <v>6.14</v>
          </cell>
          <cell r="H586">
            <v>6.2267000000000001</v>
          </cell>
          <cell r="I586">
            <v>6.2861500000000001</v>
          </cell>
          <cell r="J586">
            <v>6.3084899999999999</v>
          </cell>
          <cell r="K586">
            <v>6.4098699999999997</v>
          </cell>
          <cell r="L586">
            <v>6.5012999999999996</v>
          </cell>
          <cell r="M586">
            <v>6.4251500000000004</v>
          </cell>
          <cell r="N586">
            <v>6.4706200000000003</v>
          </cell>
          <cell r="O586">
            <v>6.4898899999999999</v>
          </cell>
          <cell r="P586">
            <v>6.5</v>
          </cell>
          <cell r="Q586">
            <v>6.56</v>
          </cell>
          <cell r="R586">
            <v>6.5449999999999999</v>
          </cell>
          <cell r="S586">
            <v>6.5250000000000004</v>
          </cell>
          <cell r="T586">
            <v>6.5049999999999999</v>
          </cell>
          <cell r="U586">
            <v>6.4850000000000003</v>
          </cell>
          <cell r="V586">
            <v>6.4649999999999999</v>
          </cell>
          <cell r="W586">
            <v>6.4349999999999996</v>
          </cell>
          <cell r="X586">
            <v>6.415</v>
          </cell>
          <cell r="Y586">
            <v>6.37</v>
          </cell>
          <cell r="Z586">
            <v>6.2649999999999997</v>
          </cell>
          <cell r="AA586">
            <v>6.0750000000000002</v>
          </cell>
          <cell r="AB586">
            <v>5.9450000000000003</v>
          </cell>
          <cell r="AC586">
            <v>5.8550000000000004</v>
          </cell>
          <cell r="AE586">
            <v>36980</v>
          </cell>
          <cell r="AF586">
            <v>1850993.6148312571</v>
          </cell>
          <cell r="AG586">
            <v>2443679.4268336804</v>
          </cell>
          <cell r="AH586">
            <v>-592685.81200242322</v>
          </cell>
          <cell r="AI586">
            <v>1489251623.0062723</v>
          </cell>
          <cell r="AJ586">
            <v>1479229273.538193</v>
          </cell>
          <cell r="AK586">
            <v>10022348.75353172</v>
          </cell>
          <cell r="AM586">
            <v>1683509.1949564666</v>
          </cell>
          <cell r="AN586">
            <v>2387673.5774093103</v>
          </cell>
          <cell r="AO586">
            <v>-704164.38245284371</v>
          </cell>
          <cell r="AP586">
            <v>1475699703.6392796</v>
          </cell>
          <cell r="AQ586">
            <v>1478564542.4209318</v>
          </cell>
          <cell r="AR586">
            <v>-2664838.7816529102</v>
          </cell>
          <cell r="AT586">
            <v>167484.41987479059</v>
          </cell>
          <cell r="AU586">
            <v>56005.849424370099</v>
          </cell>
          <cell r="AV586">
            <v>111478.57045042049</v>
          </cell>
          <cell r="AW586">
            <v>13551919.366991499</v>
          </cell>
          <cell r="AX586">
            <v>664731.11726065865</v>
          </cell>
          <cell r="AY586">
            <v>12687187.535184659</v>
          </cell>
        </row>
        <row r="587">
          <cell r="B587">
            <v>36727</v>
          </cell>
          <cell r="C587">
            <v>6.75</v>
          </cell>
          <cell r="D587">
            <v>6.125</v>
          </cell>
          <cell r="E587">
            <v>6.03</v>
          </cell>
          <cell r="F587">
            <v>6.08</v>
          </cell>
          <cell r="G587">
            <v>6.14</v>
          </cell>
          <cell r="H587">
            <v>6.2381000000000002</v>
          </cell>
          <cell r="I587">
            <v>6.2802499999999997</v>
          </cell>
          <cell r="J587">
            <v>6.32742</v>
          </cell>
          <cell r="K587">
            <v>6.43628</v>
          </cell>
          <cell r="L587">
            <v>6.5330199999999996</v>
          </cell>
          <cell r="M587">
            <v>6.4552399999999999</v>
          </cell>
          <cell r="N587">
            <v>6.4974699999999999</v>
          </cell>
          <cell r="O587">
            <v>6.5168699999999999</v>
          </cell>
          <cell r="P587">
            <v>6.53</v>
          </cell>
          <cell r="Q587">
            <v>6.59</v>
          </cell>
          <cell r="R587">
            <v>6.5650000000000004</v>
          </cell>
          <cell r="S587">
            <v>6.5350000000000001</v>
          </cell>
          <cell r="T587">
            <v>6.5049999999999999</v>
          </cell>
          <cell r="U587">
            <v>6.4749999999999996</v>
          </cell>
          <cell r="V587">
            <v>6.4450000000000003</v>
          </cell>
          <cell r="W587">
            <v>6.415</v>
          </cell>
          <cell r="X587">
            <v>6.3949999999999996</v>
          </cell>
          <cell r="Y587">
            <v>6.3449999999999998</v>
          </cell>
          <cell r="Z587">
            <v>6.2350000000000003</v>
          </cell>
          <cell r="AA587">
            <v>6.0449999999999999</v>
          </cell>
          <cell r="AB587">
            <v>5.915</v>
          </cell>
          <cell r="AC587">
            <v>5.8250000000000002</v>
          </cell>
          <cell r="AE587">
            <v>36983</v>
          </cell>
          <cell r="AF587">
            <v>11094035.597363975</v>
          </cell>
          <cell r="AG587">
            <v>7259544.0192229208</v>
          </cell>
          <cell r="AH587">
            <v>3834491.5781410541</v>
          </cell>
          <cell r="AI587">
            <v>1500345658.6036363</v>
          </cell>
          <cell r="AJ587">
            <v>1486488817.557416</v>
          </cell>
          <cell r="AK587">
            <v>13856840.331672775</v>
          </cell>
          <cell r="AM587">
            <v>10659312.431104496</v>
          </cell>
          <cell r="AN587">
            <v>7202184.5030060904</v>
          </cell>
          <cell r="AO587">
            <v>3457127.9280984057</v>
          </cell>
          <cell r="AP587">
            <v>1486359016.070384</v>
          </cell>
          <cell r="AQ587">
            <v>1485766726.9239378</v>
          </cell>
          <cell r="AR587">
            <v>792289.14644549554</v>
          </cell>
          <cell r="AT587">
            <v>434723.16625947878</v>
          </cell>
          <cell r="AU587">
            <v>57359.51621683035</v>
          </cell>
          <cell r="AV587">
            <v>377363.65004264843</v>
          </cell>
          <cell r="AW587">
            <v>13986642.533250978</v>
          </cell>
          <cell r="AX587">
            <v>722090.633477489</v>
          </cell>
          <cell r="AY587">
            <v>13064551.185227308</v>
          </cell>
        </row>
        <row r="588">
          <cell r="B588">
            <v>36728</v>
          </cell>
          <cell r="C588">
            <v>6.5</v>
          </cell>
          <cell r="D588">
            <v>6.1875</v>
          </cell>
          <cell r="E588">
            <v>6.05</v>
          </cell>
          <cell r="F588">
            <v>6.1</v>
          </cell>
          <cell r="G588">
            <v>6.17</v>
          </cell>
          <cell r="H588">
            <v>6.2621500000000001</v>
          </cell>
          <cell r="I588">
            <v>6.3014299999999999</v>
          </cell>
          <cell r="J588">
            <v>6.3545199999999999</v>
          </cell>
          <cell r="K588">
            <v>6.4674699999999996</v>
          </cell>
          <cell r="L588">
            <v>6.5652200000000001</v>
          </cell>
          <cell r="M588">
            <v>6.4845800000000002</v>
          </cell>
          <cell r="N588">
            <v>6.5266900000000003</v>
          </cell>
          <cell r="O588">
            <v>6.5441700000000003</v>
          </cell>
          <cell r="P588">
            <v>6.56</v>
          </cell>
          <cell r="Q588">
            <v>6.6</v>
          </cell>
          <cell r="R588">
            <v>6.5650000000000004</v>
          </cell>
          <cell r="S588">
            <v>6.5250000000000004</v>
          </cell>
          <cell r="T588">
            <v>6.4950000000000001</v>
          </cell>
          <cell r="U588">
            <v>6.4649999999999999</v>
          </cell>
          <cell r="V588">
            <v>6.4249999999999998</v>
          </cell>
          <cell r="W588">
            <v>6.3949999999999996</v>
          </cell>
          <cell r="X588">
            <v>6.3650000000000002</v>
          </cell>
          <cell r="Y588">
            <v>6.3049999999999997</v>
          </cell>
          <cell r="Z588">
            <v>6.2050000000000001</v>
          </cell>
          <cell r="AA588">
            <v>6.0049999999999999</v>
          </cell>
          <cell r="AB588">
            <v>5.8650000000000002</v>
          </cell>
          <cell r="AC588">
            <v>5.7649999999999997</v>
          </cell>
          <cell r="AE588">
            <v>36984</v>
          </cell>
          <cell r="AF588">
            <v>978865.66384232137</v>
          </cell>
          <cell r="AG588">
            <v>2507311.0869775135</v>
          </cell>
          <cell r="AH588">
            <v>-1528445.4231351921</v>
          </cell>
          <cell r="AI588">
            <v>1501324524.2674787</v>
          </cell>
          <cell r="AJ588">
            <v>1488996128.6443934</v>
          </cell>
          <cell r="AK588">
            <v>12328394.908537582</v>
          </cell>
          <cell r="AM588">
            <v>1171132.2779941857</v>
          </cell>
          <cell r="AN588">
            <v>2412451.8603415424</v>
          </cell>
          <cell r="AO588">
            <v>-1241319.5823473567</v>
          </cell>
          <cell r="AP588">
            <v>1487530148.3483782</v>
          </cell>
          <cell r="AQ588">
            <v>1488179178.7842793</v>
          </cell>
          <cell r="AR588">
            <v>-449030.43590186117</v>
          </cell>
          <cell r="AT588">
            <v>-192266.61415186431</v>
          </cell>
          <cell r="AU588">
            <v>94859.226635971107</v>
          </cell>
          <cell r="AV588">
            <v>-287125.84078783542</v>
          </cell>
          <cell r="AW588">
            <v>13794375.919099115</v>
          </cell>
          <cell r="AX588">
            <v>816949.8601134601</v>
          </cell>
          <cell r="AY588">
            <v>12777425.344439473</v>
          </cell>
        </row>
        <row r="589">
          <cell r="B589">
            <v>36729</v>
          </cell>
          <cell r="C589">
            <v>6.5</v>
          </cell>
          <cell r="D589">
            <v>6.1875</v>
          </cell>
          <cell r="E589">
            <v>6.05</v>
          </cell>
          <cell r="F589">
            <v>6.1</v>
          </cell>
          <cell r="G589">
            <v>6.17</v>
          </cell>
          <cell r="H589">
            <v>6.2621500000000001</v>
          </cell>
          <cell r="I589">
            <v>6.3014299999999999</v>
          </cell>
          <cell r="J589">
            <v>6.3545199999999999</v>
          </cell>
          <cell r="K589">
            <v>6.4674699999999996</v>
          </cell>
          <cell r="L589">
            <v>6.5652200000000001</v>
          </cell>
          <cell r="M589">
            <v>6.4845800000000002</v>
          </cell>
          <cell r="N589">
            <v>6.5266900000000003</v>
          </cell>
          <cell r="O589">
            <v>6.5441700000000003</v>
          </cell>
          <cell r="P589">
            <v>6.56</v>
          </cell>
          <cell r="Q589">
            <v>6.6</v>
          </cell>
          <cell r="R589">
            <v>6.5650000000000004</v>
          </cell>
          <cell r="S589">
            <v>6.5250000000000004</v>
          </cell>
          <cell r="T589">
            <v>6.4950000000000001</v>
          </cell>
          <cell r="U589">
            <v>6.4649999999999999</v>
          </cell>
          <cell r="V589">
            <v>6.4249999999999998</v>
          </cell>
          <cell r="W589">
            <v>6.3949999999999996</v>
          </cell>
          <cell r="X589">
            <v>6.3650000000000002</v>
          </cell>
          <cell r="Y589">
            <v>6.3049999999999997</v>
          </cell>
          <cell r="Z589">
            <v>6.2050000000000001</v>
          </cell>
          <cell r="AA589">
            <v>6.0049999999999999</v>
          </cell>
          <cell r="AB589">
            <v>5.8650000000000002</v>
          </cell>
          <cell r="AC589">
            <v>5.7649999999999997</v>
          </cell>
          <cell r="AE589">
            <v>36985</v>
          </cell>
          <cell r="AF589">
            <v>4753799.0873771152</v>
          </cell>
          <cell r="AG589">
            <v>2390430.2327231714</v>
          </cell>
          <cell r="AH589">
            <v>2363368.8546539438</v>
          </cell>
          <cell r="AI589">
            <v>1506078323.3548558</v>
          </cell>
          <cell r="AJ589">
            <v>1491386558.8771167</v>
          </cell>
          <cell r="AK589">
            <v>14691763.763191525</v>
          </cell>
          <cell r="AM589">
            <v>4634120.0976259559</v>
          </cell>
          <cell r="AN589">
            <v>2391388.365059033</v>
          </cell>
          <cell r="AO589">
            <v>2242731.7325669229</v>
          </cell>
          <cell r="AP589">
            <v>1492164268.4460042</v>
          </cell>
          <cell r="AQ589">
            <v>1490570567.1493385</v>
          </cell>
          <cell r="AR589">
            <v>1793701.2966650617</v>
          </cell>
          <cell r="AT589">
            <v>119678.98975115921</v>
          </cell>
          <cell r="AU589">
            <v>-958.13233586167917</v>
          </cell>
          <cell r="AV589">
            <v>120637.12208702089</v>
          </cell>
          <cell r="AW589">
            <v>13914054.908850275</v>
          </cell>
          <cell r="AX589">
            <v>815991.72777759843</v>
          </cell>
          <cell r="AY589">
            <v>12898062.466526493</v>
          </cell>
        </row>
        <row r="590">
          <cell r="B590">
            <v>36730</v>
          </cell>
          <cell r="C590">
            <v>6.5</v>
          </cell>
          <cell r="D590">
            <v>6.1875</v>
          </cell>
          <cell r="E590">
            <v>6.05</v>
          </cell>
          <cell r="F590">
            <v>6.1</v>
          </cell>
          <cell r="G590">
            <v>6.17</v>
          </cell>
          <cell r="H590">
            <v>6.2621500000000001</v>
          </cell>
          <cell r="I590">
            <v>6.3014299999999999</v>
          </cell>
          <cell r="J590">
            <v>6.3545199999999999</v>
          </cell>
          <cell r="K590">
            <v>6.4674699999999996</v>
          </cell>
          <cell r="L590">
            <v>6.5652200000000001</v>
          </cell>
          <cell r="M590">
            <v>6.4845800000000002</v>
          </cell>
          <cell r="N590">
            <v>6.5266900000000003</v>
          </cell>
          <cell r="O590">
            <v>6.5441700000000003</v>
          </cell>
          <cell r="P590">
            <v>6.56</v>
          </cell>
          <cell r="Q590">
            <v>6.6</v>
          </cell>
          <cell r="R590">
            <v>6.5650000000000004</v>
          </cell>
          <cell r="S590">
            <v>6.5250000000000004</v>
          </cell>
          <cell r="T590">
            <v>6.4950000000000001</v>
          </cell>
          <cell r="U590">
            <v>6.4649999999999999</v>
          </cell>
          <cell r="V590">
            <v>6.4249999999999998</v>
          </cell>
          <cell r="W590">
            <v>6.3949999999999996</v>
          </cell>
          <cell r="X590">
            <v>6.3650000000000002</v>
          </cell>
          <cell r="Y590">
            <v>6.3049999999999997</v>
          </cell>
          <cell r="Z590">
            <v>6.2050000000000001</v>
          </cell>
          <cell r="AA590">
            <v>6.0049999999999999</v>
          </cell>
          <cell r="AB590">
            <v>5.8650000000000002</v>
          </cell>
          <cell r="AC590">
            <v>5.7649999999999997</v>
          </cell>
          <cell r="AE590">
            <v>36986</v>
          </cell>
          <cell r="AF590">
            <v>888962.03538020933</v>
          </cell>
          <cell r="AG590">
            <v>2388665.9687406751</v>
          </cell>
          <cell r="AH590">
            <v>-1499703.9333604658</v>
          </cell>
          <cell r="AI590">
            <v>1506967285.3902359</v>
          </cell>
          <cell r="AJ590">
            <v>1493775224.8458574</v>
          </cell>
          <cell r="AK590">
            <v>13192059.82983106</v>
          </cell>
          <cell r="AM590">
            <v>1038263.2798440903</v>
          </cell>
          <cell r="AN590">
            <v>2379150.768151565</v>
          </cell>
          <cell r="AO590">
            <v>-1340887.4883074746</v>
          </cell>
          <cell r="AP590">
            <v>1493202531.7258482</v>
          </cell>
          <cell r="AQ590">
            <v>1492949717.91749</v>
          </cell>
          <cell r="AR590">
            <v>452813.80835758708</v>
          </cell>
          <cell r="AT590">
            <v>-149301.24446388101</v>
          </cell>
          <cell r="AU590">
            <v>9515.2005891101435</v>
          </cell>
          <cell r="AV590">
            <v>-158816.44505299116</v>
          </cell>
          <cell r="AW590">
            <v>13764753.664386394</v>
          </cell>
          <cell r="AX590">
            <v>825506.92836670857</v>
          </cell>
          <cell r="AY590">
            <v>12739246.021473503</v>
          </cell>
        </row>
        <row r="591">
          <cell r="B591">
            <v>36731</v>
          </cell>
          <cell r="C591">
            <v>5.53125</v>
          </cell>
          <cell r="D591">
            <v>5.8125</v>
          </cell>
          <cell r="E591">
            <v>6.02</v>
          </cell>
          <cell r="F591">
            <v>6.07</v>
          </cell>
          <cell r="G591">
            <v>6.11</v>
          </cell>
          <cell r="H591">
            <v>6.2293799999999999</v>
          </cell>
          <cell r="I591">
            <v>6.2900200000000002</v>
          </cell>
          <cell r="J591">
            <v>6.3226000000000004</v>
          </cell>
          <cell r="K591">
            <v>6.4473599999999998</v>
          </cell>
          <cell r="L591">
            <v>6.55098</v>
          </cell>
          <cell r="M591">
            <v>6.4762700000000004</v>
          </cell>
          <cell r="N591">
            <v>6.5213900000000002</v>
          </cell>
          <cell r="O591">
            <v>6.5408200000000001</v>
          </cell>
          <cell r="P591">
            <v>6.57</v>
          </cell>
          <cell r="Q591">
            <v>6.62</v>
          </cell>
          <cell r="R591">
            <v>6.5750000000000002</v>
          </cell>
          <cell r="S591">
            <v>6.5250000000000004</v>
          </cell>
          <cell r="T591">
            <v>6.4749999999999996</v>
          </cell>
          <cell r="U591">
            <v>6.4249999999999998</v>
          </cell>
          <cell r="V591">
            <v>6.3849999999999998</v>
          </cell>
          <cell r="W591">
            <v>6.3449999999999998</v>
          </cell>
          <cell r="X591">
            <v>6.3049999999999997</v>
          </cell>
          <cell r="Y591">
            <v>6.2450000000000001</v>
          </cell>
          <cell r="Z591">
            <v>6.1349999999999998</v>
          </cell>
          <cell r="AA591">
            <v>5.9349999999999996</v>
          </cell>
          <cell r="AB591">
            <v>5.7949999999999999</v>
          </cell>
          <cell r="AC591">
            <v>5.6950000000000003</v>
          </cell>
          <cell r="AE591">
            <v>36987</v>
          </cell>
          <cell r="AF591">
            <v>3387392.7149754791</v>
          </cell>
          <cell r="AG591">
            <v>2343080.256779952</v>
          </cell>
          <cell r="AH591">
            <v>1044312.4581955271</v>
          </cell>
          <cell r="AI591">
            <v>1510354678.1052115</v>
          </cell>
          <cell r="AJ591">
            <v>1496118305.1026373</v>
          </cell>
          <cell r="AK591">
            <v>14236372.288026586</v>
          </cell>
          <cell r="AM591">
            <v>3449547.955097273</v>
          </cell>
          <cell r="AN591">
            <v>2345642.9169773948</v>
          </cell>
          <cell r="AO591">
            <v>1103905.0381198782</v>
          </cell>
          <cell r="AP591">
            <v>1496652079.6809454</v>
          </cell>
          <cell r="AQ591">
            <v>1495295360.8344674</v>
          </cell>
          <cell r="AR591">
            <v>1556718.8464774652</v>
          </cell>
          <cell r="AT591">
            <v>-62155.240121793933</v>
          </cell>
          <cell r="AU591">
            <v>-2562.6601974428631</v>
          </cell>
          <cell r="AV591">
            <v>-59592.57992435107</v>
          </cell>
          <cell r="AW591">
            <v>13702598.424264599</v>
          </cell>
          <cell r="AX591">
            <v>822944.26816926571</v>
          </cell>
          <cell r="AY591">
            <v>12679653.441549152</v>
          </cell>
        </row>
        <row r="592">
          <cell r="B592">
            <v>36732</v>
          </cell>
          <cell r="C592">
            <v>5.5625</v>
          </cell>
          <cell r="D592">
            <v>5.9375</v>
          </cell>
          <cell r="E592">
            <v>6.02</v>
          </cell>
          <cell r="F592">
            <v>6.08</v>
          </cell>
          <cell r="G592">
            <v>6.14</v>
          </cell>
          <cell r="H592">
            <v>6.2335700000000003</v>
          </cell>
          <cell r="I592">
            <v>6.2817499999999997</v>
          </cell>
          <cell r="J592">
            <v>6.3246099999999998</v>
          </cell>
          <cell r="K592">
            <v>6.43398</v>
          </cell>
          <cell r="L592">
            <v>6.5279100000000003</v>
          </cell>
          <cell r="M592">
            <v>6.4488599999999998</v>
          </cell>
          <cell r="N592">
            <v>6.4895899999999997</v>
          </cell>
          <cell r="O592">
            <v>6.5051800000000002</v>
          </cell>
          <cell r="P592">
            <v>6.53</v>
          </cell>
          <cell r="Q592">
            <v>6.57</v>
          </cell>
          <cell r="R592">
            <v>6.5449999999999999</v>
          </cell>
          <cell r="S592">
            <v>6.5049999999999999</v>
          </cell>
          <cell r="T592">
            <v>6.4649999999999999</v>
          </cell>
          <cell r="U592">
            <v>6.4249999999999998</v>
          </cell>
          <cell r="V592">
            <v>6.375</v>
          </cell>
          <cell r="W592">
            <v>6.335</v>
          </cell>
          <cell r="X592">
            <v>6.3049999999999997</v>
          </cell>
          <cell r="Y592">
            <v>6.2450000000000001</v>
          </cell>
          <cell r="Z592">
            <v>6.1150000000000002</v>
          </cell>
          <cell r="AA592">
            <v>5.9349999999999996</v>
          </cell>
          <cell r="AB592">
            <v>5.7949999999999999</v>
          </cell>
          <cell r="AC592">
            <v>5.6950000000000003</v>
          </cell>
          <cell r="AE592">
            <v>36990</v>
          </cell>
          <cell r="AF592">
            <v>6758065.088162533</v>
          </cell>
          <cell r="AG592">
            <v>6880181.2618225683</v>
          </cell>
          <cell r="AH592">
            <v>-122116.17366003525</v>
          </cell>
          <cell r="AI592">
            <v>1517112743.1933739</v>
          </cell>
          <cell r="AJ592">
            <v>1502998486.3644598</v>
          </cell>
          <cell r="AK592">
            <v>14114256.11436655</v>
          </cell>
          <cell r="AM592">
            <v>6498777.0721162409</v>
          </cell>
          <cell r="AN592">
            <v>6887198.292735558</v>
          </cell>
          <cell r="AO592">
            <v>-388421.22061931714</v>
          </cell>
          <cell r="AP592">
            <v>1503150856.7530615</v>
          </cell>
          <cell r="AQ592">
            <v>1502182559.127203</v>
          </cell>
          <cell r="AR592">
            <v>1168297.6258581481</v>
          </cell>
          <cell r="AT592">
            <v>259288.01604629215</v>
          </cell>
          <cell r="AU592">
            <v>-7017.0309129897505</v>
          </cell>
          <cell r="AV592">
            <v>266305.0469592819</v>
          </cell>
          <cell r="AW592">
            <v>13961886.440310892</v>
          </cell>
          <cell r="AX592">
            <v>815927.23725627596</v>
          </cell>
          <cell r="AY592">
            <v>12945958.488508433</v>
          </cell>
        </row>
        <row r="593">
          <cell r="B593">
            <v>36733</v>
          </cell>
          <cell r="C593">
            <v>5.75</v>
          </cell>
          <cell r="D593">
            <v>5.9375</v>
          </cell>
          <cell r="E593">
            <v>5.98</v>
          </cell>
          <cell r="F593">
            <v>6.03</v>
          </cell>
          <cell r="G593">
            <v>6.1</v>
          </cell>
          <cell r="H593">
            <v>6.1997799999999996</v>
          </cell>
          <cell r="I593">
            <v>6.2462999999999997</v>
          </cell>
          <cell r="J593">
            <v>6.28376</v>
          </cell>
          <cell r="K593">
            <v>6.3858899999999998</v>
          </cell>
          <cell r="L593">
            <v>6.47471</v>
          </cell>
          <cell r="M593">
            <v>6.3930800000000003</v>
          </cell>
          <cell r="N593">
            <v>6.4303100000000004</v>
          </cell>
          <cell r="O593">
            <v>6.4442000000000004</v>
          </cell>
          <cell r="P593">
            <v>6.48</v>
          </cell>
          <cell r="Q593">
            <v>6.53</v>
          </cell>
          <cell r="R593">
            <v>6.5149999999999997</v>
          </cell>
          <cell r="S593">
            <v>6.5049999999999999</v>
          </cell>
          <cell r="T593">
            <v>6.4850000000000003</v>
          </cell>
          <cell r="U593">
            <v>6.4550000000000001</v>
          </cell>
          <cell r="V593">
            <v>6.4249999999999998</v>
          </cell>
          <cell r="W593">
            <v>6.3949999999999996</v>
          </cell>
          <cell r="X593">
            <v>6.375</v>
          </cell>
          <cell r="Y593">
            <v>6.3250000000000002</v>
          </cell>
          <cell r="Z593">
            <v>6.2149999999999999</v>
          </cell>
          <cell r="AA593">
            <v>6.0250000000000004</v>
          </cell>
          <cell r="AB593">
            <v>5.8849999999999998</v>
          </cell>
          <cell r="AC593">
            <v>5.7949999999999999</v>
          </cell>
          <cell r="AE593">
            <v>36991</v>
          </cell>
          <cell r="AF593">
            <v>2689814.8320454811</v>
          </cell>
          <cell r="AG593">
            <v>2369467.7769849272</v>
          </cell>
          <cell r="AH593">
            <v>320347.05506055383</v>
          </cell>
          <cell r="AI593">
            <v>1519802558.0254195</v>
          </cell>
          <cell r="AJ593">
            <v>1505367954.1414447</v>
          </cell>
          <cell r="AK593">
            <v>14434603.169427104</v>
          </cell>
          <cell r="AM593">
            <v>3035568.7747992575</v>
          </cell>
          <cell r="AN593">
            <v>2352528.6431345851</v>
          </cell>
          <cell r="AO593">
            <v>683040.1316646724</v>
          </cell>
          <cell r="AP593">
            <v>1506186425.5278609</v>
          </cell>
          <cell r="AQ593">
            <v>1504535087.7703376</v>
          </cell>
          <cell r="AR593">
            <v>1851337.7575228205</v>
          </cell>
          <cell r="AT593">
            <v>-345753.94275377644</v>
          </cell>
          <cell r="AU593">
            <v>16939.133850342128</v>
          </cell>
          <cell r="AV593">
            <v>-362693.07660411857</v>
          </cell>
          <cell r="AW593">
            <v>13616132.497557115</v>
          </cell>
          <cell r="AX593">
            <v>832866.37110661808</v>
          </cell>
          <cell r="AY593">
            <v>12583265.411904315</v>
          </cell>
        </row>
        <row r="594">
          <cell r="B594">
            <v>36734</v>
          </cell>
          <cell r="C594">
            <v>6.875</v>
          </cell>
          <cell r="D594">
            <v>6</v>
          </cell>
          <cell r="E594">
            <v>5.97</v>
          </cell>
          <cell r="F594">
            <v>6.04</v>
          </cell>
          <cell r="G594">
            <v>6.09</v>
          </cell>
          <cell r="H594">
            <v>6.1997200000000001</v>
          </cell>
          <cell r="I594">
            <v>6.2503799999999998</v>
          </cell>
          <cell r="J594">
            <v>6.2857599999999998</v>
          </cell>
          <cell r="K594">
            <v>6.3845799999999997</v>
          </cell>
          <cell r="L594">
            <v>6.4712699999999996</v>
          </cell>
          <cell r="M594">
            <v>6.38931</v>
          </cell>
          <cell r="N594">
            <v>6.4249799999999997</v>
          </cell>
          <cell r="O594">
            <v>6.4385300000000001</v>
          </cell>
          <cell r="P594">
            <v>6.47</v>
          </cell>
          <cell r="Q594">
            <v>6.53</v>
          </cell>
          <cell r="R594">
            <v>6.5250000000000004</v>
          </cell>
          <cell r="S594">
            <v>6.5149999999999997</v>
          </cell>
          <cell r="T594">
            <v>6.4950000000000001</v>
          </cell>
          <cell r="U594">
            <v>6.4649999999999999</v>
          </cell>
          <cell r="V594">
            <v>6.4349999999999996</v>
          </cell>
          <cell r="W594">
            <v>6.4050000000000002</v>
          </cell>
          <cell r="X594">
            <v>6.3849999999999998</v>
          </cell>
          <cell r="Y594">
            <v>6.335</v>
          </cell>
          <cell r="Z594">
            <v>6.2350000000000003</v>
          </cell>
          <cell r="AA594">
            <v>6.0650000000000004</v>
          </cell>
          <cell r="AB594">
            <v>5.9349999999999996</v>
          </cell>
          <cell r="AC594">
            <v>5.835</v>
          </cell>
          <cell r="AE594">
            <v>36992</v>
          </cell>
          <cell r="AF594">
            <v>-4560221.3490177626</v>
          </cell>
          <cell r="AG594">
            <v>2276201.1442798856</v>
          </cell>
          <cell r="AH594">
            <v>-6836422.4932976477</v>
          </cell>
          <cell r="AI594">
            <v>1515242336.6764016</v>
          </cell>
          <cell r="AJ594">
            <v>1507644155.2857246</v>
          </cell>
          <cell r="AK594">
            <v>7598180.6761294566</v>
          </cell>
          <cell r="AM594">
            <v>-3682794.1249779835</v>
          </cell>
          <cell r="AN594">
            <v>2279177.0952353957</v>
          </cell>
          <cell r="AO594">
            <v>-5961971.2202133797</v>
          </cell>
          <cell r="AP594">
            <v>1502503631.4028828</v>
          </cell>
          <cell r="AQ594">
            <v>1506814264.8655729</v>
          </cell>
          <cell r="AR594">
            <v>-4110633.4626905592</v>
          </cell>
          <cell r="AT594">
            <v>-877427.22403977904</v>
          </cell>
          <cell r="AU594">
            <v>-2975.9509555101395</v>
          </cell>
          <cell r="AV594">
            <v>-874451.27308426797</v>
          </cell>
          <cell r="AW594">
            <v>12738705.273517337</v>
          </cell>
          <cell r="AX594">
            <v>829890.42015110794</v>
          </cell>
          <cell r="AY594">
            <v>11708814.138820047</v>
          </cell>
        </row>
        <row r="595">
          <cell r="B595">
            <v>36735</v>
          </cell>
          <cell r="C595">
            <v>5.625</v>
          </cell>
          <cell r="D595">
            <v>5.875</v>
          </cell>
          <cell r="E595">
            <v>6.0449999999999999</v>
          </cell>
          <cell r="F595">
            <v>6.09</v>
          </cell>
          <cell r="G595">
            <v>6.14</v>
          </cell>
          <cell r="H595">
            <v>6.2566899999999999</v>
          </cell>
          <cell r="I595">
            <v>6.2961900000000002</v>
          </cell>
          <cell r="J595">
            <v>6.3328300000000004</v>
          </cell>
          <cell r="K595">
            <v>6.4374000000000002</v>
          </cell>
          <cell r="L595">
            <v>6.5278299999999998</v>
          </cell>
          <cell r="M595">
            <v>6.4436200000000001</v>
          </cell>
          <cell r="N595">
            <v>6.4806800000000004</v>
          </cell>
          <cell r="O595">
            <v>6.4946599999999997</v>
          </cell>
          <cell r="P595">
            <v>6.52</v>
          </cell>
          <cell r="Q595">
            <v>6.58</v>
          </cell>
          <cell r="R595">
            <v>6.5750000000000002</v>
          </cell>
          <cell r="S595">
            <v>6.5750000000000002</v>
          </cell>
          <cell r="T595">
            <v>6.5549999999999997</v>
          </cell>
          <cell r="U595">
            <v>6.5350000000000001</v>
          </cell>
          <cell r="V595">
            <v>6.5049999999999999</v>
          </cell>
          <cell r="W595">
            <v>6.4749999999999996</v>
          </cell>
          <cell r="X595">
            <v>6.4550000000000001</v>
          </cell>
          <cell r="Y595">
            <v>6.415</v>
          </cell>
          <cell r="Z595">
            <v>6.3150000000000004</v>
          </cell>
          <cell r="AA595">
            <v>6.1449999999999996</v>
          </cell>
          <cell r="AB595">
            <v>6.0149999999999997</v>
          </cell>
          <cell r="AC595">
            <v>5.915</v>
          </cell>
          <cell r="AE595">
            <v>36993</v>
          </cell>
          <cell r="AF595">
            <v>2720211.7867835942</v>
          </cell>
          <cell r="AG595">
            <v>2255488.4287761352</v>
          </cell>
          <cell r="AH595">
            <v>464723.35800745897</v>
          </cell>
          <cell r="AI595">
            <v>1517962548.4631853</v>
          </cell>
          <cell r="AJ595">
            <v>1509899643.7145007</v>
          </cell>
          <cell r="AK595">
            <v>8062904.0341369156</v>
          </cell>
          <cell r="AM595">
            <v>2849764.6191990972</v>
          </cell>
          <cell r="AN595">
            <v>2258488.4301584992</v>
          </cell>
          <cell r="AO595">
            <v>591276.18904059799</v>
          </cell>
          <cell r="AP595">
            <v>1505353396.0220819</v>
          </cell>
          <cell r="AQ595">
            <v>1509072753.2957315</v>
          </cell>
          <cell r="AR595">
            <v>-3519357.2736499612</v>
          </cell>
          <cell r="AT595">
            <v>-129552.83241550298</v>
          </cell>
          <cell r="AU595">
            <v>-3000.0013823639601</v>
          </cell>
          <cell r="AV595">
            <v>-126552.83103313902</v>
          </cell>
          <cell r="AW595">
            <v>12609152.441101834</v>
          </cell>
          <cell r="AX595">
            <v>826890.41876874398</v>
          </cell>
          <cell r="AY595">
            <v>11582261.307786908</v>
          </cell>
        </row>
        <row r="596">
          <cell r="B596">
            <v>36736</v>
          </cell>
          <cell r="C596">
            <v>5.625</v>
          </cell>
          <cell r="D596">
            <v>5.875</v>
          </cell>
          <cell r="E596">
            <v>6.0449999999999999</v>
          </cell>
          <cell r="F596">
            <v>6.09</v>
          </cell>
          <cell r="G596">
            <v>6.14</v>
          </cell>
          <cell r="H596">
            <v>6.2566899999999999</v>
          </cell>
          <cell r="I596">
            <v>6.2961900000000002</v>
          </cell>
          <cell r="J596">
            <v>6.3328300000000004</v>
          </cell>
          <cell r="K596">
            <v>6.4374000000000002</v>
          </cell>
          <cell r="L596">
            <v>6.5278299999999998</v>
          </cell>
          <cell r="M596">
            <v>6.4436200000000001</v>
          </cell>
          <cell r="N596">
            <v>6.4806800000000004</v>
          </cell>
          <cell r="O596">
            <v>6.4946599999999997</v>
          </cell>
          <cell r="P596">
            <v>6.52</v>
          </cell>
          <cell r="Q596">
            <v>6.58</v>
          </cell>
          <cell r="R596">
            <v>6.5750000000000002</v>
          </cell>
          <cell r="S596">
            <v>6.5750000000000002</v>
          </cell>
          <cell r="T596">
            <v>6.5549999999999997</v>
          </cell>
          <cell r="U596">
            <v>6.5350000000000001</v>
          </cell>
          <cell r="V596">
            <v>6.5049999999999999</v>
          </cell>
          <cell r="W596">
            <v>6.4749999999999996</v>
          </cell>
          <cell r="X596">
            <v>6.4550000000000001</v>
          </cell>
          <cell r="Y596">
            <v>6.415</v>
          </cell>
          <cell r="Z596">
            <v>6.3150000000000004</v>
          </cell>
          <cell r="AA596">
            <v>6.1449999999999996</v>
          </cell>
          <cell r="AB596">
            <v>6.0149999999999997</v>
          </cell>
          <cell r="AC596">
            <v>5.915</v>
          </cell>
          <cell r="AE596">
            <v>36998</v>
          </cell>
          <cell r="AF596">
            <v>9324427.6394240111</v>
          </cell>
          <cell r="AG596">
            <v>11056674.932727948</v>
          </cell>
          <cell r="AH596">
            <v>-1732247.2933039367</v>
          </cell>
          <cell r="AI596">
            <v>1527286976.1026094</v>
          </cell>
          <cell r="AJ596">
            <v>1520956318.6472287</v>
          </cell>
          <cell r="AK596">
            <v>6330656.7408329789</v>
          </cell>
          <cell r="AM596">
            <v>9081637.2831869274</v>
          </cell>
          <cell r="AN596">
            <v>11097937.973523222</v>
          </cell>
          <cell r="AO596">
            <v>-2016300.6903362945</v>
          </cell>
          <cell r="AP596">
            <v>1514435033.3052688</v>
          </cell>
          <cell r="AQ596">
            <v>1520170691.2692547</v>
          </cell>
          <cell r="AR596">
            <v>-5535657.9639862552</v>
          </cell>
          <cell r="AT596">
            <v>242790.35623708367</v>
          </cell>
          <cell r="AU596">
            <v>-41263.040795274079</v>
          </cell>
          <cell r="AV596">
            <v>284053.39703235775</v>
          </cell>
          <cell r="AW596">
            <v>12851942.797338918</v>
          </cell>
          <cell r="AX596">
            <v>785627.37797346991</v>
          </cell>
          <cell r="AY596">
            <v>11866314.704819266</v>
          </cell>
        </row>
        <row r="597">
          <cell r="B597">
            <v>36737</v>
          </cell>
          <cell r="C597">
            <v>5.625</v>
          </cell>
          <cell r="D597">
            <v>5.875</v>
          </cell>
          <cell r="E597">
            <v>6.0449999999999999</v>
          </cell>
          <cell r="F597">
            <v>6.09</v>
          </cell>
          <cell r="G597">
            <v>6.14</v>
          </cell>
          <cell r="H597">
            <v>6.2566899999999999</v>
          </cell>
          <cell r="I597">
            <v>6.2961900000000002</v>
          </cell>
          <cell r="J597">
            <v>6.3328300000000004</v>
          </cell>
          <cell r="K597">
            <v>6.4374000000000002</v>
          </cell>
          <cell r="L597">
            <v>6.5278299999999998</v>
          </cell>
          <cell r="M597">
            <v>6.4436200000000001</v>
          </cell>
          <cell r="N597">
            <v>6.4806800000000004</v>
          </cell>
          <cell r="O597">
            <v>6.4946599999999997</v>
          </cell>
          <cell r="P597">
            <v>6.52</v>
          </cell>
          <cell r="Q597">
            <v>6.58</v>
          </cell>
          <cell r="R597">
            <v>6.5750000000000002</v>
          </cell>
          <cell r="S597">
            <v>6.5750000000000002</v>
          </cell>
          <cell r="T597">
            <v>6.5549999999999997</v>
          </cell>
          <cell r="U597">
            <v>6.5350000000000001</v>
          </cell>
          <cell r="V597">
            <v>6.5049999999999999</v>
          </cell>
          <cell r="W597">
            <v>6.4749999999999996</v>
          </cell>
          <cell r="X597">
            <v>6.4550000000000001</v>
          </cell>
          <cell r="Y597">
            <v>6.415</v>
          </cell>
          <cell r="Z597">
            <v>6.3150000000000004</v>
          </cell>
          <cell r="AA597">
            <v>6.1449999999999996</v>
          </cell>
          <cell r="AB597">
            <v>6.0149999999999997</v>
          </cell>
          <cell r="AC597">
            <v>5.915</v>
          </cell>
          <cell r="AE597">
            <v>36999</v>
          </cell>
          <cell r="AF597">
            <v>-1924489.9262528738</v>
          </cell>
          <cell r="AG597">
            <v>2306548.5194912269</v>
          </cell>
          <cell r="AH597">
            <v>-4231038.445744101</v>
          </cell>
          <cell r="AI597">
            <v>1525362486.1763566</v>
          </cell>
          <cell r="AJ597">
            <v>1523262867.1667199</v>
          </cell>
          <cell r="AK597">
            <v>2099618.2950888779</v>
          </cell>
          <cell r="AM597">
            <v>-1526632.6502880231</v>
          </cell>
          <cell r="AN597">
            <v>2314364.7482227059</v>
          </cell>
          <cell r="AO597">
            <v>-3840997.398510729</v>
          </cell>
          <cell r="AP597">
            <v>1512908400.6549807</v>
          </cell>
          <cell r="AQ597">
            <v>1522485056.0174773</v>
          </cell>
          <cell r="AR597">
            <v>-9376655.3624969833</v>
          </cell>
          <cell r="AT597">
            <v>-397857.27596485079</v>
          </cell>
          <cell r="AU597">
            <v>-7816.2287314790301</v>
          </cell>
          <cell r="AV597">
            <v>-390041.047233372</v>
          </cell>
          <cell r="AW597">
            <v>12454085.521374067</v>
          </cell>
          <cell r="AX597">
            <v>777811.14924199088</v>
          </cell>
          <cell r="AY597">
            <v>11476273.657585893</v>
          </cell>
        </row>
        <row r="598">
          <cell r="B598">
            <v>36738</v>
          </cell>
          <cell r="C598">
            <v>5.5625</v>
          </cell>
          <cell r="D598">
            <v>5.8125</v>
          </cell>
          <cell r="E598">
            <v>6</v>
          </cell>
          <cell r="F598">
            <v>6.1</v>
          </cell>
          <cell r="G598">
            <v>6.16</v>
          </cell>
          <cell r="H598">
            <v>6.2432699999999999</v>
          </cell>
          <cell r="I598">
            <v>6.2987799999999998</v>
          </cell>
          <cell r="J598">
            <v>6.3442100000000003</v>
          </cell>
          <cell r="K598">
            <v>6.4505999999999997</v>
          </cell>
          <cell r="L598">
            <v>6.5426200000000003</v>
          </cell>
          <cell r="M598">
            <v>6.45709</v>
          </cell>
          <cell r="N598">
            <v>6.4927200000000003</v>
          </cell>
          <cell r="O598">
            <v>6.5062899999999999</v>
          </cell>
          <cell r="P598">
            <v>6.53</v>
          </cell>
          <cell r="Q598">
            <v>6.59</v>
          </cell>
          <cell r="R598">
            <v>6.5949999999999998</v>
          </cell>
          <cell r="S598">
            <v>6.5949999999999998</v>
          </cell>
          <cell r="T598">
            <v>6.585</v>
          </cell>
          <cell r="U598">
            <v>6.5650000000000004</v>
          </cell>
          <cell r="V598">
            <v>6.5350000000000001</v>
          </cell>
          <cell r="W598">
            <v>6.5049999999999999</v>
          </cell>
          <cell r="X598">
            <v>6.4850000000000003</v>
          </cell>
          <cell r="Y598">
            <v>6.4349999999999996</v>
          </cell>
          <cell r="Z598">
            <v>6.335</v>
          </cell>
          <cell r="AA598">
            <v>6.165</v>
          </cell>
          <cell r="AB598">
            <v>6.0350000000000001</v>
          </cell>
          <cell r="AC598">
            <v>5.9349999999999996</v>
          </cell>
          <cell r="AE598">
            <v>37000</v>
          </cell>
          <cell r="AF598">
            <v>9595375.1106953565</v>
          </cell>
          <cell r="AG598">
            <v>2312466.5469674882</v>
          </cell>
          <cell r="AH598">
            <v>7282908.5637278687</v>
          </cell>
          <cell r="AI598">
            <v>1534957861.2870519</v>
          </cell>
          <cell r="AJ598">
            <v>1525575333.7136874</v>
          </cell>
          <cell r="AK598">
            <v>9382526.8588167466</v>
          </cell>
          <cell r="AM598">
            <v>9026324.392388992</v>
          </cell>
          <cell r="AN598">
            <v>2312541.5896450533</v>
          </cell>
          <cell r="AO598">
            <v>6713782.8027439388</v>
          </cell>
          <cell r="AP598">
            <v>1521934725.0473697</v>
          </cell>
          <cell r="AQ598">
            <v>1524797597.6071224</v>
          </cell>
          <cell r="AR598">
            <v>-2662872.5597530445</v>
          </cell>
          <cell r="AT598">
            <v>569050.71830636449</v>
          </cell>
          <cell r="AU598">
            <v>-75.042677565012127</v>
          </cell>
          <cell r="AV598">
            <v>569125.76098392997</v>
          </cell>
          <cell r="AW598">
            <v>13023136.239680432</v>
          </cell>
          <cell r="AX598">
            <v>777736.10656442586</v>
          </cell>
          <cell r="AY598">
            <v>12045399.418569822</v>
          </cell>
        </row>
        <row r="599">
          <cell r="B599">
            <v>36739</v>
          </cell>
          <cell r="C599">
            <v>5.625</v>
          </cell>
          <cell r="D599">
            <v>5.875</v>
          </cell>
          <cell r="E599">
            <v>6.06</v>
          </cell>
          <cell r="F599">
            <v>6.12</v>
          </cell>
          <cell r="G599">
            <v>6.18</v>
          </cell>
          <cell r="H599">
            <v>6.28484</v>
          </cell>
          <cell r="I599">
            <v>6.3309300000000004</v>
          </cell>
          <cell r="J599">
            <v>6.3730599999999997</v>
          </cell>
          <cell r="K599">
            <v>6.4771999999999998</v>
          </cell>
          <cell r="L599">
            <v>6.5682700000000001</v>
          </cell>
          <cell r="M599">
            <v>6.4819699999999996</v>
          </cell>
          <cell r="N599">
            <v>6.5178799999999999</v>
          </cell>
          <cell r="O599">
            <v>6.5299399999999999</v>
          </cell>
          <cell r="P599">
            <v>6.54</v>
          </cell>
          <cell r="Q599">
            <v>6.59</v>
          </cell>
          <cell r="R599">
            <v>6.585</v>
          </cell>
          <cell r="S599">
            <v>6.5750000000000002</v>
          </cell>
          <cell r="T599">
            <v>6.5549999999999997</v>
          </cell>
          <cell r="U599">
            <v>6.5250000000000004</v>
          </cell>
          <cell r="V599">
            <v>6.4950000000000001</v>
          </cell>
          <cell r="W599">
            <v>6.4649999999999999</v>
          </cell>
          <cell r="X599">
            <v>6.4450000000000003</v>
          </cell>
          <cell r="Y599">
            <v>6.3949999999999996</v>
          </cell>
          <cell r="Z599">
            <v>6.3049999999999997</v>
          </cell>
          <cell r="AA599">
            <v>6.125</v>
          </cell>
          <cell r="AB599">
            <v>5.9850000000000003</v>
          </cell>
          <cell r="AC599">
            <v>5.8849999999999998</v>
          </cell>
          <cell r="AE599">
            <v>37001</v>
          </cell>
          <cell r="AF599">
            <v>-2494855.4927991913</v>
          </cell>
          <cell r="AG599">
            <v>2282552.465128209</v>
          </cell>
          <cell r="AH599">
            <v>-4777407.9579274002</v>
          </cell>
          <cell r="AI599">
            <v>1532463005.7942526</v>
          </cell>
          <cell r="AJ599">
            <v>1527857886.1788156</v>
          </cell>
          <cell r="AK599">
            <v>4605118.9008893464</v>
          </cell>
          <cell r="AM599">
            <v>-1958709.2016817331</v>
          </cell>
          <cell r="AN599">
            <v>2270969.2423478207</v>
          </cell>
          <cell r="AO599">
            <v>-4229678.4440295538</v>
          </cell>
          <cell r="AP599">
            <v>1519976015.8456879</v>
          </cell>
          <cell r="AQ599">
            <v>1527068566.8494701</v>
          </cell>
          <cell r="AR599">
            <v>-6892551.0037825983</v>
          </cell>
          <cell r="AT599">
            <v>-536146.29111745814</v>
          </cell>
          <cell r="AU599">
            <v>11583.222780388314</v>
          </cell>
          <cell r="AV599">
            <v>-547729.51389784645</v>
          </cell>
          <cell r="AW599">
            <v>12486989.948562974</v>
          </cell>
          <cell r="AX599">
            <v>789319.32934481418</v>
          </cell>
          <cell r="AY599">
            <v>11497669.904671974</v>
          </cell>
        </row>
        <row r="600">
          <cell r="B600">
            <v>36740</v>
          </cell>
          <cell r="C600">
            <v>5.5625</v>
          </cell>
          <cell r="D600">
            <v>5.9375</v>
          </cell>
          <cell r="E600">
            <v>6.06</v>
          </cell>
          <cell r="F600">
            <v>6.13</v>
          </cell>
          <cell r="G600">
            <v>6.18</v>
          </cell>
          <cell r="H600">
            <v>6.2880700000000003</v>
          </cell>
          <cell r="I600">
            <v>6.3353200000000003</v>
          </cell>
          <cell r="J600">
            <v>6.3737300000000001</v>
          </cell>
          <cell r="K600">
            <v>6.4777699999999996</v>
          </cell>
          <cell r="L600">
            <v>6.5688500000000003</v>
          </cell>
          <cell r="M600">
            <v>6.4824799999999998</v>
          </cell>
          <cell r="N600">
            <v>6.5190099999999997</v>
          </cell>
          <cell r="O600">
            <v>6.5303300000000002</v>
          </cell>
          <cell r="P600">
            <v>6.55</v>
          </cell>
          <cell r="Q600">
            <v>6.6</v>
          </cell>
          <cell r="R600">
            <v>6.5949999999999998</v>
          </cell>
          <cell r="S600">
            <v>6.585</v>
          </cell>
          <cell r="T600">
            <v>6.5750000000000002</v>
          </cell>
          <cell r="U600">
            <v>6.5449999999999999</v>
          </cell>
          <cell r="V600">
            <v>6.5149999999999997</v>
          </cell>
          <cell r="W600">
            <v>6.4850000000000003</v>
          </cell>
          <cell r="X600">
            <v>6.4649999999999999</v>
          </cell>
          <cell r="Y600">
            <v>6.415</v>
          </cell>
          <cell r="Z600">
            <v>6.3250000000000002</v>
          </cell>
          <cell r="AA600">
            <v>6.1550000000000002</v>
          </cell>
          <cell r="AB600">
            <v>6.0250000000000004</v>
          </cell>
          <cell r="AC600">
            <v>5.9249999999999998</v>
          </cell>
          <cell r="AE600">
            <v>37004</v>
          </cell>
          <cell r="AF600">
            <v>9367266.55375484</v>
          </cell>
          <cell r="AG600">
            <v>6931570.141280503</v>
          </cell>
          <cell r="AH600">
            <v>2435696.412474337</v>
          </cell>
          <cell r="AI600">
            <v>1541830272.3480074</v>
          </cell>
          <cell r="AJ600">
            <v>1534789456.320096</v>
          </cell>
          <cell r="AK600">
            <v>7040815.3133636834</v>
          </cell>
          <cell r="AM600">
            <v>8953342.6595911011</v>
          </cell>
          <cell r="AN600">
            <v>6898257.4944926193</v>
          </cell>
          <cell r="AO600">
            <v>2055085.1650984818</v>
          </cell>
          <cell r="AP600">
            <v>1528929358.5052791</v>
          </cell>
          <cell r="AQ600">
            <v>1533966824.3439627</v>
          </cell>
          <cell r="AR600">
            <v>-4837465.8386841165</v>
          </cell>
          <cell r="AT600">
            <v>413923.89416373894</v>
          </cell>
          <cell r="AU600">
            <v>33312.646787883714</v>
          </cell>
          <cell r="AV600">
            <v>380611.24737585522</v>
          </cell>
          <cell r="AW600">
            <v>12900913.842726713</v>
          </cell>
          <cell r="AX600">
            <v>822631.97613269789</v>
          </cell>
          <cell r="AY600">
            <v>11878281.15204783</v>
          </cell>
        </row>
        <row r="601">
          <cell r="B601">
            <v>36741</v>
          </cell>
          <cell r="C601">
            <v>6.375</v>
          </cell>
          <cell r="D601">
            <v>6</v>
          </cell>
          <cell r="E601">
            <v>5.9843700000000002</v>
          </cell>
          <cell r="F601">
            <v>6.0781299999999998</v>
          </cell>
          <cell r="G601">
            <v>6.1406299999999998</v>
          </cell>
          <cell r="H601">
            <v>6.20587</v>
          </cell>
          <cell r="I601">
            <v>6.2615600000000002</v>
          </cell>
          <cell r="J601">
            <v>6.3054300000000003</v>
          </cell>
          <cell r="K601">
            <v>6.4110800000000001</v>
          </cell>
          <cell r="L601">
            <v>6.5036899999999997</v>
          </cell>
          <cell r="M601">
            <v>6.4227699999999999</v>
          </cell>
          <cell r="N601">
            <v>6.4600299999999997</v>
          </cell>
          <cell r="O601">
            <v>6.4742699999999997</v>
          </cell>
          <cell r="P601">
            <v>6.52</v>
          </cell>
          <cell r="Q601">
            <v>6.57</v>
          </cell>
          <cell r="R601">
            <v>6.5750000000000002</v>
          </cell>
          <cell r="S601">
            <v>6.5650000000000004</v>
          </cell>
          <cell r="T601">
            <v>6.5449999999999999</v>
          </cell>
          <cell r="U601">
            <v>6.5250000000000004</v>
          </cell>
          <cell r="V601">
            <v>6.4950000000000001</v>
          </cell>
          <cell r="W601">
            <v>6.4649999999999999</v>
          </cell>
          <cell r="X601">
            <v>6.4450000000000003</v>
          </cell>
          <cell r="Y601">
            <v>6.3949999999999996</v>
          </cell>
          <cell r="Z601">
            <v>6.3049999999999997</v>
          </cell>
          <cell r="AA601">
            <v>6.125</v>
          </cell>
          <cell r="AB601">
            <v>5.9850000000000003</v>
          </cell>
          <cell r="AC601">
            <v>5.8849999999999998</v>
          </cell>
          <cell r="AE601">
            <v>37005</v>
          </cell>
          <cell r="AF601">
            <v>2179223.5058829528</v>
          </cell>
          <cell r="AG601">
            <v>2328605.9676876953</v>
          </cell>
          <cell r="AH601">
            <v>-149382.46180474246</v>
          </cell>
          <cell r="AI601">
            <v>1544009495.8538904</v>
          </cell>
          <cell r="AJ601">
            <v>1537118062.2877836</v>
          </cell>
          <cell r="AK601">
            <v>6891432.8515589405</v>
          </cell>
          <cell r="AM601">
            <v>2131718.6128749847</v>
          </cell>
          <cell r="AN601">
            <v>2324799.9252640195</v>
          </cell>
          <cell r="AO601">
            <v>-193081.31238903478</v>
          </cell>
          <cell r="AP601">
            <v>1531061077.118154</v>
          </cell>
          <cell r="AQ601">
            <v>1536291624.2692268</v>
          </cell>
          <cell r="AR601">
            <v>-5030547.1510731513</v>
          </cell>
          <cell r="AT601">
            <v>47504.893007968087</v>
          </cell>
          <cell r="AU601">
            <v>3806.0424236757681</v>
          </cell>
          <cell r="AV601">
            <v>43698.850584292319</v>
          </cell>
          <cell r="AW601">
            <v>12948418.735734681</v>
          </cell>
          <cell r="AX601">
            <v>826438.01855637366</v>
          </cell>
          <cell r="AY601">
            <v>11921980.002632122</v>
          </cell>
        </row>
        <row r="602">
          <cell r="B602">
            <v>36742</v>
          </cell>
          <cell r="C602">
            <v>6.09375</v>
          </cell>
          <cell r="D602">
            <v>6</v>
          </cell>
          <cell r="E602">
            <v>5.9843700000000002</v>
          </cell>
          <cell r="F602">
            <v>6.0781299999999998</v>
          </cell>
          <cell r="G602">
            <v>6.1406299999999998</v>
          </cell>
          <cell r="H602">
            <v>6.2011399999999997</v>
          </cell>
          <cell r="I602">
            <v>6.2563500000000003</v>
          </cell>
          <cell r="J602">
            <v>6.2996499999999997</v>
          </cell>
          <cell r="K602">
            <v>6.4029100000000003</v>
          </cell>
          <cell r="L602">
            <v>6.4938200000000004</v>
          </cell>
          <cell r="M602">
            <v>6.4104400000000004</v>
          </cell>
          <cell r="N602">
            <v>6.4502100000000002</v>
          </cell>
          <cell r="O602">
            <v>6.4680200000000001</v>
          </cell>
          <cell r="P602">
            <v>6.51</v>
          </cell>
          <cell r="Q602">
            <v>6.57</v>
          </cell>
          <cell r="R602">
            <v>6.5650000000000004</v>
          </cell>
          <cell r="S602">
            <v>6.5650000000000004</v>
          </cell>
          <cell r="T602">
            <v>6.5549999999999997</v>
          </cell>
          <cell r="U602">
            <v>6.5350000000000001</v>
          </cell>
          <cell r="V602">
            <v>6.5149999999999997</v>
          </cell>
          <cell r="W602">
            <v>6.4950000000000001</v>
          </cell>
          <cell r="X602">
            <v>6.4749999999999996</v>
          </cell>
          <cell r="Y602">
            <v>6.4249999999999998</v>
          </cell>
          <cell r="Z602">
            <v>6.335</v>
          </cell>
          <cell r="AA602">
            <v>6.1550000000000002</v>
          </cell>
          <cell r="AB602">
            <v>6.0149999999999997</v>
          </cell>
          <cell r="AC602">
            <v>5.915</v>
          </cell>
          <cell r="AE602">
            <v>37006</v>
          </cell>
          <cell r="AF602">
            <v>3032657.813392017</v>
          </cell>
          <cell r="AG602">
            <v>2345937.5112735131</v>
          </cell>
          <cell r="AH602">
            <v>686720.30211850395</v>
          </cell>
          <cell r="AI602">
            <v>1547042153.6672823</v>
          </cell>
          <cell r="AJ602">
            <v>1539463999.7990572</v>
          </cell>
          <cell r="AK602">
            <v>7578153.1536774449</v>
          </cell>
          <cell r="AM602">
            <v>2935393.2711055875</v>
          </cell>
          <cell r="AN602">
            <v>2341067.8803309607</v>
          </cell>
          <cell r="AO602">
            <v>594325.39077462675</v>
          </cell>
          <cell r="AP602">
            <v>1533996470.3892596</v>
          </cell>
          <cell r="AQ602">
            <v>1538632692.1495578</v>
          </cell>
          <cell r="AR602">
            <v>-4436221.7602985241</v>
          </cell>
          <cell r="AT602">
            <v>97264.542286429554</v>
          </cell>
          <cell r="AU602">
            <v>4869.6309425523505</v>
          </cell>
          <cell r="AV602">
            <v>92394.911343877204</v>
          </cell>
          <cell r="AW602">
            <v>13045683.27802111</v>
          </cell>
          <cell r="AX602">
            <v>831307.64949892601</v>
          </cell>
          <cell r="AY602">
            <v>12014374.913975999</v>
          </cell>
        </row>
        <row r="603">
          <cell r="B603">
            <v>36743</v>
          </cell>
          <cell r="C603">
            <v>6.09375</v>
          </cell>
          <cell r="D603">
            <v>6</v>
          </cell>
          <cell r="E603">
            <v>5.9843700000000002</v>
          </cell>
          <cell r="F603">
            <v>6.0781299999999998</v>
          </cell>
          <cell r="G603">
            <v>6.1406299999999998</v>
          </cell>
          <cell r="H603">
            <v>6.2011399999999997</v>
          </cell>
          <cell r="I603">
            <v>6.2563500000000003</v>
          </cell>
          <cell r="J603">
            <v>6.2996499999999997</v>
          </cell>
          <cell r="K603">
            <v>6.4029100000000003</v>
          </cell>
          <cell r="L603">
            <v>6.4938200000000004</v>
          </cell>
          <cell r="M603">
            <v>6.4104400000000004</v>
          </cell>
          <cell r="N603">
            <v>6.4502100000000002</v>
          </cell>
          <cell r="O603">
            <v>6.4680200000000001</v>
          </cell>
          <cell r="P603">
            <v>6.51</v>
          </cell>
          <cell r="Q603">
            <v>6.57</v>
          </cell>
          <cell r="R603">
            <v>6.5650000000000004</v>
          </cell>
          <cell r="S603">
            <v>6.5650000000000004</v>
          </cell>
          <cell r="T603">
            <v>6.5549999999999997</v>
          </cell>
          <cell r="U603">
            <v>6.5350000000000001</v>
          </cell>
          <cell r="V603">
            <v>6.5149999999999997</v>
          </cell>
          <cell r="W603">
            <v>6.4950000000000001</v>
          </cell>
          <cell r="X603">
            <v>6.4749999999999996</v>
          </cell>
          <cell r="Y603">
            <v>6.4249999999999998</v>
          </cell>
          <cell r="Z603">
            <v>6.335</v>
          </cell>
          <cell r="AA603">
            <v>6.1550000000000002</v>
          </cell>
          <cell r="AB603">
            <v>6.0149999999999997</v>
          </cell>
          <cell r="AC603">
            <v>5.915</v>
          </cell>
          <cell r="AE603">
            <v>37007</v>
          </cell>
          <cell r="AF603">
            <v>2391000.5571210482</v>
          </cell>
          <cell r="AG603">
            <v>2345300.4452441647</v>
          </cell>
          <cell r="AH603">
            <v>45700.111876883544</v>
          </cell>
          <cell r="AI603">
            <v>1549433154.2244034</v>
          </cell>
          <cell r="AJ603">
            <v>1541809300.2443013</v>
          </cell>
          <cell r="AK603">
            <v>7623853.2655543284</v>
          </cell>
          <cell r="AM603">
            <v>2424848.4506339803</v>
          </cell>
          <cell r="AN603">
            <v>2344041.6612370168</v>
          </cell>
          <cell r="AO603">
            <v>80806.789396963548</v>
          </cell>
          <cell r="AP603">
            <v>1536421318.8398936</v>
          </cell>
          <cell r="AQ603">
            <v>1540976733.8107948</v>
          </cell>
          <cell r="AR603">
            <v>-4355414.97090156</v>
          </cell>
          <cell r="AT603">
            <v>-33847.893512932118</v>
          </cell>
          <cell r="AU603">
            <v>1258.7840071478859</v>
          </cell>
          <cell r="AV603">
            <v>-35106.677520080004</v>
          </cell>
          <cell r="AW603">
            <v>13011835.384508178</v>
          </cell>
          <cell r="AX603">
            <v>832566.4335060739</v>
          </cell>
          <cell r="AY603">
            <v>11979268.236455919</v>
          </cell>
        </row>
        <row r="604">
          <cell r="B604">
            <v>36744</v>
          </cell>
          <cell r="C604">
            <v>6.09375</v>
          </cell>
          <cell r="D604">
            <v>6</v>
          </cell>
          <cell r="E604">
            <v>5.9843700000000002</v>
          </cell>
          <cell r="F604">
            <v>6.0781299999999998</v>
          </cell>
          <cell r="G604">
            <v>6.1406299999999998</v>
          </cell>
          <cell r="H604">
            <v>6.2011399999999997</v>
          </cell>
          <cell r="I604">
            <v>6.2563500000000003</v>
          </cell>
          <cell r="J604">
            <v>6.2996499999999997</v>
          </cell>
          <cell r="K604">
            <v>6.4029100000000003</v>
          </cell>
          <cell r="L604">
            <v>6.4938200000000004</v>
          </cell>
          <cell r="M604">
            <v>6.4104400000000004</v>
          </cell>
          <cell r="N604">
            <v>6.4502100000000002</v>
          </cell>
          <cell r="O604">
            <v>6.4680200000000001</v>
          </cell>
          <cell r="P604">
            <v>6.51</v>
          </cell>
          <cell r="Q604">
            <v>6.57</v>
          </cell>
          <cell r="R604">
            <v>6.5650000000000004</v>
          </cell>
          <cell r="S604">
            <v>6.5650000000000004</v>
          </cell>
          <cell r="T604">
            <v>6.5549999999999997</v>
          </cell>
          <cell r="U604">
            <v>6.5350000000000001</v>
          </cell>
          <cell r="V604">
            <v>6.5149999999999997</v>
          </cell>
          <cell r="W604">
            <v>6.4950000000000001</v>
          </cell>
          <cell r="X604">
            <v>6.4749999999999996</v>
          </cell>
          <cell r="Y604">
            <v>6.4249999999999998</v>
          </cell>
          <cell r="Z604">
            <v>6.335</v>
          </cell>
          <cell r="AA604">
            <v>6.1550000000000002</v>
          </cell>
          <cell r="AB604">
            <v>6.0149999999999997</v>
          </cell>
          <cell r="AC604">
            <v>5.915</v>
          </cell>
          <cell r="AE604">
            <v>37008</v>
          </cell>
          <cell r="AF604">
            <v>3238668.503750293</v>
          </cell>
          <cell r="AG604">
            <v>2345062.4954897743</v>
          </cell>
          <cell r="AH604">
            <v>893606.00826051878</v>
          </cell>
          <cell r="AI604">
            <v>1552671822.7281537</v>
          </cell>
          <cell r="AJ604">
            <v>1544154362.7397912</v>
          </cell>
          <cell r="AK604">
            <v>8517459.2738148477</v>
          </cell>
          <cell r="AM604">
            <v>3168631.8291160017</v>
          </cell>
          <cell r="AN604">
            <v>2344724.9219921846</v>
          </cell>
          <cell r="AO604">
            <v>823906.90712381713</v>
          </cell>
          <cell r="AP604">
            <v>1539589950.6690097</v>
          </cell>
          <cell r="AQ604">
            <v>1543321458.7327871</v>
          </cell>
          <cell r="AR604">
            <v>-3531508.0637777429</v>
          </cell>
          <cell r="AT604">
            <v>70036.674634291325</v>
          </cell>
          <cell r="AU604">
            <v>337.57349758967757</v>
          </cell>
          <cell r="AV604">
            <v>69699.101136701647</v>
          </cell>
          <cell r="AW604">
            <v>13081872.059142468</v>
          </cell>
          <cell r="AX604">
            <v>832904.00700366357</v>
          </cell>
          <cell r="AY604">
            <v>12048967.33759262</v>
          </cell>
        </row>
        <row r="605">
          <cell r="B605">
            <v>36745</v>
          </cell>
          <cell r="C605">
            <v>5.71875</v>
          </cell>
          <cell r="D605">
            <v>5.8125</v>
          </cell>
          <cell r="E605">
            <v>5.96875</v>
          </cell>
          <cell r="F605">
            <v>6.0781299999999998</v>
          </cell>
          <cell r="G605">
            <v>6.1406299999999998</v>
          </cell>
          <cell r="H605">
            <v>6.2000299999999999</v>
          </cell>
          <cell r="I605">
            <v>6.2505800000000002</v>
          </cell>
          <cell r="J605">
            <v>6.2912299999999997</v>
          </cell>
          <cell r="K605">
            <v>6.3886700000000003</v>
          </cell>
          <cell r="L605">
            <v>6.4736799999999999</v>
          </cell>
          <cell r="M605">
            <v>6.3903400000000001</v>
          </cell>
          <cell r="N605">
            <v>6.42807</v>
          </cell>
          <cell r="O605">
            <v>6.4437300000000004</v>
          </cell>
          <cell r="P605">
            <v>6.48</v>
          </cell>
          <cell r="Q605">
            <v>6.54</v>
          </cell>
          <cell r="R605">
            <v>6.5449999999999999</v>
          </cell>
          <cell r="S605">
            <v>6.5449999999999999</v>
          </cell>
          <cell r="T605">
            <v>6.5350000000000001</v>
          </cell>
          <cell r="U605">
            <v>6.5149999999999997</v>
          </cell>
          <cell r="V605">
            <v>6.4850000000000003</v>
          </cell>
          <cell r="W605">
            <v>6.4649999999999999</v>
          </cell>
          <cell r="X605">
            <v>6.4450000000000003</v>
          </cell>
          <cell r="Y605">
            <v>6.4050000000000002</v>
          </cell>
          <cell r="Z605">
            <v>6.3150000000000004</v>
          </cell>
          <cell r="AA605">
            <v>6.1349999999999998</v>
          </cell>
          <cell r="AB605">
            <v>5.9950000000000001</v>
          </cell>
          <cell r="AC605">
            <v>5.8949999999999996</v>
          </cell>
          <cell r="AE605">
            <v>37011</v>
          </cell>
          <cell r="AF605">
            <v>2597448.5880453005</v>
          </cell>
          <cell r="AG605">
            <v>7192899.1269257711</v>
          </cell>
          <cell r="AH605">
            <v>-4595450.5388804711</v>
          </cell>
          <cell r="AI605">
            <v>1555269271.3161991</v>
          </cell>
          <cell r="AJ605">
            <v>1551347261.8667169</v>
          </cell>
          <cell r="AK605">
            <v>3922008.7349343766</v>
          </cell>
          <cell r="AM605">
            <v>2899353.8007994741</v>
          </cell>
          <cell r="AN605">
            <v>7194325.8783036601</v>
          </cell>
          <cell r="AO605">
            <v>-4294972.077504186</v>
          </cell>
          <cell r="AP605">
            <v>1542489304.4698091</v>
          </cell>
          <cell r="AQ605">
            <v>1550515784.6110909</v>
          </cell>
          <cell r="AR605">
            <v>-7826480.1412819289</v>
          </cell>
          <cell r="AT605">
            <v>-301905.21275417367</v>
          </cell>
          <cell r="AU605">
            <v>-1426.7513778889552</v>
          </cell>
          <cell r="AV605">
            <v>-300478.46137628518</v>
          </cell>
          <cell r="AW605">
            <v>12779966.846388295</v>
          </cell>
          <cell r="AX605">
            <v>831477.25562577462</v>
          </cell>
          <cell r="AY605">
            <v>11748488.876216335</v>
          </cell>
        </row>
        <row r="606">
          <cell r="B606">
            <v>36746</v>
          </cell>
          <cell r="C606">
            <v>5.9375</v>
          </cell>
          <cell r="D606">
            <v>5.875</v>
          </cell>
          <cell r="E606">
            <v>5.96875</v>
          </cell>
          <cell r="F606">
            <v>6.0781299999999998</v>
          </cell>
          <cell r="G606">
            <v>6.125</v>
          </cell>
          <cell r="H606">
            <v>6.2068300000000001</v>
          </cell>
          <cell r="I606">
            <v>6.2569900000000001</v>
          </cell>
          <cell r="J606">
            <v>6.2969200000000001</v>
          </cell>
          <cell r="K606">
            <v>6.3952400000000003</v>
          </cell>
          <cell r="L606">
            <v>6.4819599999999999</v>
          </cell>
          <cell r="M606">
            <v>6.3976199999999999</v>
          </cell>
          <cell r="N606">
            <v>6.4362000000000004</v>
          </cell>
          <cell r="O606">
            <v>6.4534000000000002</v>
          </cell>
          <cell r="P606">
            <v>6.49</v>
          </cell>
          <cell r="Q606">
            <v>6.55</v>
          </cell>
          <cell r="R606">
            <v>6.5549999999999997</v>
          </cell>
          <cell r="S606">
            <v>6.5549999999999997</v>
          </cell>
          <cell r="T606">
            <v>6.5549999999999997</v>
          </cell>
          <cell r="U606">
            <v>6.5350000000000001</v>
          </cell>
          <cell r="V606">
            <v>6.5250000000000004</v>
          </cell>
          <cell r="W606">
            <v>6.5049999999999999</v>
          </cell>
          <cell r="X606">
            <v>6.4850000000000003</v>
          </cell>
          <cell r="Y606">
            <v>6.4450000000000003</v>
          </cell>
          <cell r="Z606">
            <v>6.3650000000000002</v>
          </cell>
          <cell r="AA606">
            <v>6.1849999999999996</v>
          </cell>
          <cell r="AB606">
            <v>6.0449999999999999</v>
          </cell>
          <cell r="AC606">
            <v>5.9450000000000003</v>
          </cell>
          <cell r="AE606">
            <v>37012</v>
          </cell>
          <cell r="AF606">
            <v>2805902.976344943</v>
          </cell>
          <cell r="AG606">
            <v>2435106.5913242376</v>
          </cell>
          <cell r="AH606">
            <v>370796.38502070541</v>
          </cell>
          <cell r="AI606">
            <v>1558075174.2925439</v>
          </cell>
          <cell r="AJ606">
            <v>1553782368.4580412</v>
          </cell>
          <cell r="AK606">
            <v>4292805.1199550815</v>
          </cell>
          <cell r="AM606">
            <v>2726515.5174648166</v>
          </cell>
          <cell r="AN606">
            <v>2438071.769722621</v>
          </cell>
          <cell r="AO606">
            <v>288443.74774219561</v>
          </cell>
          <cell r="AP606">
            <v>1545215819.9872739</v>
          </cell>
          <cell r="AQ606">
            <v>1552953856.3808136</v>
          </cell>
          <cell r="AR606">
            <v>-7538036.3935397333</v>
          </cell>
          <cell r="AT606">
            <v>79387.458880126476</v>
          </cell>
          <cell r="AU606">
            <v>-2965.1783983833157</v>
          </cell>
          <cell r="AV606">
            <v>82352.637278509792</v>
          </cell>
          <cell r="AW606">
            <v>12859354.305268422</v>
          </cell>
          <cell r="AX606">
            <v>828512.0772273913</v>
          </cell>
          <cell r="AY606">
            <v>11830841.513494845</v>
          </cell>
        </row>
        <row r="607">
          <cell r="B607">
            <v>36747</v>
          </cell>
          <cell r="C607">
            <v>5.5</v>
          </cell>
          <cell r="D607">
            <v>5.8125</v>
          </cell>
          <cell r="E607">
            <v>5.96875</v>
          </cell>
          <cell r="F607">
            <v>6.0781299999999998</v>
          </cell>
          <cell r="G607">
            <v>6.125</v>
          </cell>
          <cell r="H607">
            <v>6.1993200000000002</v>
          </cell>
          <cell r="I607">
            <v>6.2447400000000002</v>
          </cell>
          <cell r="J607">
            <v>6.2845899999999997</v>
          </cell>
          <cell r="K607">
            <v>6.37486</v>
          </cell>
          <cell r="L607">
            <v>6.45608</v>
          </cell>
          <cell r="M607">
            <v>6.3709100000000003</v>
          </cell>
          <cell r="N607">
            <v>6.4068100000000001</v>
          </cell>
          <cell r="O607">
            <v>6.4193300000000004</v>
          </cell>
          <cell r="P607">
            <v>6.45</v>
          </cell>
          <cell r="Q607">
            <v>6.51</v>
          </cell>
          <cell r="R607">
            <v>6.5149999999999997</v>
          </cell>
          <cell r="S607">
            <v>6.5149999999999997</v>
          </cell>
          <cell r="T607">
            <v>6.5049999999999999</v>
          </cell>
          <cell r="U607">
            <v>6.4850000000000003</v>
          </cell>
          <cell r="V607">
            <v>6.4649999999999999</v>
          </cell>
          <cell r="W607">
            <v>6.4450000000000003</v>
          </cell>
          <cell r="X607">
            <v>6.4249999999999998</v>
          </cell>
          <cell r="Y607">
            <v>6.3849999999999998</v>
          </cell>
          <cell r="Z607">
            <v>6.2949999999999999</v>
          </cell>
          <cell r="AA607">
            <v>6.1150000000000002</v>
          </cell>
          <cell r="AB607">
            <v>5.9649999999999999</v>
          </cell>
          <cell r="AC607">
            <v>5.8550000000000004</v>
          </cell>
          <cell r="AE607">
            <v>37013</v>
          </cell>
          <cell r="AF607">
            <v>4025190.3853661008</v>
          </cell>
          <cell r="AG607">
            <v>2437900.321658127</v>
          </cell>
          <cell r="AH607">
            <v>1587290.0637079738</v>
          </cell>
          <cell r="AI607">
            <v>1562100364.6779101</v>
          </cell>
          <cell r="AJ607">
            <v>1556220268.7796993</v>
          </cell>
          <cell r="AK607">
            <v>5880095.1836630553</v>
          </cell>
          <cell r="AM607">
            <v>3871597.8401631415</v>
          </cell>
          <cell r="AN607">
            <v>2441493.8996192021</v>
          </cell>
          <cell r="AO607">
            <v>1430103.9405439394</v>
          </cell>
          <cell r="AP607">
            <v>1549087417.8274372</v>
          </cell>
          <cell r="AQ607">
            <v>1555395350.2804327</v>
          </cell>
          <cell r="AR607">
            <v>-6107932.4529957939</v>
          </cell>
          <cell r="AT607">
            <v>153592.54520295933</v>
          </cell>
          <cell r="AU607">
            <v>-3593.5779610751197</v>
          </cell>
          <cell r="AV607">
            <v>157186.12316403445</v>
          </cell>
          <cell r="AW607">
            <v>13012946.850471381</v>
          </cell>
          <cell r="AX607">
            <v>824918.49926631618</v>
          </cell>
          <cell r="AY607">
            <v>11988027.636658881</v>
          </cell>
        </row>
        <row r="608">
          <cell r="B608">
            <v>36748</v>
          </cell>
          <cell r="C608">
            <v>5.5625</v>
          </cell>
          <cell r="D608">
            <v>5.84375</v>
          </cell>
          <cell r="E608">
            <v>5.96875</v>
          </cell>
          <cell r="F608">
            <v>6.0625</v>
          </cell>
          <cell r="G608">
            <v>6.125</v>
          </cell>
          <cell r="H608">
            <v>6.1939799999999998</v>
          </cell>
          <cell r="I608">
            <v>6.2379899999999999</v>
          </cell>
          <cell r="J608">
            <v>6.2785299999999999</v>
          </cell>
          <cell r="K608">
            <v>6.3627599999999997</v>
          </cell>
          <cell r="L608">
            <v>6.4417799999999996</v>
          </cell>
          <cell r="M608">
            <v>6.3567099999999996</v>
          </cell>
          <cell r="N608">
            <v>6.3911499999999997</v>
          </cell>
          <cell r="O608">
            <v>6.4034000000000004</v>
          </cell>
          <cell r="P608">
            <v>6.43</v>
          </cell>
          <cell r="Q608">
            <v>6.49</v>
          </cell>
          <cell r="R608">
            <v>6.4950000000000001</v>
          </cell>
          <cell r="S608">
            <v>6.4950000000000001</v>
          </cell>
          <cell r="T608">
            <v>6.4850000000000003</v>
          </cell>
          <cell r="U608">
            <v>6.4649999999999999</v>
          </cell>
          <cell r="V608">
            <v>6.4450000000000003</v>
          </cell>
          <cell r="W608">
            <v>6.4249999999999998</v>
          </cell>
          <cell r="X608">
            <v>6.4050000000000002</v>
          </cell>
          <cell r="Y608">
            <v>6.3650000000000002</v>
          </cell>
          <cell r="Z608">
            <v>6.2750000000000004</v>
          </cell>
          <cell r="AA608">
            <v>6.11</v>
          </cell>
          <cell r="AB608">
            <v>5.9550000000000001</v>
          </cell>
          <cell r="AC608">
            <v>5.8449999999999998</v>
          </cell>
          <cell r="AE608">
            <v>37014</v>
          </cell>
          <cell r="AF608">
            <v>1380099.719086444</v>
          </cell>
          <cell r="AG608">
            <v>2423783.9569535172</v>
          </cell>
          <cell r="AH608">
            <v>-1043684.2378670732</v>
          </cell>
          <cell r="AI608">
            <v>1563480464.3969965</v>
          </cell>
          <cell r="AJ608">
            <v>1558644052.7366529</v>
          </cell>
          <cell r="AK608">
            <v>4836410.9457959821</v>
          </cell>
          <cell r="AM608">
            <v>1393714.4832616299</v>
          </cell>
          <cell r="AN608">
            <v>2429078.1817499464</v>
          </cell>
          <cell r="AO608">
            <v>-1035363.6984883165</v>
          </cell>
          <cell r="AP608">
            <v>1550481132.3106987</v>
          </cell>
          <cell r="AQ608">
            <v>1557824428.4621828</v>
          </cell>
          <cell r="AR608">
            <v>-7143296.1514841104</v>
          </cell>
          <cell r="AT608">
            <v>-13614.764175185934</v>
          </cell>
          <cell r="AU608">
            <v>-5294.2247964292765</v>
          </cell>
          <cell r="AV608">
            <v>-8320.5393787566572</v>
          </cell>
          <cell r="AW608">
            <v>12999332.086296195</v>
          </cell>
          <cell r="AX608">
            <v>819624.27446988691</v>
          </cell>
          <cell r="AY608">
            <v>11979707.097280124</v>
          </cell>
        </row>
        <row r="609">
          <cell r="B609">
            <v>36749</v>
          </cell>
          <cell r="C609">
            <v>6.5</v>
          </cell>
          <cell r="D609">
            <v>6</v>
          </cell>
          <cell r="E609">
            <v>6</v>
          </cell>
          <cell r="F609">
            <v>6.0625</v>
          </cell>
          <cell r="G609">
            <v>6.125</v>
          </cell>
          <cell r="H609">
            <v>6.2024800000000004</v>
          </cell>
          <cell r="I609">
            <v>6.2385900000000003</v>
          </cell>
          <cell r="J609">
            <v>6.2777900000000004</v>
          </cell>
          <cell r="K609">
            <v>6.3648400000000001</v>
          </cell>
          <cell r="L609">
            <v>6.4489999999999998</v>
          </cell>
          <cell r="M609">
            <v>6.3658000000000001</v>
          </cell>
          <cell r="N609">
            <v>6.4031799999999999</v>
          </cell>
          <cell r="O609">
            <v>6.4178100000000002</v>
          </cell>
          <cell r="P609">
            <v>6.45</v>
          </cell>
          <cell r="Q609">
            <v>6.51</v>
          </cell>
          <cell r="R609">
            <v>6.5049999999999999</v>
          </cell>
          <cell r="S609">
            <v>6.4950000000000001</v>
          </cell>
          <cell r="T609">
            <v>6.4749999999999996</v>
          </cell>
          <cell r="U609">
            <v>6.4550000000000001</v>
          </cell>
          <cell r="V609">
            <v>6.4349999999999996</v>
          </cell>
          <cell r="W609">
            <v>6.415</v>
          </cell>
          <cell r="X609">
            <v>6.3949999999999996</v>
          </cell>
          <cell r="Y609">
            <v>6.3550000000000004</v>
          </cell>
          <cell r="Z609">
            <v>6.2649999999999997</v>
          </cell>
          <cell r="AA609">
            <v>6.0949999999999998</v>
          </cell>
          <cell r="AB609">
            <v>5.9450000000000003</v>
          </cell>
          <cell r="AC609">
            <v>5.835</v>
          </cell>
          <cell r="AE609">
            <v>37015</v>
          </cell>
          <cell r="AF609">
            <v>4859641.3521204051</v>
          </cell>
          <cell r="AG609">
            <v>2445232.9100372214</v>
          </cell>
          <cell r="AH609">
            <v>2414408.4420831837</v>
          </cell>
          <cell r="AI609">
            <v>1568340105.7491169</v>
          </cell>
          <cell r="AJ609">
            <v>1561089285.6466901</v>
          </cell>
          <cell r="AK609">
            <v>7250819.3878791658</v>
          </cell>
          <cell r="AM609">
            <v>4690864.6343084425</v>
          </cell>
          <cell r="AN609">
            <v>2452891.9824742586</v>
          </cell>
          <cell r="AO609">
            <v>2237972.6518341838</v>
          </cell>
          <cell r="AP609">
            <v>1555171996.9450071</v>
          </cell>
          <cell r="AQ609">
            <v>1560277320.4446571</v>
          </cell>
          <cell r="AR609">
            <v>-4905323.499649927</v>
          </cell>
          <cell r="AT609">
            <v>168776.71781196259</v>
          </cell>
          <cell r="AU609">
            <v>-7659.0724370372482</v>
          </cell>
          <cell r="AV609">
            <v>176435.79024899984</v>
          </cell>
          <cell r="AW609">
            <v>13168108.804108158</v>
          </cell>
          <cell r="AX609">
            <v>811965.20203284966</v>
          </cell>
          <cell r="AY609">
            <v>12156142.887529124</v>
          </cell>
        </row>
        <row r="610">
          <cell r="B610">
            <v>36750</v>
          </cell>
          <cell r="C610">
            <v>6.5</v>
          </cell>
          <cell r="D610">
            <v>6</v>
          </cell>
          <cell r="E610">
            <v>6</v>
          </cell>
          <cell r="F610">
            <v>6.0625</v>
          </cell>
          <cell r="G610">
            <v>6.125</v>
          </cell>
          <cell r="H610">
            <v>6.2024800000000004</v>
          </cell>
          <cell r="I610">
            <v>6.2385900000000003</v>
          </cell>
          <cell r="J610">
            <v>6.2777900000000004</v>
          </cell>
          <cell r="K610">
            <v>6.3648400000000001</v>
          </cell>
          <cell r="L610">
            <v>6.4489999999999998</v>
          </cell>
          <cell r="M610">
            <v>6.3658000000000001</v>
          </cell>
          <cell r="N610">
            <v>6.4031799999999999</v>
          </cell>
          <cell r="O610">
            <v>6.4178100000000002</v>
          </cell>
          <cell r="P610">
            <v>6.45</v>
          </cell>
          <cell r="Q610">
            <v>6.51</v>
          </cell>
          <cell r="R610">
            <v>6.5049999999999999</v>
          </cell>
          <cell r="S610">
            <v>6.4950000000000001</v>
          </cell>
          <cell r="T610">
            <v>6.4749999999999996</v>
          </cell>
          <cell r="U610">
            <v>6.4550000000000001</v>
          </cell>
          <cell r="V610">
            <v>6.4349999999999996</v>
          </cell>
          <cell r="W610">
            <v>6.415</v>
          </cell>
          <cell r="X610">
            <v>6.3949999999999996</v>
          </cell>
          <cell r="Y610">
            <v>6.3550000000000004</v>
          </cell>
          <cell r="Z610">
            <v>6.2649999999999997</v>
          </cell>
          <cell r="AA610">
            <v>6.0949999999999998</v>
          </cell>
          <cell r="AB610">
            <v>5.9450000000000003</v>
          </cell>
          <cell r="AC610">
            <v>5.835</v>
          </cell>
          <cell r="AE610">
            <v>37019</v>
          </cell>
          <cell r="AF610">
            <v>14226819.424101578</v>
          </cell>
          <cell r="AG610">
            <v>9889721.3871892747</v>
          </cell>
          <cell r="AH610">
            <v>4337098.0369123034</v>
          </cell>
          <cell r="AI610">
            <v>1582566925.1732185</v>
          </cell>
          <cell r="AJ610">
            <v>1570979007.0338795</v>
          </cell>
          <cell r="AK610">
            <v>11587917.42479147</v>
          </cell>
          <cell r="AM610">
            <v>13732440.204596758</v>
          </cell>
          <cell r="AN610">
            <v>9924449.5650065988</v>
          </cell>
          <cell r="AO610">
            <v>3807990.6395901591</v>
          </cell>
          <cell r="AP610">
            <v>1568904437.1496038</v>
          </cell>
          <cell r="AQ610">
            <v>1570201770.0096636</v>
          </cell>
          <cell r="AR610">
            <v>-1097332.860059768</v>
          </cell>
          <cell r="AT610">
            <v>494379.21950482018</v>
          </cell>
          <cell r="AU610">
            <v>-34728.177817324176</v>
          </cell>
          <cell r="AV610">
            <v>529107.39732214436</v>
          </cell>
          <cell r="AW610">
            <v>13662488.023612978</v>
          </cell>
          <cell r="AX610">
            <v>777237.02421552548</v>
          </cell>
          <cell r="AY610">
            <v>12685250.284851268</v>
          </cell>
        </row>
        <row r="611">
          <cell r="B611">
            <v>36751</v>
          </cell>
          <cell r="C611">
            <v>6.5</v>
          </cell>
          <cell r="D611">
            <v>6</v>
          </cell>
          <cell r="E611">
            <v>6</v>
          </cell>
          <cell r="F611">
            <v>6.0625</v>
          </cell>
          <cell r="G611">
            <v>6.125</v>
          </cell>
          <cell r="H611">
            <v>6.2024800000000004</v>
          </cell>
          <cell r="I611">
            <v>6.2385900000000003</v>
          </cell>
          <cell r="J611">
            <v>6.2777900000000004</v>
          </cell>
          <cell r="K611">
            <v>6.3648400000000001</v>
          </cell>
          <cell r="L611">
            <v>6.4489999999999998</v>
          </cell>
          <cell r="M611">
            <v>6.3658000000000001</v>
          </cell>
          <cell r="N611">
            <v>6.4031799999999999</v>
          </cell>
          <cell r="O611">
            <v>6.4178100000000002</v>
          </cell>
          <cell r="P611">
            <v>6.45</v>
          </cell>
          <cell r="Q611">
            <v>6.51</v>
          </cell>
          <cell r="R611">
            <v>6.5049999999999999</v>
          </cell>
          <cell r="S611">
            <v>6.4950000000000001</v>
          </cell>
          <cell r="T611">
            <v>6.4749999999999996</v>
          </cell>
          <cell r="U611">
            <v>6.4550000000000001</v>
          </cell>
          <cell r="V611">
            <v>6.4349999999999996</v>
          </cell>
          <cell r="W611">
            <v>6.415</v>
          </cell>
          <cell r="X611">
            <v>6.3949999999999996</v>
          </cell>
          <cell r="Y611">
            <v>6.3550000000000004</v>
          </cell>
          <cell r="Z611">
            <v>6.2649999999999997</v>
          </cell>
          <cell r="AA611">
            <v>6.0949999999999998</v>
          </cell>
          <cell r="AB611">
            <v>5.9450000000000003</v>
          </cell>
          <cell r="AC611">
            <v>5.835</v>
          </cell>
          <cell r="AE611">
            <v>37020</v>
          </cell>
          <cell r="AF611">
            <v>2959072.7685775273</v>
          </cell>
          <cell r="AG611">
            <v>2444437.7253504321</v>
          </cell>
          <cell r="AH611">
            <v>514635.04322709516</v>
          </cell>
          <cell r="AI611">
            <v>1585525997.9417961</v>
          </cell>
          <cell r="AJ611">
            <v>1573423444.7592299</v>
          </cell>
          <cell r="AK611">
            <v>12102552.468018565</v>
          </cell>
          <cell r="AM611">
            <v>2904682.5650923401</v>
          </cell>
          <cell r="AN611">
            <v>2425018.2024871139</v>
          </cell>
          <cell r="AO611">
            <v>479664.36260522623</v>
          </cell>
          <cell r="AP611">
            <v>1571809119.7146962</v>
          </cell>
          <cell r="AQ611">
            <v>1572626788.2121508</v>
          </cell>
          <cell r="AR611">
            <v>-617668.49745454174</v>
          </cell>
          <cell r="AT611">
            <v>54390.203485187143</v>
          </cell>
          <cell r="AU611">
            <v>19419.522863318212</v>
          </cell>
          <cell r="AV611">
            <v>34970.680621868931</v>
          </cell>
          <cell r="AW611">
            <v>13716878.227098165</v>
          </cell>
          <cell r="AX611">
            <v>796656.54707884369</v>
          </cell>
          <cell r="AY611">
            <v>12720220.965473138</v>
          </cell>
        </row>
        <row r="612">
          <cell r="B612">
            <v>36752</v>
          </cell>
          <cell r="C612">
            <v>6.75</v>
          </cell>
          <cell r="D612">
            <v>6.125</v>
          </cell>
          <cell r="E612">
            <v>6.0156200000000002</v>
          </cell>
          <cell r="F612">
            <v>6.09375</v>
          </cell>
          <cell r="G612">
            <v>6.125</v>
          </cell>
          <cell r="H612">
            <v>6.2257400000000001</v>
          </cell>
          <cell r="I612">
            <v>6.2728799999999998</v>
          </cell>
          <cell r="J612">
            <v>6.2975399999999997</v>
          </cell>
          <cell r="K612">
            <v>6.39459</v>
          </cell>
          <cell r="L612">
            <v>6.4856499999999997</v>
          </cell>
          <cell r="M612">
            <v>6.4071800000000003</v>
          </cell>
          <cell r="N612">
            <v>6.4485099999999997</v>
          </cell>
          <cell r="O612">
            <v>6.46556</v>
          </cell>
          <cell r="P612">
            <v>6.5</v>
          </cell>
          <cell r="Q612">
            <v>6.56</v>
          </cell>
          <cell r="R612">
            <v>6.5650000000000004</v>
          </cell>
          <cell r="S612">
            <v>6.5650000000000004</v>
          </cell>
          <cell r="T612">
            <v>6.5549999999999997</v>
          </cell>
          <cell r="U612">
            <v>6.5350000000000001</v>
          </cell>
          <cell r="V612">
            <v>6.5049999999999999</v>
          </cell>
          <cell r="W612">
            <v>6.4749999999999996</v>
          </cell>
          <cell r="X612">
            <v>6.4550000000000001</v>
          </cell>
          <cell r="Y612">
            <v>6.415</v>
          </cell>
          <cell r="Z612">
            <v>6.3150000000000004</v>
          </cell>
          <cell r="AA612">
            <v>6.1449999999999996</v>
          </cell>
          <cell r="AB612">
            <v>6.0049999999999999</v>
          </cell>
          <cell r="AC612">
            <v>5.9050000000000002</v>
          </cell>
          <cell r="AE612">
            <v>37021</v>
          </cell>
          <cell r="AF612">
            <v>1973558.6151105994</v>
          </cell>
          <cell r="AG612">
            <v>2430668.9040549607</v>
          </cell>
          <cell r="AH612">
            <v>-457110.28894436127</v>
          </cell>
          <cell r="AI612">
            <v>1587499556.5569067</v>
          </cell>
          <cell r="AJ612">
            <v>1575854113.6632848</v>
          </cell>
          <cell r="AK612">
            <v>11645442.179074204</v>
          </cell>
          <cell r="AM612">
            <v>2042885.2397979945</v>
          </cell>
          <cell r="AN612">
            <v>2423176.6562119713</v>
          </cell>
          <cell r="AO612">
            <v>-380291.41641397681</v>
          </cell>
          <cell r="AP612">
            <v>1573852004.9544942</v>
          </cell>
          <cell r="AQ612">
            <v>1575049964.8683627</v>
          </cell>
          <cell r="AR612">
            <v>-997959.91386851855</v>
          </cell>
          <cell r="AT612">
            <v>-69326.624687395059</v>
          </cell>
          <cell r="AU612">
            <v>7492.2478429893963</v>
          </cell>
          <cell r="AV612">
            <v>-76818.872530384455</v>
          </cell>
          <cell r="AW612">
            <v>13647551.602410771</v>
          </cell>
          <cell r="AX612">
            <v>804148.79492183309</v>
          </cell>
          <cell r="AY612">
            <v>12643402.092942754</v>
          </cell>
        </row>
        <row r="613">
          <cell r="B613">
            <v>36753</v>
          </cell>
          <cell r="C613">
            <v>5.5625</v>
          </cell>
          <cell r="D613">
            <v>5.8125</v>
          </cell>
          <cell r="E613">
            <v>5.96875</v>
          </cell>
          <cell r="F613">
            <v>6.0781299999999998</v>
          </cell>
          <cell r="G613">
            <v>6.125</v>
          </cell>
          <cell r="H613">
            <v>6.2133799999999999</v>
          </cell>
          <cell r="I613">
            <v>6.2543499999999996</v>
          </cell>
          <cell r="J613">
            <v>6.2930200000000003</v>
          </cell>
          <cell r="K613">
            <v>6.3882099999999999</v>
          </cell>
          <cell r="L613">
            <v>6.4767900000000003</v>
          </cell>
          <cell r="M613">
            <v>6.3964999999999996</v>
          </cell>
          <cell r="N613">
            <v>6.4363299999999999</v>
          </cell>
          <cell r="O613">
            <v>6.4532299999999996</v>
          </cell>
          <cell r="P613">
            <v>6.49</v>
          </cell>
          <cell r="Q613">
            <v>6.56</v>
          </cell>
          <cell r="R613">
            <v>6.5650000000000004</v>
          </cell>
          <cell r="S613">
            <v>6.5650000000000004</v>
          </cell>
          <cell r="T613">
            <v>6.5650000000000004</v>
          </cell>
          <cell r="U613">
            <v>6.5449999999999999</v>
          </cell>
          <cell r="V613">
            <v>6.5250000000000004</v>
          </cell>
          <cell r="W613">
            <v>6.5049999999999999</v>
          </cell>
          <cell r="X613">
            <v>6.4850000000000003</v>
          </cell>
          <cell r="Y613">
            <v>6.4450000000000003</v>
          </cell>
          <cell r="Z613">
            <v>6.3449999999999998</v>
          </cell>
          <cell r="AA613">
            <v>6.1749999999999998</v>
          </cell>
          <cell r="AB613">
            <v>6.0350000000000001</v>
          </cell>
          <cell r="AC613">
            <v>5.9349999999999996</v>
          </cell>
          <cell r="AE613">
            <v>37022</v>
          </cell>
          <cell r="AF613">
            <v>-863439.23702977737</v>
          </cell>
          <cell r="AG613">
            <v>2391734.2740691807</v>
          </cell>
          <cell r="AH613">
            <v>-3255173.5110989581</v>
          </cell>
          <cell r="AI613">
            <v>1586636117.3198769</v>
          </cell>
          <cell r="AJ613">
            <v>1578245847.9373538</v>
          </cell>
          <cell r="AK613">
            <v>8390268.667975245</v>
          </cell>
          <cell r="AM613">
            <v>-646391.92046490312</v>
          </cell>
          <cell r="AN613">
            <v>2383050.1739078555</v>
          </cell>
          <cell r="AO613">
            <v>-3029442.0943727586</v>
          </cell>
          <cell r="AP613">
            <v>1573205613.0340292</v>
          </cell>
          <cell r="AQ613">
            <v>1577433015.0422704</v>
          </cell>
          <cell r="AR613">
            <v>-4027402.0082412772</v>
          </cell>
          <cell r="AT613">
            <v>-217047.31656487426</v>
          </cell>
          <cell r="AU613">
            <v>8684.1001613251865</v>
          </cell>
          <cell r="AV613">
            <v>-225731.41672619944</v>
          </cell>
          <cell r="AW613">
            <v>13430504.285845896</v>
          </cell>
          <cell r="AX613">
            <v>812832.89508315828</v>
          </cell>
          <cell r="AY613">
            <v>12417670.676216554</v>
          </cell>
        </row>
        <row r="614">
          <cell r="B614">
            <v>36754</v>
          </cell>
          <cell r="C614">
            <v>5.4375</v>
          </cell>
          <cell r="D614">
            <v>5.8125</v>
          </cell>
          <cell r="E614">
            <v>5.9531200000000002</v>
          </cell>
          <cell r="F614">
            <v>6.0781299999999998</v>
          </cell>
          <cell r="G614">
            <v>6.125</v>
          </cell>
          <cell r="H614">
            <v>6.2376899999999997</v>
          </cell>
          <cell r="I614">
            <v>6.2832499999999998</v>
          </cell>
          <cell r="J614">
            <v>6.3202499999999997</v>
          </cell>
          <cell r="K614">
            <v>6.4271000000000003</v>
          </cell>
          <cell r="L614">
            <v>6.5207800000000002</v>
          </cell>
          <cell r="M614">
            <v>6.4404700000000004</v>
          </cell>
          <cell r="N614">
            <v>6.4801799999999998</v>
          </cell>
          <cell r="O614">
            <v>6.4937300000000002</v>
          </cell>
          <cell r="P614">
            <v>6.52</v>
          </cell>
          <cell r="Q614">
            <v>6.58</v>
          </cell>
          <cell r="R614">
            <v>6.5750000000000002</v>
          </cell>
          <cell r="S614">
            <v>6.5750000000000002</v>
          </cell>
          <cell r="T614">
            <v>6.5650000000000004</v>
          </cell>
          <cell r="U614">
            <v>6.5350000000000001</v>
          </cell>
          <cell r="V614">
            <v>6.5049999999999999</v>
          </cell>
          <cell r="W614">
            <v>6.4850000000000003</v>
          </cell>
          <cell r="X614">
            <v>6.4649999999999999</v>
          </cell>
          <cell r="Y614">
            <v>6.415</v>
          </cell>
          <cell r="Z614">
            <v>6.3150000000000004</v>
          </cell>
          <cell r="AA614">
            <v>6.1349999999999998</v>
          </cell>
          <cell r="AB614">
            <v>5.9950000000000001</v>
          </cell>
          <cell r="AC614">
            <v>5.8949999999999996</v>
          </cell>
          <cell r="AE614">
            <v>37025</v>
          </cell>
          <cell r="AF614">
            <v>4653767.0033890549</v>
          </cell>
          <cell r="AG614">
            <v>7162460.2289849706</v>
          </cell>
          <cell r="AH614">
            <v>-2508693.2255959157</v>
          </cell>
          <cell r="AI614">
            <v>1591289884.323266</v>
          </cell>
          <cell r="AJ614">
            <v>1585408308.1663389</v>
          </cell>
          <cell r="AK614">
            <v>5881575.4423793294</v>
          </cell>
          <cell r="AM614">
            <v>4670437.6538455337</v>
          </cell>
          <cell r="AN614">
            <v>7211228.4127593273</v>
          </cell>
          <cell r="AO614">
            <v>-2540790.7589137936</v>
          </cell>
          <cell r="AP614">
            <v>1577876050.6878748</v>
          </cell>
          <cell r="AQ614">
            <v>1584644243.4550297</v>
          </cell>
          <cell r="AR614">
            <v>-6568192.7671550708</v>
          </cell>
          <cell r="AT614">
            <v>-16670.650456478819</v>
          </cell>
          <cell r="AU614">
            <v>-48768.18377435673</v>
          </cell>
          <cell r="AV614">
            <v>32097.533317877911</v>
          </cell>
          <cell r="AW614">
            <v>13413833.635389417</v>
          </cell>
          <cell r="AX614">
            <v>764064.71130880155</v>
          </cell>
          <cell r="AY614">
            <v>12449768.209534433</v>
          </cell>
        </row>
        <row r="615">
          <cell r="B615">
            <v>36755</v>
          </cell>
          <cell r="C615">
            <v>5.375</v>
          </cell>
          <cell r="D615">
            <v>5.8125</v>
          </cell>
          <cell r="E615">
            <v>5.96875</v>
          </cell>
          <cell r="F615">
            <v>6.0781299999999998</v>
          </cell>
          <cell r="G615">
            <v>6.125</v>
          </cell>
          <cell r="H615">
            <v>6.2541799999999999</v>
          </cell>
          <cell r="I615">
            <v>6.2919299999999998</v>
          </cell>
          <cell r="J615">
            <v>6.3310899999999997</v>
          </cell>
          <cell r="K615">
            <v>6.4441199999999998</v>
          </cell>
          <cell r="L615">
            <v>6.5444599999999999</v>
          </cell>
          <cell r="M615">
            <v>6.4650600000000003</v>
          </cell>
          <cell r="N615">
            <v>6.5024199999999999</v>
          </cell>
          <cell r="O615">
            <v>6.5146800000000002</v>
          </cell>
          <cell r="P615">
            <v>6.54</v>
          </cell>
          <cell r="Q615">
            <v>6.58</v>
          </cell>
          <cell r="R615">
            <v>6.5750000000000002</v>
          </cell>
          <cell r="S615">
            <v>6.5750000000000002</v>
          </cell>
          <cell r="T615">
            <v>6.5549999999999997</v>
          </cell>
          <cell r="U615">
            <v>6.5350000000000001</v>
          </cell>
          <cell r="V615">
            <v>6.5049999999999999</v>
          </cell>
          <cell r="W615">
            <v>6.4850000000000003</v>
          </cell>
          <cell r="X615">
            <v>6.4649999999999999</v>
          </cell>
          <cell r="Y615">
            <v>6.415</v>
          </cell>
          <cell r="Z615">
            <v>6.3049999999999997</v>
          </cell>
          <cell r="AA615">
            <v>6.125</v>
          </cell>
          <cell r="AB615">
            <v>5.9850000000000003</v>
          </cell>
          <cell r="AC615">
            <v>5.8849999999999998</v>
          </cell>
          <cell r="AE615">
            <v>37026</v>
          </cell>
          <cell r="AF615">
            <v>1926140.153699982</v>
          </cell>
          <cell r="AG615">
            <v>2398612.9021098465</v>
          </cell>
          <cell r="AH615">
            <v>-472472.74840986449</v>
          </cell>
          <cell r="AI615">
            <v>1593216024.4769659</v>
          </cell>
          <cell r="AJ615">
            <v>1587806921.0684488</v>
          </cell>
          <cell r="AK615">
            <v>5409102.6939694649</v>
          </cell>
          <cell r="AM615">
            <v>1986580.575034827</v>
          </cell>
          <cell r="AN615">
            <v>2418130.2669036202</v>
          </cell>
          <cell r="AO615">
            <v>-431549.69186879322</v>
          </cell>
          <cell r="AP615">
            <v>1579862631.2629097</v>
          </cell>
          <cell r="AQ615">
            <v>1587062373.7219334</v>
          </cell>
          <cell r="AR615">
            <v>-6999742.459023864</v>
          </cell>
          <cell r="AT615">
            <v>-60440.421334845014</v>
          </cell>
          <cell r="AU615">
            <v>-19517.364793773741</v>
          </cell>
          <cell r="AV615">
            <v>-40923.056541071273</v>
          </cell>
          <cell r="AW615">
            <v>13353393.214054573</v>
          </cell>
          <cell r="AX615">
            <v>744547.34651502781</v>
          </cell>
          <cell r="AY615">
            <v>12408845.152993362</v>
          </cell>
        </row>
        <row r="616">
          <cell r="B616">
            <v>36756</v>
          </cell>
          <cell r="C616">
            <v>5.40625</v>
          </cell>
          <cell r="D616">
            <v>5.6875</v>
          </cell>
          <cell r="E616">
            <v>5.96875</v>
          </cell>
          <cell r="F616">
            <v>6.0781299999999998</v>
          </cell>
          <cell r="G616">
            <v>6.125</v>
          </cell>
          <cell r="H616">
            <v>6.2482300000000004</v>
          </cell>
          <cell r="I616">
            <v>6.2829800000000002</v>
          </cell>
          <cell r="J616">
            <v>6.3179299999999996</v>
          </cell>
          <cell r="K616">
            <v>6.4215600000000004</v>
          </cell>
          <cell r="L616">
            <v>6.5140599999999997</v>
          </cell>
          <cell r="M616">
            <v>6.4266500000000004</v>
          </cell>
          <cell r="N616">
            <v>6.4592700000000001</v>
          </cell>
          <cell r="O616">
            <v>6.4673299999999996</v>
          </cell>
          <cell r="P616">
            <v>6.49</v>
          </cell>
          <cell r="Q616">
            <v>6.53</v>
          </cell>
          <cell r="R616">
            <v>6.5350000000000001</v>
          </cell>
          <cell r="S616">
            <v>6.5350000000000001</v>
          </cell>
          <cell r="T616">
            <v>6.5250000000000004</v>
          </cell>
          <cell r="U616">
            <v>6.5049999999999999</v>
          </cell>
          <cell r="V616">
            <v>6.4850000000000003</v>
          </cell>
          <cell r="W616">
            <v>6.4649999999999999</v>
          </cell>
          <cell r="X616">
            <v>6.4450000000000003</v>
          </cell>
          <cell r="Y616">
            <v>6.3949999999999996</v>
          </cell>
          <cell r="Z616">
            <v>6.2949999999999999</v>
          </cell>
          <cell r="AA616">
            <v>6.1150000000000002</v>
          </cell>
          <cell r="AB616">
            <v>5.9749999999999996</v>
          </cell>
          <cell r="AC616">
            <v>5.875</v>
          </cell>
          <cell r="AE616">
            <v>37027</v>
          </cell>
          <cell r="AF616">
            <v>5509290.7175062923</v>
          </cell>
          <cell r="AG616">
            <v>2411753.0767164687</v>
          </cell>
          <cell r="AH616">
            <v>3097537.6407898236</v>
          </cell>
          <cell r="AI616">
            <v>1598725315.1944723</v>
          </cell>
          <cell r="AJ616">
            <v>1590218674.1451652</v>
          </cell>
          <cell r="AK616">
            <v>8506640.3347592875</v>
          </cell>
          <cell r="AM616">
            <v>5425906.9422688931</v>
          </cell>
          <cell r="AN616">
            <v>2443814.2189070117</v>
          </cell>
          <cell r="AO616">
            <v>2982092.7233618814</v>
          </cell>
          <cell r="AP616">
            <v>1585288538.2051785</v>
          </cell>
          <cell r="AQ616">
            <v>1589506187.9408405</v>
          </cell>
          <cell r="AR616">
            <v>-4017649.7356619826</v>
          </cell>
          <cell r="AT616">
            <v>83383.775237399153</v>
          </cell>
          <cell r="AU616">
            <v>-32061.142190543003</v>
          </cell>
          <cell r="AV616">
            <v>115444.91742794216</v>
          </cell>
          <cell r="AW616">
            <v>13436776.989291973</v>
          </cell>
          <cell r="AX616">
            <v>712486.2043244848</v>
          </cell>
          <cell r="AY616">
            <v>12524290.070421305</v>
          </cell>
        </row>
        <row r="617">
          <cell r="B617">
            <v>36757</v>
          </cell>
          <cell r="C617">
            <v>5.40625</v>
          </cell>
          <cell r="D617">
            <v>5.6875</v>
          </cell>
          <cell r="E617">
            <v>5.96875</v>
          </cell>
          <cell r="F617">
            <v>6.0781299999999998</v>
          </cell>
          <cell r="G617">
            <v>6.125</v>
          </cell>
          <cell r="H617">
            <v>6.2482300000000004</v>
          </cell>
          <cell r="I617">
            <v>6.2829800000000002</v>
          </cell>
          <cell r="J617">
            <v>6.3179299999999996</v>
          </cell>
          <cell r="K617">
            <v>6.4215600000000004</v>
          </cell>
          <cell r="L617">
            <v>6.5140599999999997</v>
          </cell>
          <cell r="M617">
            <v>6.4266500000000004</v>
          </cell>
          <cell r="N617">
            <v>6.4592700000000001</v>
          </cell>
          <cell r="O617">
            <v>6.4673299999999996</v>
          </cell>
          <cell r="P617">
            <v>6.49</v>
          </cell>
          <cell r="Q617">
            <v>6.53</v>
          </cell>
          <cell r="R617">
            <v>6.5350000000000001</v>
          </cell>
          <cell r="S617">
            <v>6.5350000000000001</v>
          </cell>
          <cell r="T617">
            <v>6.5250000000000004</v>
          </cell>
          <cell r="U617">
            <v>6.5049999999999999</v>
          </cell>
          <cell r="V617">
            <v>6.4850000000000003</v>
          </cell>
          <cell r="W617">
            <v>6.4649999999999999</v>
          </cell>
          <cell r="X617">
            <v>6.4450000000000003</v>
          </cell>
          <cell r="Y617">
            <v>6.3949999999999996</v>
          </cell>
          <cell r="Z617">
            <v>6.2949999999999999</v>
          </cell>
          <cell r="AA617">
            <v>6.1150000000000002</v>
          </cell>
          <cell r="AB617">
            <v>5.9749999999999996</v>
          </cell>
          <cell r="AC617">
            <v>5.875</v>
          </cell>
          <cell r="AE617">
            <v>37028</v>
          </cell>
          <cell r="AF617">
            <v>1752375.3816516446</v>
          </cell>
          <cell r="AG617">
            <v>2401652.779416359</v>
          </cell>
          <cell r="AH617">
            <v>-649277.39776471443</v>
          </cell>
          <cell r="AI617">
            <v>1600477690.576124</v>
          </cell>
          <cell r="AJ617">
            <v>1592620326.9245815</v>
          </cell>
          <cell r="AK617">
            <v>7857362.9369945731</v>
          </cell>
          <cell r="AM617">
            <v>1675659.9625881612</v>
          </cell>
          <cell r="AN617">
            <v>2398975.7498470694</v>
          </cell>
          <cell r="AO617">
            <v>-723315.78725890815</v>
          </cell>
          <cell r="AP617">
            <v>1586964198.1677666</v>
          </cell>
          <cell r="AQ617">
            <v>1591905163.6906877</v>
          </cell>
          <cell r="AR617">
            <v>-4740965.5229208907</v>
          </cell>
          <cell r="AT617">
            <v>76715.419063483365</v>
          </cell>
          <cell r="AU617">
            <v>2677.029569289647</v>
          </cell>
          <cell r="AV617">
            <v>74038.389494193718</v>
          </cell>
          <cell r="AW617">
            <v>13513492.408355456</v>
          </cell>
          <cell r="AX617">
            <v>715163.23389377445</v>
          </cell>
          <cell r="AY617">
            <v>12598328.459915498</v>
          </cell>
        </row>
        <row r="618">
          <cell r="B618">
            <v>36758</v>
          </cell>
          <cell r="C618">
            <v>5.40625</v>
          </cell>
          <cell r="D618">
            <v>5.6875</v>
          </cell>
          <cell r="E618">
            <v>5.96875</v>
          </cell>
          <cell r="F618">
            <v>6.0781299999999998</v>
          </cell>
          <cell r="G618">
            <v>6.125</v>
          </cell>
          <cell r="H618">
            <v>6.2482300000000004</v>
          </cell>
          <cell r="I618">
            <v>6.2829800000000002</v>
          </cell>
          <cell r="J618">
            <v>6.3179299999999996</v>
          </cell>
          <cell r="K618">
            <v>6.4215600000000004</v>
          </cell>
          <cell r="L618">
            <v>6.5140599999999997</v>
          </cell>
          <cell r="M618">
            <v>6.4266500000000004</v>
          </cell>
          <cell r="N618">
            <v>6.4592700000000001</v>
          </cell>
          <cell r="O618">
            <v>6.4673299999999996</v>
          </cell>
          <cell r="P618">
            <v>6.49</v>
          </cell>
          <cell r="Q618">
            <v>6.53</v>
          </cell>
          <cell r="R618">
            <v>6.5350000000000001</v>
          </cell>
          <cell r="S618">
            <v>6.5350000000000001</v>
          </cell>
          <cell r="T618">
            <v>6.5250000000000004</v>
          </cell>
          <cell r="U618">
            <v>6.5049999999999999</v>
          </cell>
          <cell r="V618">
            <v>6.4850000000000003</v>
          </cell>
          <cell r="W618">
            <v>6.4649999999999999</v>
          </cell>
          <cell r="X618">
            <v>6.4450000000000003</v>
          </cell>
          <cell r="Y618">
            <v>6.3949999999999996</v>
          </cell>
          <cell r="Z618">
            <v>6.2949999999999999</v>
          </cell>
          <cell r="AA618">
            <v>6.1150000000000002</v>
          </cell>
          <cell r="AB618">
            <v>5.9749999999999996</v>
          </cell>
          <cell r="AC618">
            <v>5.875</v>
          </cell>
          <cell r="AE618">
            <v>37029</v>
          </cell>
          <cell r="AF618">
            <v>-1774909.2224432393</v>
          </cell>
          <cell r="AG618">
            <v>2400369.8477528924</v>
          </cell>
          <cell r="AH618">
            <v>-4175279.0701961317</v>
          </cell>
          <cell r="AI618">
            <v>1598702781.3536806</v>
          </cell>
          <cell r="AJ618">
            <v>1595020696.7723343</v>
          </cell>
          <cell r="AK618">
            <v>3682083.8667984414</v>
          </cell>
          <cell r="AM618">
            <v>-1654657.3945403397</v>
          </cell>
          <cell r="AN618">
            <v>2397493.1663563605</v>
          </cell>
          <cell r="AO618">
            <v>-4052150.5608967002</v>
          </cell>
          <cell r="AP618">
            <v>1585309540.7732263</v>
          </cell>
          <cell r="AQ618">
            <v>1594302656.857044</v>
          </cell>
          <cell r="AR618">
            <v>-8793116.08381759</v>
          </cell>
          <cell r="AT618">
            <v>-120251.82790289959</v>
          </cell>
          <cell r="AU618">
            <v>2876.6813965318725</v>
          </cell>
          <cell r="AV618">
            <v>-123128.50929943146</v>
          </cell>
          <cell r="AW618">
            <v>13393240.580452556</v>
          </cell>
          <cell r="AX618">
            <v>718039.91529030632</v>
          </cell>
          <cell r="AY618">
            <v>12475199.950616067</v>
          </cell>
        </row>
        <row r="619">
          <cell r="B619">
            <v>36759</v>
          </cell>
          <cell r="C619">
            <v>5.5</v>
          </cell>
          <cell r="D619">
            <v>5.8125</v>
          </cell>
          <cell r="E619">
            <v>5.9843700000000002</v>
          </cell>
          <cell r="F619">
            <v>6.0781299999999998</v>
          </cell>
          <cell r="G619">
            <v>6.125</v>
          </cell>
          <cell r="H619">
            <v>6.2562800000000003</v>
          </cell>
          <cell r="I619">
            <v>6.2888999999999999</v>
          </cell>
          <cell r="J619">
            <v>6.3270499999999998</v>
          </cell>
          <cell r="K619">
            <v>6.4355000000000002</v>
          </cell>
          <cell r="L619">
            <v>6.5289000000000001</v>
          </cell>
          <cell r="M619">
            <v>6.4432200000000002</v>
          </cell>
          <cell r="N619">
            <v>6.4759700000000002</v>
          </cell>
          <cell r="O619">
            <v>6.48353</v>
          </cell>
          <cell r="P619">
            <v>6.5</v>
          </cell>
          <cell r="Q619">
            <v>6.55</v>
          </cell>
          <cell r="R619">
            <v>6.5549999999999997</v>
          </cell>
          <cell r="S619">
            <v>6.5650000000000004</v>
          </cell>
          <cell r="T619">
            <v>6.5549999999999997</v>
          </cell>
          <cell r="U619">
            <v>6.5449999999999999</v>
          </cell>
          <cell r="V619">
            <v>6.5250000000000004</v>
          </cell>
          <cell r="W619">
            <v>6.5049999999999999</v>
          </cell>
          <cell r="X619">
            <v>6.4850000000000003</v>
          </cell>
          <cell r="Y619">
            <v>6.4349999999999996</v>
          </cell>
          <cell r="Z619">
            <v>6.3449999999999998</v>
          </cell>
          <cell r="AA619">
            <v>6.165</v>
          </cell>
          <cell r="AB619">
            <v>6.0250000000000004</v>
          </cell>
          <cell r="AC619">
            <v>5.9249999999999998</v>
          </cell>
          <cell r="AE619">
            <v>37032</v>
          </cell>
          <cell r="AF619">
            <v>3473541.4794631507</v>
          </cell>
          <cell r="AG619">
            <v>7250060.3535102699</v>
          </cell>
          <cell r="AH619">
            <v>-3776518.8740471192</v>
          </cell>
          <cell r="AI619">
            <v>1602176322.8331437</v>
          </cell>
          <cell r="AJ619">
            <v>1602270757.1258447</v>
          </cell>
          <cell r="AK619">
            <v>-94435.007248677779</v>
          </cell>
          <cell r="AM619">
            <v>3575569.9641568661</v>
          </cell>
          <cell r="AN619">
            <v>7249209.8103223853</v>
          </cell>
          <cell r="AO619">
            <v>-3673639.8461655192</v>
          </cell>
          <cell r="AP619">
            <v>1588885110.7373831</v>
          </cell>
          <cell r="AQ619">
            <v>1601551866.6673663</v>
          </cell>
          <cell r="AR619">
            <v>-12466755.929983109</v>
          </cell>
          <cell r="AT619">
            <v>-102028.48469371535</v>
          </cell>
          <cell r="AU619">
            <v>850.54318788461387</v>
          </cell>
          <cell r="AV619">
            <v>-102879.02788159996</v>
          </cell>
          <cell r="AW619">
            <v>13291212.09575884</v>
          </cell>
          <cell r="AX619">
            <v>718890.45847819094</v>
          </cell>
          <cell r="AY619">
            <v>12372320.922734467</v>
          </cell>
        </row>
        <row r="620">
          <cell r="B620">
            <v>36760</v>
          </cell>
          <cell r="C620">
            <v>5.5625</v>
          </cell>
          <cell r="D620">
            <v>5.71875</v>
          </cell>
          <cell r="E620">
            <v>5.9843700000000002</v>
          </cell>
          <cell r="F620">
            <v>6.0781299999999998</v>
          </cell>
          <cell r="G620">
            <v>6.125</v>
          </cell>
          <cell r="H620">
            <v>6.2571899999999996</v>
          </cell>
          <cell r="I620">
            <v>6.2873700000000001</v>
          </cell>
          <cell r="J620">
            <v>6.3242599999999998</v>
          </cell>
          <cell r="K620">
            <v>6.4302999999999999</v>
          </cell>
          <cell r="L620">
            <v>6.5224500000000001</v>
          </cell>
          <cell r="M620">
            <v>6.4363099999999998</v>
          </cell>
          <cell r="N620">
            <v>6.4697100000000001</v>
          </cell>
          <cell r="O620">
            <v>6.4790700000000001</v>
          </cell>
          <cell r="P620">
            <v>6.5</v>
          </cell>
          <cell r="Q620">
            <v>6.55</v>
          </cell>
          <cell r="R620">
            <v>6.5549999999999997</v>
          </cell>
          <cell r="S620">
            <v>6.5549999999999997</v>
          </cell>
          <cell r="T620">
            <v>6.5449999999999999</v>
          </cell>
          <cell r="U620">
            <v>6.5350000000000001</v>
          </cell>
          <cell r="V620">
            <v>6.5149999999999997</v>
          </cell>
          <cell r="W620">
            <v>6.4950000000000001</v>
          </cell>
          <cell r="X620">
            <v>6.4749999999999996</v>
          </cell>
          <cell r="Y620">
            <v>6.4249999999999998</v>
          </cell>
          <cell r="Z620">
            <v>6.335</v>
          </cell>
          <cell r="AA620">
            <v>6.1550000000000002</v>
          </cell>
          <cell r="AB620">
            <v>6.0149999999999997</v>
          </cell>
          <cell r="AC620">
            <v>5.915</v>
          </cell>
          <cell r="AE620">
            <v>37033</v>
          </cell>
          <cell r="AF620">
            <v>2619972.8660902111</v>
          </cell>
          <cell r="AG620">
            <v>2407252.719802754</v>
          </cell>
          <cell r="AH620">
            <v>212720.14628745709</v>
          </cell>
          <cell r="AI620">
            <v>1604796295.699234</v>
          </cell>
          <cell r="AJ620">
            <v>1604678009.8456476</v>
          </cell>
          <cell r="AK620">
            <v>118285.13903877931</v>
          </cell>
          <cell r="AM620">
            <v>2618554.692359522</v>
          </cell>
          <cell r="AN620">
            <v>2402479.5701022656</v>
          </cell>
          <cell r="AO620">
            <v>216075.12225725641</v>
          </cell>
          <cell r="AP620">
            <v>1591503665.4297426</v>
          </cell>
          <cell r="AQ620">
            <v>1603954346.2374685</v>
          </cell>
          <cell r="AR620">
            <v>-12250680.807725852</v>
          </cell>
          <cell r="AT620">
            <v>1418.1737306891009</v>
          </cell>
          <cell r="AU620">
            <v>4773.1497004884295</v>
          </cell>
          <cell r="AV620">
            <v>-3354.9759697993286</v>
          </cell>
          <cell r="AW620">
            <v>13292630.26948953</v>
          </cell>
          <cell r="AX620">
            <v>723663.60817867937</v>
          </cell>
          <cell r="AY620">
            <v>12368965.946764668</v>
          </cell>
        </row>
        <row r="621">
          <cell r="B621">
            <v>36761</v>
          </cell>
          <cell r="C621">
            <v>6.625</v>
          </cell>
          <cell r="D621">
            <v>5.875</v>
          </cell>
          <cell r="E621">
            <v>5.9843700000000002</v>
          </cell>
          <cell r="F621">
            <v>6.0781299999999998</v>
          </cell>
          <cell r="G621">
            <v>6.125</v>
          </cell>
          <cell r="H621">
            <v>6.2437199999999997</v>
          </cell>
          <cell r="I621">
            <v>6.2745100000000003</v>
          </cell>
          <cell r="J621">
            <v>6.31121</v>
          </cell>
          <cell r="K621">
            <v>6.41134</v>
          </cell>
          <cell r="L621">
            <v>6.5002700000000004</v>
          </cell>
          <cell r="M621">
            <v>6.4132999999999996</v>
          </cell>
          <cell r="N621">
            <v>6.4460300000000004</v>
          </cell>
          <cell r="O621">
            <v>6.4540499999999996</v>
          </cell>
          <cell r="P621">
            <v>6.49</v>
          </cell>
          <cell r="Q621">
            <v>6.53</v>
          </cell>
          <cell r="R621">
            <v>6.5350000000000001</v>
          </cell>
          <cell r="S621">
            <v>6.5350000000000001</v>
          </cell>
          <cell r="T621">
            <v>6.5250000000000004</v>
          </cell>
          <cell r="U621">
            <v>6.5149999999999997</v>
          </cell>
          <cell r="V621">
            <v>6.5049999999999999</v>
          </cell>
          <cell r="W621">
            <v>6.4850000000000003</v>
          </cell>
          <cell r="X621">
            <v>6.4649999999999999</v>
          </cell>
          <cell r="Y621">
            <v>6.415</v>
          </cell>
          <cell r="Z621">
            <v>6.3250000000000002</v>
          </cell>
          <cell r="AA621">
            <v>6.1449999999999996</v>
          </cell>
          <cell r="AB621">
            <v>6.0149999999999997</v>
          </cell>
          <cell r="AC621">
            <v>5.915</v>
          </cell>
          <cell r="AE621">
            <v>37034</v>
          </cell>
          <cell r="AF621">
            <v>3057942.2050982881</v>
          </cell>
          <cell r="AG621">
            <v>2408891.7368875267</v>
          </cell>
          <cell r="AH621">
            <v>649050.46821076144</v>
          </cell>
          <cell r="AI621">
            <v>1607854237.9043324</v>
          </cell>
          <cell r="AJ621">
            <v>1607086901.582535</v>
          </cell>
          <cell r="AK621">
            <v>767335.60724954074</v>
          </cell>
          <cell r="AM621">
            <v>3125379.4097506851</v>
          </cell>
          <cell r="AN621">
            <v>2399520.1188076893</v>
          </cell>
          <cell r="AO621">
            <v>725859.29094299581</v>
          </cell>
          <cell r="AP621">
            <v>1594629044.8394933</v>
          </cell>
          <cell r="AQ621">
            <v>1606353866.3562763</v>
          </cell>
          <cell r="AR621">
            <v>-11524821.516782857</v>
          </cell>
          <cell r="AT621">
            <v>-67437.204652396962</v>
          </cell>
          <cell r="AU621">
            <v>9371.6180798374116</v>
          </cell>
          <cell r="AV621">
            <v>-76808.822732234374</v>
          </cell>
          <cell r="AW621">
            <v>13225193.064837134</v>
          </cell>
          <cell r="AX621">
            <v>733035.22625851678</v>
          </cell>
          <cell r="AY621">
            <v>12292157.124032434</v>
          </cell>
        </row>
        <row r="622">
          <cell r="B622">
            <v>36762</v>
          </cell>
          <cell r="C622">
            <v>5.375</v>
          </cell>
          <cell r="D622">
            <v>5.6875</v>
          </cell>
          <cell r="E622">
            <v>5.96875</v>
          </cell>
          <cell r="F622">
            <v>6.0781299999999998</v>
          </cell>
          <cell r="G622">
            <v>6.125</v>
          </cell>
          <cell r="H622">
            <v>6.2291100000000004</v>
          </cell>
          <cell r="I622">
            <v>6.2585499999999996</v>
          </cell>
          <cell r="J622">
            <v>6.2958999999999996</v>
          </cell>
          <cell r="K622">
            <v>6.3862699999999997</v>
          </cell>
          <cell r="L622">
            <v>6.47079</v>
          </cell>
          <cell r="M622">
            <v>6.3848099999999999</v>
          </cell>
          <cell r="N622">
            <v>6.4168200000000004</v>
          </cell>
          <cell r="O622">
            <v>6.4250100000000003</v>
          </cell>
          <cell r="P622">
            <v>6.46</v>
          </cell>
          <cell r="Q622">
            <v>6.51</v>
          </cell>
          <cell r="R622">
            <v>6.5049999999999999</v>
          </cell>
          <cell r="S622">
            <v>6.5049999999999999</v>
          </cell>
          <cell r="T622">
            <v>6.4950000000000001</v>
          </cell>
          <cell r="U622">
            <v>6.4850000000000003</v>
          </cell>
          <cell r="V622">
            <v>6.4649999999999999</v>
          </cell>
          <cell r="W622">
            <v>6.4450000000000003</v>
          </cell>
          <cell r="X622">
            <v>6.4249999999999998</v>
          </cell>
          <cell r="Y622">
            <v>6.375</v>
          </cell>
          <cell r="Z622">
            <v>6.2850000000000001</v>
          </cell>
          <cell r="AA622">
            <v>6.1050000000000004</v>
          </cell>
          <cell r="AB622">
            <v>5.9749999999999996</v>
          </cell>
          <cell r="AC622">
            <v>5.875</v>
          </cell>
          <cell r="AE622">
            <v>37035</v>
          </cell>
          <cell r="AF622">
            <v>2330478.7556086136</v>
          </cell>
          <cell r="AG622">
            <v>2401402.4473262029</v>
          </cell>
          <cell r="AH622">
            <v>-70923.691717589274</v>
          </cell>
          <cell r="AI622">
            <v>1610184716.659941</v>
          </cell>
          <cell r="AJ622">
            <v>1609488304.0298612</v>
          </cell>
          <cell r="AK622">
            <v>696411.91553195147</v>
          </cell>
          <cell r="AM622">
            <v>2274040.494753629</v>
          </cell>
          <cell r="AN622">
            <v>2393120.4019174981</v>
          </cell>
          <cell r="AO622">
            <v>-119079.90716386912</v>
          </cell>
          <cell r="AP622">
            <v>1596903085.3342469</v>
          </cell>
          <cell r="AQ622">
            <v>1608746986.7581937</v>
          </cell>
          <cell r="AR622">
            <v>-11643901.423946727</v>
          </cell>
          <cell r="AT622">
            <v>56438.260854984634</v>
          </cell>
          <cell r="AU622">
            <v>8282.0454087047838</v>
          </cell>
          <cell r="AV622">
            <v>48156.21544627985</v>
          </cell>
          <cell r="AW622">
            <v>13281631.325692117</v>
          </cell>
          <cell r="AX622">
            <v>741317.27166722156</v>
          </cell>
          <cell r="AY622">
            <v>12340313.339478714</v>
          </cell>
        </row>
        <row r="623">
          <cell r="B623">
            <v>36763</v>
          </cell>
          <cell r="C623">
            <v>5.84375</v>
          </cell>
          <cell r="D623">
            <v>5.8125</v>
          </cell>
          <cell r="E623">
            <v>5.96875</v>
          </cell>
          <cell r="F623">
            <v>6.0781299999999998</v>
          </cell>
          <cell r="G623">
            <v>6.125</v>
          </cell>
          <cell r="H623">
            <v>6.2381399999999996</v>
          </cell>
          <cell r="I623">
            <v>6.2675599999999996</v>
          </cell>
          <cell r="J623">
            <v>6.3034400000000002</v>
          </cell>
          <cell r="K623">
            <v>6.39879</v>
          </cell>
          <cell r="L623">
            <v>6.4878400000000003</v>
          </cell>
          <cell r="M623">
            <v>6.3998299999999997</v>
          </cell>
          <cell r="N623">
            <v>6.4333099999999996</v>
          </cell>
          <cell r="O623">
            <v>6.4424900000000003</v>
          </cell>
          <cell r="P623">
            <v>6.47</v>
          </cell>
          <cell r="Q623">
            <v>6.52</v>
          </cell>
          <cell r="R623">
            <v>6.5350000000000001</v>
          </cell>
          <cell r="S623">
            <v>6.5350000000000001</v>
          </cell>
          <cell r="T623">
            <v>6.5250000000000004</v>
          </cell>
          <cell r="U623">
            <v>6.5049999999999999</v>
          </cell>
          <cell r="V623">
            <v>6.4850000000000003</v>
          </cell>
          <cell r="W623">
            <v>6.4649999999999999</v>
          </cell>
          <cell r="X623">
            <v>6.4450000000000003</v>
          </cell>
          <cell r="Y623">
            <v>6.3949999999999996</v>
          </cell>
          <cell r="Z623">
            <v>6.3049999999999997</v>
          </cell>
          <cell r="AA623">
            <v>6.125</v>
          </cell>
          <cell r="AB623">
            <v>5.9950000000000001</v>
          </cell>
          <cell r="AC623">
            <v>5.8949999999999996</v>
          </cell>
          <cell r="AE623">
            <v>37036</v>
          </cell>
          <cell r="AF623">
            <v>-1457794.2303437246</v>
          </cell>
          <cell r="AG623">
            <v>2402809.0862399456</v>
          </cell>
          <cell r="AH623">
            <v>-3860603.3165836702</v>
          </cell>
          <cell r="AI623">
            <v>1608726922.4295971</v>
          </cell>
          <cell r="AJ623">
            <v>1611891113.1161013</v>
          </cell>
          <cell r="AK623">
            <v>-3164191.4010517187</v>
          </cell>
          <cell r="AM623">
            <v>-920991.36075211316</v>
          </cell>
          <cell r="AN623">
            <v>2393624.283098747</v>
          </cell>
          <cell r="AO623">
            <v>-3314615.6438508602</v>
          </cell>
          <cell r="AP623">
            <v>1595982093.9734948</v>
          </cell>
          <cell r="AQ623">
            <v>1611140611.0412924</v>
          </cell>
          <cell r="AR623">
            <v>-14958517.067797586</v>
          </cell>
          <cell r="AT623">
            <v>-536802.86959161144</v>
          </cell>
          <cell r="AU623">
            <v>9184.8031411985867</v>
          </cell>
          <cell r="AV623">
            <v>-545987.67273281002</v>
          </cell>
          <cell r="AW623">
            <v>12744828.456100505</v>
          </cell>
          <cell r="AX623">
            <v>750502.07480842015</v>
          </cell>
          <cell r="AY623">
            <v>11794325.666745905</v>
          </cell>
        </row>
        <row r="624">
          <cell r="B624">
            <v>36764</v>
          </cell>
          <cell r="C624">
            <v>5.84375</v>
          </cell>
          <cell r="D624">
            <v>5.8125</v>
          </cell>
          <cell r="E624">
            <v>5.96875</v>
          </cell>
          <cell r="F624">
            <v>6.0781299999999998</v>
          </cell>
          <cell r="G624">
            <v>6.125</v>
          </cell>
          <cell r="H624">
            <v>6.2381399999999996</v>
          </cell>
          <cell r="I624">
            <v>6.2675599999999996</v>
          </cell>
          <cell r="J624">
            <v>6.3034400000000002</v>
          </cell>
          <cell r="K624">
            <v>6.39879</v>
          </cell>
          <cell r="L624">
            <v>6.4878400000000003</v>
          </cell>
          <cell r="M624">
            <v>6.3998299999999997</v>
          </cell>
          <cell r="N624">
            <v>6.4333099999999996</v>
          </cell>
          <cell r="O624">
            <v>6.4424900000000003</v>
          </cell>
          <cell r="P624">
            <v>6.47</v>
          </cell>
          <cell r="Q624">
            <v>6.52</v>
          </cell>
          <cell r="R624">
            <v>6.5350000000000001</v>
          </cell>
          <cell r="S624">
            <v>6.5350000000000001</v>
          </cell>
          <cell r="T624">
            <v>6.5250000000000004</v>
          </cell>
          <cell r="U624">
            <v>6.5049999999999999</v>
          </cell>
          <cell r="V624">
            <v>6.4850000000000003</v>
          </cell>
          <cell r="W624">
            <v>6.4649999999999999</v>
          </cell>
          <cell r="X624">
            <v>6.4450000000000003</v>
          </cell>
          <cell r="Y624">
            <v>6.3949999999999996</v>
          </cell>
          <cell r="Z624">
            <v>6.3049999999999997</v>
          </cell>
          <cell r="AA624">
            <v>6.125</v>
          </cell>
          <cell r="AB624">
            <v>5.9950000000000001</v>
          </cell>
          <cell r="AC624">
            <v>5.8949999999999996</v>
          </cell>
          <cell r="AE624">
            <v>37040</v>
          </cell>
          <cell r="AF624">
            <v>10011882.300862927</v>
          </cell>
          <cell r="AG624">
            <v>9831884.0792783834</v>
          </cell>
          <cell r="AH624">
            <v>179998.22158454359</v>
          </cell>
          <cell r="AI624">
            <v>1618738804.7304602</v>
          </cell>
          <cell r="AJ624">
            <v>1621722997.1953797</v>
          </cell>
          <cell r="AK624">
            <v>-2984193.1794671752</v>
          </cell>
          <cell r="AM624">
            <v>9573835.3157263175</v>
          </cell>
          <cell r="AN624">
            <v>9746287.2837166023</v>
          </cell>
          <cell r="AO624">
            <v>-172451.96799028479</v>
          </cell>
          <cell r="AP624">
            <v>1605555929.289221</v>
          </cell>
          <cell r="AQ624">
            <v>1620886898.3250091</v>
          </cell>
          <cell r="AR624">
            <v>-15130969.035787871</v>
          </cell>
          <cell r="AT624">
            <v>438046.98513660952</v>
          </cell>
          <cell r="AU624">
            <v>85596.795561781153</v>
          </cell>
          <cell r="AV624">
            <v>352450.18957482837</v>
          </cell>
          <cell r="AW624">
            <v>13182875.441237114</v>
          </cell>
          <cell r="AX624">
            <v>836098.8703702013</v>
          </cell>
          <cell r="AY624">
            <v>12146775.856320733</v>
          </cell>
        </row>
        <row r="625">
          <cell r="B625">
            <v>36765</v>
          </cell>
          <cell r="C625">
            <v>5.84375</v>
          </cell>
          <cell r="D625">
            <v>5.8125</v>
          </cell>
          <cell r="E625">
            <v>5.96875</v>
          </cell>
          <cell r="F625">
            <v>6.0781299999999998</v>
          </cell>
          <cell r="G625">
            <v>6.125</v>
          </cell>
          <cell r="H625">
            <v>6.2381399999999996</v>
          </cell>
          <cell r="I625">
            <v>6.2675599999999996</v>
          </cell>
          <cell r="J625">
            <v>6.3034400000000002</v>
          </cell>
          <cell r="K625">
            <v>6.39879</v>
          </cell>
          <cell r="L625">
            <v>6.4878400000000003</v>
          </cell>
          <cell r="M625">
            <v>6.3998299999999997</v>
          </cell>
          <cell r="N625">
            <v>6.4333099999999996</v>
          </cell>
          <cell r="O625">
            <v>6.4424900000000003</v>
          </cell>
          <cell r="P625">
            <v>6.47</v>
          </cell>
          <cell r="Q625">
            <v>6.52</v>
          </cell>
          <cell r="R625">
            <v>6.5350000000000001</v>
          </cell>
          <cell r="S625">
            <v>6.5350000000000001</v>
          </cell>
          <cell r="T625">
            <v>6.5250000000000004</v>
          </cell>
          <cell r="U625">
            <v>6.5049999999999999</v>
          </cell>
          <cell r="V625">
            <v>6.4850000000000003</v>
          </cell>
          <cell r="W625">
            <v>6.4649999999999999</v>
          </cell>
          <cell r="X625">
            <v>6.4450000000000003</v>
          </cell>
          <cell r="Y625">
            <v>6.3949999999999996</v>
          </cell>
          <cell r="Z625">
            <v>6.3049999999999997</v>
          </cell>
          <cell r="AA625">
            <v>6.125</v>
          </cell>
          <cell r="AB625">
            <v>5.9950000000000001</v>
          </cell>
          <cell r="AC625">
            <v>5.8949999999999996</v>
          </cell>
          <cell r="AE625">
            <v>37041</v>
          </cell>
          <cell r="AF625">
            <v>2484107.2800843772</v>
          </cell>
          <cell r="AG625">
            <v>2457418.5059905178</v>
          </cell>
          <cell r="AH625">
            <v>26688.774093859363</v>
          </cell>
          <cell r="AI625">
            <v>1621222912.0105445</v>
          </cell>
          <cell r="AJ625">
            <v>1624180415.7013702</v>
          </cell>
          <cell r="AK625">
            <v>-2957504.4053733158</v>
          </cell>
          <cell r="AM625">
            <v>2455618.75050354</v>
          </cell>
          <cell r="AN625">
            <v>2451454.0579541204</v>
          </cell>
          <cell r="AO625">
            <v>4164.6925494195893</v>
          </cell>
          <cell r="AP625">
            <v>1608011548.0397246</v>
          </cell>
          <cell r="AQ625">
            <v>1623338352.3829632</v>
          </cell>
          <cell r="AR625">
            <v>-15126804.343238451</v>
          </cell>
          <cell r="AT625">
            <v>28488.529580837116</v>
          </cell>
          <cell r="AU625">
            <v>5964.4480363973416</v>
          </cell>
          <cell r="AV625">
            <v>22524.081544439774</v>
          </cell>
          <cell r="AW625">
            <v>13211363.970817951</v>
          </cell>
          <cell r="AX625">
            <v>842063.31840659864</v>
          </cell>
          <cell r="AY625">
            <v>12169299.937865173</v>
          </cell>
        </row>
        <row r="626">
          <cell r="B626">
            <v>36766</v>
          </cell>
          <cell r="C626">
            <v>5.84375</v>
          </cell>
          <cell r="D626">
            <v>5.8125</v>
          </cell>
          <cell r="E626">
            <v>5.96875</v>
          </cell>
          <cell r="F626">
            <v>6.0781299999999998</v>
          </cell>
          <cell r="G626">
            <v>6.125</v>
          </cell>
          <cell r="H626">
            <v>6.2381399999999996</v>
          </cell>
          <cell r="I626">
            <v>6.2675599999999996</v>
          </cell>
          <cell r="J626">
            <v>6.3034400000000002</v>
          </cell>
          <cell r="K626">
            <v>6.39879</v>
          </cell>
          <cell r="L626">
            <v>6.4878400000000003</v>
          </cell>
          <cell r="M626">
            <v>6.3998299999999997</v>
          </cell>
          <cell r="N626">
            <v>6.4333099999999996</v>
          </cell>
          <cell r="O626">
            <v>6.4424900000000003</v>
          </cell>
          <cell r="P626">
            <v>6.47</v>
          </cell>
          <cell r="Q626">
            <v>6.52</v>
          </cell>
          <cell r="R626">
            <v>6.5350000000000001</v>
          </cell>
          <cell r="S626">
            <v>6.5350000000000001</v>
          </cell>
          <cell r="T626">
            <v>6.5250000000000004</v>
          </cell>
          <cell r="U626">
            <v>6.5049999999999999</v>
          </cell>
          <cell r="V626">
            <v>6.4850000000000003</v>
          </cell>
          <cell r="W626">
            <v>6.4649999999999999</v>
          </cell>
          <cell r="X626">
            <v>6.4450000000000003</v>
          </cell>
          <cell r="Y626">
            <v>6.3949999999999996</v>
          </cell>
          <cell r="Z626">
            <v>6.3049999999999997</v>
          </cell>
          <cell r="AA626">
            <v>6.125</v>
          </cell>
          <cell r="AB626">
            <v>5.9950000000000001</v>
          </cell>
          <cell r="AC626">
            <v>5.8949999999999996</v>
          </cell>
          <cell r="AE626">
            <v>37042</v>
          </cell>
          <cell r="AF626">
            <v>3556303.1876057209</v>
          </cell>
          <cell r="AG626">
            <v>2471937.1444083252</v>
          </cell>
          <cell r="AH626">
            <v>1084366.0431973957</v>
          </cell>
          <cell r="AI626">
            <v>1624779215.1981502</v>
          </cell>
          <cell r="AJ626">
            <v>1626652352.8457785</v>
          </cell>
          <cell r="AK626">
            <v>-1873138.36217592</v>
          </cell>
          <cell r="AM626">
            <v>3553285.6028169841</v>
          </cell>
          <cell r="AN626">
            <v>2475299.2260096078</v>
          </cell>
          <cell r="AO626">
            <v>1077986.3768073763</v>
          </cell>
          <cell r="AP626">
            <v>1611564833.6425416</v>
          </cell>
          <cell r="AQ626">
            <v>1625813651.6089728</v>
          </cell>
          <cell r="AR626">
            <v>-14048817.966431074</v>
          </cell>
          <cell r="AT626">
            <v>3017.5847887368873</v>
          </cell>
          <cell r="AU626">
            <v>-3362.0816012825817</v>
          </cell>
          <cell r="AV626">
            <v>6379.666390019469</v>
          </cell>
          <cell r="AW626">
            <v>13214381.555606689</v>
          </cell>
          <cell r="AX626">
            <v>838701.23680531606</v>
          </cell>
          <cell r="AY626">
            <v>12175679.604255192</v>
          </cell>
        </row>
        <row r="627">
          <cell r="B627">
            <v>36767</v>
          </cell>
          <cell r="C627">
            <v>7</v>
          </cell>
          <cell r="D627">
            <v>5.8125</v>
          </cell>
          <cell r="E627">
            <v>6</v>
          </cell>
          <cell r="F627">
            <v>6.0781299999999998</v>
          </cell>
          <cell r="G627">
            <v>6.1406299999999998</v>
          </cell>
          <cell r="H627">
            <v>6.2721799999999996</v>
          </cell>
          <cell r="I627">
            <v>6.29291</v>
          </cell>
          <cell r="J627">
            <v>6.3513799999999998</v>
          </cell>
          <cell r="K627">
            <v>6.4341200000000001</v>
          </cell>
          <cell r="L627">
            <v>6.52637</v>
          </cell>
          <cell r="M627">
            <v>6.4427099999999999</v>
          </cell>
          <cell r="N627">
            <v>6.4861300000000002</v>
          </cell>
          <cell r="O627">
            <v>6.4895800000000001</v>
          </cell>
          <cell r="P627">
            <v>6.51</v>
          </cell>
          <cell r="Q627">
            <v>6.57</v>
          </cell>
          <cell r="R627">
            <v>6.585</v>
          </cell>
          <cell r="S627">
            <v>6.585</v>
          </cell>
          <cell r="T627">
            <v>6.5750000000000002</v>
          </cell>
          <cell r="U627">
            <v>6.5549999999999997</v>
          </cell>
          <cell r="V627">
            <v>6.5449999999999999</v>
          </cell>
          <cell r="W627">
            <v>6.5250000000000004</v>
          </cell>
          <cell r="X627">
            <v>6.5049999999999999</v>
          </cell>
          <cell r="Y627">
            <v>6.4550000000000001</v>
          </cell>
          <cell r="Z627">
            <v>6.3650000000000002</v>
          </cell>
          <cell r="AA627">
            <v>6.1950000000000003</v>
          </cell>
          <cell r="AB627">
            <v>6.0650000000000004</v>
          </cell>
          <cell r="AC627">
            <v>5.9649999999999999</v>
          </cell>
          <cell r="AE627">
            <v>37043</v>
          </cell>
          <cell r="AF627">
            <v>2854159.356362124</v>
          </cell>
          <cell r="AG627">
            <v>2506553.5814660792</v>
          </cell>
          <cell r="AH627">
            <v>347605.77489604475</v>
          </cell>
          <cell r="AI627">
            <v>1627633374.5545123</v>
          </cell>
          <cell r="AJ627">
            <v>1629158906.4272447</v>
          </cell>
          <cell r="AK627">
            <v>-1525532.5872798753</v>
          </cell>
          <cell r="AM627">
            <v>2862239.0058717728</v>
          </cell>
          <cell r="AN627">
            <v>2509155.8284555683</v>
          </cell>
          <cell r="AO627">
            <v>353083.17741620447</v>
          </cell>
          <cell r="AP627">
            <v>1614427072.6484134</v>
          </cell>
          <cell r="AQ627">
            <v>1628322807.4374285</v>
          </cell>
          <cell r="AR627">
            <v>-13695734.789014868</v>
          </cell>
          <cell r="AT627">
            <v>-8079.6495096487924</v>
          </cell>
          <cell r="AU627">
            <v>-2602.2469894890673</v>
          </cell>
          <cell r="AV627">
            <v>-5477.4025201597251</v>
          </cell>
          <cell r="AW627">
            <v>13206301.90609704</v>
          </cell>
          <cell r="AX627">
            <v>836098.98981582699</v>
          </cell>
          <cell r="AY627">
            <v>12170202.201735033</v>
          </cell>
        </row>
        <row r="628">
          <cell r="B628">
            <v>36768</v>
          </cell>
          <cell r="C628">
            <v>5.375</v>
          </cell>
          <cell r="D628">
            <v>5.71875</v>
          </cell>
          <cell r="E628">
            <v>6.03</v>
          </cell>
          <cell r="F628">
            <v>6.12</v>
          </cell>
          <cell r="G628">
            <v>6.19</v>
          </cell>
          <cell r="H628">
            <v>6.3040399999999996</v>
          </cell>
          <cell r="I628">
            <v>6.34422</v>
          </cell>
          <cell r="J628">
            <v>6.4000899999999996</v>
          </cell>
          <cell r="K628">
            <v>6.4897600000000004</v>
          </cell>
          <cell r="L628">
            <v>6.5793900000000001</v>
          </cell>
          <cell r="M628">
            <v>6.4930199999999996</v>
          </cell>
          <cell r="N628">
            <v>6.5236900000000002</v>
          </cell>
          <cell r="O628">
            <v>6.5278900000000002</v>
          </cell>
          <cell r="P628">
            <v>6.54</v>
          </cell>
          <cell r="Q628">
            <v>6.59</v>
          </cell>
          <cell r="R628">
            <v>6.5949999999999998</v>
          </cell>
          <cell r="S628">
            <v>6.6050000000000004</v>
          </cell>
          <cell r="T628">
            <v>6.6050000000000004</v>
          </cell>
          <cell r="U628">
            <v>6.5949999999999998</v>
          </cell>
          <cell r="V628">
            <v>6.585</v>
          </cell>
          <cell r="W628">
            <v>6.5650000000000004</v>
          </cell>
          <cell r="X628">
            <v>6.5449999999999999</v>
          </cell>
          <cell r="Y628">
            <v>6.4950000000000001</v>
          </cell>
          <cell r="Z628">
            <v>6.4050000000000002</v>
          </cell>
          <cell r="AA628">
            <v>6.2350000000000003</v>
          </cell>
          <cell r="AB628">
            <v>6.1050000000000004</v>
          </cell>
          <cell r="AC628">
            <v>6.0049999999999999</v>
          </cell>
          <cell r="AE628">
            <v>37046</v>
          </cell>
          <cell r="AF628">
            <v>13588830.850547798</v>
          </cell>
          <cell r="AG628">
            <v>7578822.3809566367</v>
          </cell>
          <cell r="AH628">
            <v>6010008.4695911612</v>
          </cell>
          <cell r="AI628">
            <v>1641222205.4050601</v>
          </cell>
          <cell r="AJ628">
            <v>1636737728.8082013</v>
          </cell>
          <cell r="AK628">
            <v>4484475.8823112864</v>
          </cell>
          <cell r="AM628">
            <v>13450794.053283505</v>
          </cell>
          <cell r="AN628">
            <v>7602360.0499131251</v>
          </cell>
          <cell r="AO628">
            <v>5848434.00337038</v>
          </cell>
          <cell r="AP628">
            <v>1627877866.7016969</v>
          </cell>
          <cell r="AQ628">
            <v>1635925167.4873416</v>
          </cell>
          <cell r="AR628">
            <v>-7847300.7856444884</v>
          </cell>
          <cell r="AT628">
            <v>138036.79726429284</v>
          </cell>
          <cell r="AU628">
            <v>-23537.668956488371</v>
          </cell>
          <cell r="AV628">
            <v>161574.46622078121</v>
          </cell>
          <cell r="AW628">
            <v>13344338.703361332</v>
          </cell>
          <cell r="AX628">
            <v>812561.32085933862</v>
          </cell>
          <cell r="AY628">
            <v>12331776.667955814</v>
          </cell>
        </row>
        <row r="629">
          <cell r="B629">
            <v>36769</v>
          </cell>
          <cell r="C629">
            <v>5.4375</v>
          </cell>
          <cell r="D629">
            <v>5.6875</v>
          </cell>
          <cell r="E629">
            <v>6.06</v>
          </cell>
          <cell r="F629">
            <v>6.12</v>
          </cell>
          <cell r="G629">
            <v>6.19</v>
          </cell>
          <cell r="H629">
            <v>6.3123899999999997</v>
          </cell>
          <cell r="I629">
            <v>6.3450899999999999</v>
          </cell>
          <cell r="J629">
            <v>6.3900399999999999</v>
          </cell>
          <cell r="K629">
            <v>6.4879499999999997</v>
          </cell>
          <cell r="L629">
            <v>6.57552</v>
          </cell>
          <cell r="M629">
            <v>6.4855200000000002</v>
          </cell>
          <cell r="N629">
            <v>6.5159399999999996</v>
          </cell>
          <cell r="O629">
            <v>6.5241400000000001</v>
          </cell>
          <cell r="P629">
            <v>6.53</v>
          </cell>
          <cell r="Q629">
            <v>6.58</v>
          </cell>
          <cell r="R629">
            <v>6.5949999999999998</v>
          </cell>
          <cell r="S629">
            <v>6.6050000000000004</v>
          </cell>
          <cell r="T629">
            <v>6.5949999999999998</v>
          </cell>
          <cell r="U629">
            <v>6.585</v>
          </cell>
          <cell r="V629">
            <v>6.5650000000000004</v>
          </cell>
          <cell r="W629">
            <v>6.5449999999999999</v>
          </cell>
          <cell r="X629">
            <v>6.5250000000000004</v>
          </cell>
          <cell r="Y629">
            <v>6.4749999999999996</v>
          </cell>
          <cell r="Z629">
            <v>6.3849999999999998</v>
          </cell>
          <cell r="AA629">
            <v>6.2149999999999999</v>
          </cell>
          <cell r="AB629">
            <v>6.085</v>
          </cell>
          <cell r="AC629">
            <v>5.9850000000000003</v>
          </cell>
          <cell r="AE629">
            <v>37047</v>
          </cell>
          <cell r="AF629">
            <v>-2499158.5887147402</v>
          </cell>
          <cell r="AG629">
            <v>2414319.8204927333</v>
          </cell>
          <cell r="AH629">
            <v>-4913478.4092074735</v>
          </cell>
          <cell r="AI629">
            <v>1638723046.8163452</v>
          </cell>
          <cell r="AJ629">
            <v>1639152048.6286941</v>
          </cell>
          <cell r="AK629">
            <v>-429002.5268961871</v>
          </cell>
          <cell r="AM629">
            <v>-2469231.0627421588</v>
          </cell>
          <cell r="AN629">
            <v>2419263.9782476076</v>
          </cell>
          <cell r="AO629">
            <v>-4888495.0409897659</v>
          </cell>
          <cell r="AP629">
            <v>1625408635.6389546</v>
          </cell>
          <cell r="AQ629">
            <v>1638344431.4655893</v>
          </cell>
          <cell r="AR629">
            <v>-12735795.826634254</v>
          </cell>
          <cell r="AT629">
            <v>-29927.525972581469</v>
          </cell>
          <cell r="AU629">
            <v>-4944.1577548743226</v>
          </cell>
          <cell r="AV629">
            <v>-24983.368217707612</v>
          </cell>
          <cell r="AW629">
            <v>13314411.17738875</v>
          </cell>
          <cell r="AX629">
            <v>807617.1631044643</v>
          </cell>
          <cell r="AY629">
            <v>12306793.299738105</v>
          </cell>
        </row>
        <row r="630">
          <cell r="B630">
            <v>36770</v>
          </cell>
          <cell r="C630">
            <v>5.6875</v>
          </cell>
          <cell r="D630">
            <v>5.8125</v>
          </cell>
          <cell r="E630">
            <v>6</v>
          </cell>
          <cell r="F630">
            <v>6.09375</v>
          </cell>
          <cell r="G630">
            <v>6.15625</v>
          </cell>
          <cell r="H630">
            <v>6.2843299999999997</v>
          </cell>
          <cell r="I630">
            <v>6.3175999999999997</v>
          </cell>
          <cell r="J630">
            <v>6.35379</v>
          </cell>
          <cell r="K630">
            <v>6.4628399999999999</v>
          </cell>
          <cell r="L630">
            <v>6.5538400000000001</v>
          </cell>
          <cell r="M630">
            <v>6.4642200000000001</v>
          </cell>
          <cell r="N630">
            <v>6.4958200000000001</v>
          </cell>
          <cell r="O630">
            <v>6.5059100000000001</v>
          </cell>
          <cell r="P630">
            <v>6.53</v>
          </cell>
          <cell r="Q630">
            <v>6.58</v>
          </cell>
          <cell r="R630">
            <v>6.5949999999999998</v>
          </cell>
          <cell r="S630">
            <v>6.6050000000000004</v>
          </cell>
          <cell r="T630">
            <v>6.6050000000000004</v>
          </cell>
          <cell r="U630">
            <v>6.5949999999999998</v>
          </cell>
          <cell r="V630">
            <v>6.5750000000000002</v>
          </cell>
          <cell r="W630">
            <v>6.5549999999999997</v>
          </cell>
          <cell r="X630">
            <v>6.5350000000000001</v>
          </cell>
          <cell r="Y630">
            <v>6.4850000000000003</v>
          </cell>
          <cell r="Z630">
            <v>6.3949999999999996</v>
          </cell>
          <cell r="AA630">
            <v>6.2249999999999996</v>
          </cell>
          <cell r="AB630">
            <v>6.085</v>
          </cell>
          <cell r="AC630">
            <v>5.9850000000000003</v>
          </cell>
          <cell r="AE630">
            <v>37048</v>
          </cell>
          <cell r="AF630">
            <v>2606028.7878431431</v>
          </cell>
          <cell r="AG630">
            <v>2473074.1703210641</v>
          </cell>
          <cell r="AH630">
            <v>132954.61752207903</v>
          </cell>
          <cell r="AI630">
            <v>1641329075.6041884</v>
          </cell>
          <cell r="AJ630">
            <v>1641625122.799015</v>
          </cell>
          <cell r="AK630">
            <v>-296047.90937410807</v>
          </cell>
          <cell r="AM630">
            <v>2582589.1922202408</v>
          </cell>
          <cell r="AN630">
            <v>2465936.764683899</v>
          </cell>
          <cell r="AO630">
            <v>116652.42753634183</v>
          </cell>
          <cell r="AP630">
            <v>1627991224.8311749</v>
          </cell>
          <cell r="AQ630">
            <v>1640810368.2302732</v>
          </cell>
          <cell r="AR630">
            <v>-12619143.399097912</v>
          </cell>
          <cell r="AT630">
            <v>23439.59562290227</v>
          </cell>
          <cell r="AU630">
            <v>7137.4056371650659</v>
          </cell>
          <cell r="AV630">
            <v>16302.189985737205</v>
          </cell>
          <cell r="AW630">
            <v>13337850.773011653</v>
          </cell>
          <cell r="AX630">
            <v>814754.56874162937</v>
          </cell>
          <cell r="AY630">
            <v>12323095.489723843</v>
          </cell>
        </row>
        <row r="631">
          <cell r="B631">
            <v>36771</v>
          </cell>
          <cell r="C631">
            <v>5.6875</v>
          </cell>
          <cell r="D631">
            <v>5.8125</v>
          </cell>
          <cell r="E631">
            <v>6</v>
          </cell>
          <cell r="F631">
            <v>6.09375</v>
          </cell>
          <cell r="G631">
            <v>6.15625</v>
          </cell>
          <cell r="H631">
            <v>6.2843299999999997</v>
          </cell>
          <cell r="I631">
            <v>6.3175999999999997</v>
          </cell>
          <cell r="J631">
            <v>6.35379</v>
          </cell>
          <cell r="K631">
            <v>6.4628399999999999</v>
          </cell>
          <cell r="L631">
            <v>6.5538400000000001</v>
          </cell>
          <cell r="M631">
            <v>6.4642200000000001</v>
          </cell>
          <cell r="N631">
            <v>6.4958200000000001</v>
          </cell>
          <cell r="O631">
            <v>6.5059100000000001</v>
          </cell>
          <cell r="P631">
            <v>6.53</v>
          </cell>
          <cell r="Q631">
            <v>6.58</v>
          </cell>
          <cell r="R631">
            <v>6.5949999999999998</v>
          </cell>
          <cell r="S631">
            <v>6.6050000000000004</v>
          </cell>
          <cell r="T631">
            <v>6.6050000000000004</v>
          </cell>
          <cell r="U631">
            <v>6.5949999999999998</v>
          </cell>
          <cell r="V631">
            <v>6.5750000000000002</v>
          </cell>
          <cell r="W631">
            <v>6.5549999999999997</v>
          </cell>
          <cell r="X631">
            <v>6.5350000000000001</v>
          </cell>
          <cell r="Y631">
            <v>6.4850000000000003</v>
          </cell>
          <cell r="Z631">
            <v>6.3949999999999996</v>
          </cell>
          <cell r="AA631">
            <v>6.2249999999999996</v>
          </cell>
          <cell r="AB631">
            <v>6.085</v>
          </cell>
          <cell r="AC631">
            <v>5.9850000000000003</v>
          </cell>
          <cell r="AE631">
            <v>37049</v>
          </cell>
          <cell r="AF631">
            <v>1478173.5355378259</v>
          </cell>
          <cell r="AG631">
            <v>2472073.6967986547</v>
          </cell>
          <cell r="AH631">
            <v>-993900.16126082884</v>
          </cell>
          <cell r="AI631">
            <v>1642807249.1397262</v>
          </cell>
          <cell r="AJ631">
            <v>1644097196.4958136</v>
          </cell>
          <cell r="AK631">
            <v>-1289948.0706349369</v>
          </cell>
          <cell r="AM631">
            <v>1512974.3727487326</v>
          </cell>
          <cell r="AN631">
            <v>2465582.2719859849</v>
          </cell>
          <cell r="AO631">
            <v>-952607.89923725231</v>
          </cell>
          <cell r="AP631">
            <v>1629504199.2039237</v>
          </cell>
          <cell r="AQ631">
            <v>1643275950.5022593</v>
          </cell>
          <cell r="AR631">
            <v>-13571751.298335165</v>
          </cell>
          <cell r="AT631">
            <v>-34800.837210906669</v>
          </cell>
          <cell r="AU631">
            <v>6491.4248126698658</v>
          </cell>
          <cell r="AV631">
            <v>-41292.262023576535</v>
          </cell>
          <cell r="AW631">
            <v>13303049.935800746</v>
          </cell>
          <cell r="AX631">
            <v>821245.99355429923</v>
          </cell>
          <cell r="AY631">
            <v>12281803.227700267</v>
          </cell>
        </row>
        <row r="632">
          <cell r="B632">
            <v>36772</v>
          </cell>
          <cell r="C632">
            <v>5.6875</v>
          </cell>
          <cell r="D632">
            <v>5.8125</v>
          </cell>
          <cell r="E632">
            <v>6</v>
          </cell>
          <cell r="F632">
            <v>6.09375</v>
          </cell>
          <cell r="G632">
            <v>6.15625</v>
          </cell>
          <cell r="H632">
            <v>6.2843299999999997</v>
          </cell>
          <cell r="I632">
            <v>6.3175999999999997</v>
          </cell>
          <cell r="J632">
            <v>6.35379</v>
          </cell>
          <cell r="K632">
            <v>6.4628399999999999</v>
          </cell>
          <cell r="L632">
            <v>6.5538400000000001</v>
          </cell>
          <cell r="M632">
            <v>6.4642200000000001</v>
          </cell>
          <cell r="N632">
            <v>6.4958200000000001</v>
          </cell>
          <cell r="O632">
            <v>6.5059100000000001</v>
          </cell>
          <cell r="P632">
            <v>6.53</v>
          </cell>
          <cell r="Q632">
            <v>6.58</v>
          </cell>
          <cell r="R632">
            <v>6.5949999999999998</v>
          </cell>
          <cell r="S632">
            <v>6.6050000000000004</v>
          </cell>
          <cell r="T632">
            <v>6.6050000000000004</v>
          </cell>
          <cell r="U632">
            <v>6.5949999999999998</v>
          </cell>
          <cell r="V632">
            <v>6.5750000000000002</v>
          </cell>
          <cell r="W632">
            <v>6.5549999999999997</v>
          </cell>
          <cell r="X632">
            <v>6.5350000000000001</v>
          </cell>
          <cell r="Y632">
            <v>6.4850000000000003</v>
          </cell>
          <cell r="Z632">
            <v>6.3949999999999996</v>
          </cell>
          <cell r="AA632">
            <v>6.2249999999999996</v>
          </cell>
          <cell r="AB632">
            <v>6.085</v>
          </cell>
          <cell r="AC632">
            <v>5.9850000000000003</v>
          </cell>
          <cell r="AE632">
            <v>37050</v>
          </cell>
          <cell r="AF632">
            <v>3043903.0354591096</v>
          </cell>
          <cell r="AG632">
            <v>2467382.6593082808</v>
          </cell>
          <cell r="AH632">
            <v>576520.37615082879</v>
          </cell>
          <cell r="AI632">
            <v>1645851152.1751852</v>
          </cell>
          <cell r="AJ632">
            <v>1646564579.1551218</v>
          </cell>
          <cell r="AK632">
            <v>-713427.69448410813</v>
          </cell>
          <cell r="AM632">
            <v>3224141.7630891502</v>
          </cell>
          <cell r="AN632">
            <v>2460171.1946283625</v>
          </cell>
          <cell r="AO632">
            <v>763970.56846078765</v>
          </cell>
          <cell r="AP632">
            <v>1632728340.9670129</v>
          </cell>
          <cell r="AQ632">
            <v>1645736121.6968877</v>
          </cell>
          <cell r="AR632">
            <v>-12807780.729874376</v>
          </cell>
          <cell r="AT632">
            <v>-180238.72763004061</v>
          </cell>
          <cell r="AU632">
            <v>7211.4646799182519</v>
          </cell>
          <cell r="AV632">
            <v>-187450.19230995886</v>
          </cell>
          <cell r="AW632">
            <v>13122811.208170705</v>
          </cell>
          <cell r="AX632">
            <v>828457.45823421748</v>
          </cell>
          <cell r="AY632">
            <v>12094353.035390308</v>
          </cell>
        </row>
        <row r="633">
          <cell r="B633">
            <v>36773</v>
          </cell>
          <cell r="C633">
            <v>5.75</v>
          </cell>
          <cell r="D633">
            <v>5.8125</v>
          </cell>
          <cell r="E633">
            <v>6</v>
          </cell>
          <cell r="F633">
            <v>6.09375</v>
          </cell>
          <cell r="G633">
            <v>6.15625</v>
          </cell>
          <cell r="H633">
            <v>6.2714600000000003</v>
          </cell>
          <cell r="I633">
            <v>6.3047800000000001</v>
          </cell>
          <cell r="J633">
            <v>6.3425599999999998</v>
          </cell>
          <cell r="K633">
            <v>6.4417200000000001</v>
          </cell>
          <cell r="L633">
            <v>6.5260300000000004</v>
          </cell>
          <cell r="M633">
            <v>6.4338100000000003</v>
          </cell>
          <cell r="N633">
            <v>6.4626200000000003</v>
          </cell>
          <cell r="O633">
            <v>6.4709700000000003</v>
          </cell>
          <cell r="P633">
            <v>6.5</v>
          </cell>
          <cell r="Q633">
            <v>6.54</v>
          </cell>
          <cell r="R633">
            <v>6.5549999999999997</v>
          </cell>
          <cell r="S633">
            <v>6.5650000000000004</v>
          </cell>
          <cell r="T633">
            <v>6.5549999999999997</v>
          </cell>
          <cell r="U633">
            <v>6.5350000000000001</v>
          </cell>
          <cell r="V633">
            <v>6.5049999999999999</v>
          </cell>
          <cell r="W633">
            <v>6.4850000000000003</v>
          </cell>
          <cell r="X633">
            <v>6.4649999999999999</v>
          </cell>
          <cell r="Y633">
            <v>6.415</v>
          </cell>
          <cell r="Z633">
            <v>6.3250000000000002</v>
          </cell>
          <cell r="AA633">
            <v>6.1550000000000002</v>
          </cell>
          <cell r="AB633">
            <v>6.0049999999999999</v>
          </cell>
          <cell r="AC633">
            <v>5.9050000000000002</v>
          </cell>
          <cell r="AE633">
            <v>37053</v>
          </cell>
          <cell r="AF633">
            <v>7625557.4174528234</v>
          </cell>
          <cell r="AG633">
            <v>7408576.6346894987</v>
          </cell>
          <cell r="AH633">
            <v>216980.78276332468</v>
          </cell>
          <cell r="AI633">
            <v>1653476709.592638</v>
          </cell>
          <cell r="AJ633">
            <v>1653973155.7898114</v>
          </cell>
          <cell r="AK633">
            <v>-496446.91172078345</v>
          </cell>
          <cell r="AM633">
            <v>7456839.6045986637</v>
          </cell>
          <cell r="AN633">
            <v>7370925.7715329686</v>
          </cell>
          <cell r="AO633">
            <v>85913.833065695129</v>
          </cell>
          <cell r="AP633">
            <v>1640185180.5716116</v>
          </cell>
          <cell r="AQ633">
            <v>1653107047.4684207</v>
          </cell>
          <cell r="AR633">
            <v>-12721866.89680868</v>
          </cell>
          <cell r="AT633">
            <v>168717.81285415962</v>
          </cell>
          <cell r="AU633">
            <v>37650.863156530075</v>
          </cell>
          <cell r="AV633">
            <v>131066.94969762955</v>
          </cell>
          <cell r="AW633">
            <v>13291529.021024864</v>
          </cell>
          <cell r="AX633">
            <v>866108.32139074756</v>
          </cell>
          <cell r="AY633">
            <v>12225419.985087939</v>
          </cell>
        </row>
        <row r="634">
          <cell r="B634">
            <v>36774</v>
          </cell>
          <cell r="C634">
            <v>5.875</v>
          </cell>
          <cell r="D634">
            <v>5.8125</v>
          </cell>
          <cell r="E634">
            <v>6.05</v>
          </cell>
          <cell r="F634">
            <v>6.1</v>
          </cell>
          <cell r="G634">
            <v>6.15625</v>
          </cell>
          <cell r="H634">
            <v>6.29338</v>
          </cell>
          <cell r="I634">
            <v>6.3228299999999997</v>
          </cell>
          <cell r="J634">
            <v>6.3465800000000003</v>
          </cell>
          <cell r="K634">
            <v>6.44862</v>
          </cell>
          <cell r="L634">
            <v>6.5362099999999996</v>
          </cell>
          <cell r="M634">
            <v>6.4439599999999997</v>
          </cell>
          <cell r="N634">
            <v>6.4727300000000003</v>
          </cell>
          <cell r="O634">
            <v>6.4811800000000002</v>
          </cell>
          <cell r="P634">
            <v>6.51</v>
          </cell>
          <cell r="Q634">
            <v>6.55</v>
          </cell>
          <cell r="R634">
            <v>6.5650000000000004</v>
          </cell>
          <cell r="S634">
            <v>6.5750000000000002</v>
          </cell>
          <cell r="T634">
            <v>6.5650000000000004</v>
          </cell>
          <cell r="U634">
            <v>6.5449999999999999</v>
          </cell>
          <cell r="V634">
            <v>6.5250000000000004</v>
          </cell>
          <cell r="W634">
            <v>6.5049999999999999</v>
          </cell>
          <cell r="X634">
            <v>6.4850000000000003</v>
          </cell>
          <cell r="Y634">
            <v>6.4349999999999996</v>
          </cell>
          <cell r="Z634">
            <v>6.3449999999999998</v>
          </cell>
          <cell r="AA634">
            <v>6.1749999999999998</v>
          </cell>
          <cell r="AB634">
            <v>6.0250000000000004</v>
          </cell>
          <cell r="AC634">
            <v>5.9249999999999998</v>
          </cell>
          <cell r="AE634">
            <v>37054</v>
          </cell>
          <cell r="AF634">
            <v>-7760246.1976041934</v>
          </cell>
          <cell r="AG634">
            <v>2445937.6485157846</v>
          </cell>
          <cell r="AH634">
            <v>-10206183.846119978</v>
          </cell>
          <cell r="AI634">
            <v>1645716463.3950338</v>
          </cell>
          <cell r="AJ634">
            <v>1656419093.4383271</v>
          </cell>
          <cell r="AK634">
            <v>-10702630.75784076</v>
          </cell>
          <cell r="AM634">
            <v>-7843128.3952104077</v>
          </cell>
          <cell r="AN634">
            <v>2441710.6408053492</v>
          </cell>
          <cell r="AO634">
            <v>-10284839.036015756</v>
          </cell>
          <cell r="AP634">
            <v>1632342052.1764011</v>
          </cell>
          <cell r="AQ634">
            <v>1655548758.109226</v>
          </cell>
          <cell r="AR634">
            <v>-23006705.932824437</v>
          </cell>
          <cell r="AT634">
            <v>82882.197606214322</v>
          </cell>
          <cell r="AU634">
            <v>4227.0077104354277</v>
          </cell>
          <cell r="AV634">
            <v>78655.189895778894</v>
          </cell>
          <cell r="AW634">
            <v>13374411.218631078</v>
          </cell>
          <cell r="AX634">
            <v>870335.32910118299</v>
          </cell>
          <cell r="AY634">
            <v>12304075.174983718</v>
          </cell>
        </row>
        <row r="635">
          <cell r="B635">
            <v>36775</v>
          </cell>
          <cell r="C635">
            <v>5.53125</v>
          </cell>
          <cell r="D635">
            <v>5.875</v>
          </cell>
          <cell r="E635">
            <v>6.03125</v>
          </cell>
          <cell r="F635">
            <v>6.09375</v>
          </cell>
          <cell r="G635">
            <v>6.15625</v>
          </cell>
          <cell r="H635">
            <v>6.2582100000000001</v>
          </cell>
          <cell r="I635">
            <v>6.2852899999999998</v>
          </cell>
          <cell r="J635">
            <v>6.3236100000000004</v>
          </cell>
          <cell r="K635">
            <v>6.4100299999999999</v>
          </cell>
          <cell r="L635">
            <v>6.4885000000000002</v>
          </cell>
          <cell r="M635">
            <v>6.3967700000000001</v>
          </cell>
          <cell r="N635">
            <v>6.4248799999999999</v>
          </cell>
          <cell r="O635">
            <v>6.4342600000000001</v>
          </cell>
          <cell r="P635">
            <v>6.45</v>
          </cell>
          <cell r="Q635">
            <v>6.5</v>
          </cell>
          <cell r="R635">
            <v>6.5149999999999997</v>
          </cell>
          <cell r="S635">
            <v>6.5350000000000001</v>
          </cell>
          <cell r="T635">
            <v>6.5350000000000001</v>
          </cell>
          <cell r="U635">
            <v>6.5149999999999997</v>
          </cell>
          <cell r="V635">
            <v>6.5049999999999999</v>
          </cell>
          <cell r="W635">
            <v>6.4950000000000001</v>
          </cell>
          <cell r="X635">
            <v>6.4749999999999996</v>
          </cell>
          <cell r="Y635">
            <v>6.4249999999999998</v>
          </cell>
          <cell r="Z635">
            <v>6.3550000000000004</v>
          </cell>
          <cell r="AA635">
            <v>6.1749999999999998</v>
          </cell>
          <cell r="AB635">
            <v>6.0250000000000004</v>
          </cell>
          <cell r="AC635">
            <v>5.9249999999999998</v>
          </cell>
          <cell r="AE635">
            <v>37055</v>
          </cell>
          <cell r="AF635">
            <v>-349785.99842793681</v>
          </cell>
          <cell r="AG635">
            <v>2475077.7701737895</v>
          </cell>
          <cell r="AH635">
            <v>-2824863.7686017263</v>
          </cell>
          <cell r="AI635">
            <v>1645366677.396606</v>
          </cell>
          <cell r="AJ635">
            <v>1658894171.2085009</v>
          </cell>
          <cell r="AK635">
            <v>-13527494.526442487</v>
          </cell>
          <cell r="AM635">
            <v>-208571.13603803515</v>
          </cell>
          <cell r="AN635">
            <v>2497551.1281652874</v>
          </cell>
          <cell r="AO635">
            <v>-2706122.2642033226</v>
          </cell>
          <cell r="AP635">
            <v>1632133481.0403631</v>
          </cell>
          <cell r="AQ635">
            <v>1658046309.2373912</v>
          </cell>
          <cell r="AR635">
            <v>-25712828.197027758</v>
          </cell>
          <cell r="AT635">
            <v>-141214.86238990165</v>
          </cell>
          <cell r="AU635">
            <v>-22473.357991497964</v>
          </cell>
          <cell r="AV635">
            <v>-118741.50439840369</v>
          </cell>
          <cell r="AW635">
            <v>13233196.356241176</v>
          </cell>
          <cell r="AX635">
            <v>847861.97110968502</v>
          </cell>
          <cell r="AY635">
            <v>12185333.670585314</v>
          </cell>
        </row>
        <row r="636">
          <cell r="B636">
            <v>36776</v>
          </cell>
          <cell r="C636">
            <v>6</v>
          </cell>
          <cell r="D636">
            <v>5.96875</v>
          </cell>
          <cell r="E636">
            <v>5.9843700000000002</v>
          </cell>
          <cell r="F636">
            <v>6.0625</v>
          </cell>
          <cell r="G636">
            <v>6.125</v>
          </cell>
          <cell r="H636">
            <v>6.2040499999999996</v>
          </cell>
          <cell r="I636">
            <v>6.2430000000000003</v>
          </cell>
          <cell r="J636">
            <v>6.2830199999999996</v>
          </cell>
          <cell r="K636">
            <v>6.3682600000000003</v>
          </cell>
          <cell r="L636">
            <v>6.4508299999999998</v>
          </cell>
          <cell r="M636">
            <v>6.3652499999999996</v>
          </cell>
          <cell r="N636">
            <v>6.3994900000000001</v>
          </cell>
          <cell r="O636">
            <v>6.4126500000000002</v>
          </cell>
          <cell r="P636">
            <v>6.46</v>
          </cell>
          <cell r="Q636">
            <v>6.51</v>
          </cell>
          <cell r="R636">
            <v>6.5250000000000004</v>
          </cell>
          <cell r="S636">
            <v>6.5350000000000001</v>
          </cell>
          <cell r="T636">
            <v>6.5250000000000004</v>
          </cell>
          <cell r="U636">
            <v>6.5149999999999997</v>
          </cell>
          <cell r="V636">
            <v>6.4950000000000001</v>
          </cell>
          <cell r="W636">
            <v>6.4850000000000003</v>
          </cell>
          <cell r="X636">
            <v>6.4649999999999999</v>
          </cell>
          <cell r="Y636">
            <v>6.415</v>
          </cell>
          <cell r="Z636">
            <v>6.335</v>
          </cell>
          <cell r="AA636">
            <v>6.1749999999999998</v>
          </cell>
          <cell r="AB636">
            <v>6.0350000000000001</v>
          </cell>
          <cell r="AC636">
            <v>5.9349999999999996</v>
          </cell>
          <cell r="AE636">
            <v>37056</v>
          </cell>
          <cell r="AF636">
            <v>5329520.9075155528</v>
          </cell>
          <cell r="AG636">
            <v>2517308.8042192557</v>
          </cell>
          <cell r="AH636">
            <v>2812212.1032962971</v>
          </cell>
          <cell r="AI636">
            <v>1650696198.3041215</v>
          </cell>
          <cell r="AJ636">
            <v>1661411480.0127201</v>
          </cell>
          <cell r="AK636">
            <v>-10715282.42314619</v>
          </cell>
          <cell r="AM636">
            <v>5187140.0340128541</v>
          </cell>
          <cell r="AN636">
            <v>2520562.2987962924</v>
          </cell>
          <cell r="AO636">
            <v>2666577.7352165617</v>
          </cell>
          <cell r="AP636">
            <v>1637320621.0743759</v>
          </cell>
          <cell r="AQ636">
            <v>1660566871.5361874</v>
          </cell>
          <cell r="AR636">
            <v>-23046250.461811196</v>
          </cell>
          <cell r="AT636">
            <v>142380.87350269873</v>
          </cell>
          <cell r="AU636">
            <v>-3253.4945770367049</v>
          </cell>
          <cell r="AV636">
            <v>145634.36807973543</v>
          </cell>
          <cell r="AW636">
            <v>13375577.229743876</v>
          </cell>
          <cell r="AX636">
            <v>844608.47653264832</v>
          </cell>
          <cell r="AY636">
            <v>12330968.038665049</v>
          </cell>
        </row>
        <row r="637">
          <cell r="B637">
            <v>36777</v>
          </cell>
          <cell r="C637">
            <v>6.6875</v>
          </cell>
          <cell r="D637">
            <v>6.1875</v>
          </cell>
          <cell r="E637">
            <v>6.03125</v>
          </cell>
          <cell r="F637">
            <v>6.09375</v>
          </cell>
          <cell r="G637">
            <v>6.125</v>
          </cell>
          <cell r="H637">
            <v>6.2167199999999996</v>
          </cell>
          <cell r="I637">
            <v>6.2568599999999996</v>
          </cell>
          <cell r="J637">
            <v>6.28735</v>
          </cell>
          <cell r="K637">
            <v>6.3746799999999997</v>
          </cell>
          <cell r="L637">
            <v>6.4528999999999996</v>
          </cell>
          <cell r="M637">
            <v>6.3627700000000003</v>
          </cell>
          <cell r="N637">
            <v>6.3925999999999998</v>
          </cell>
          <cell r="O637">
            <v>6.4030699999999996</v>
          </cell>
          <cell r="P637">
            <v>6.43</v>
          </cell>
          <cell r="Q637">
            <v>6.48</v>
          </cell>
          <cell r="R637">
            <v>6.5049999999999999</v>
          </cell>
          <cell r="S637">
            <v>6.5250000000000004</v>
          </cell>
          <cell r="T637">
            <v>6.5250000000000004</v>
          </cell>
          <cell r="U637">
            <v>6.5149999999999997</v>
          </cell>
          <cell r="V637">
            <v>6.5049999999999999</v>
          </cell>
          <cell r="W637">
            <v>6.5049999999999999</v>
          </cell>
          <cell r="X637">
            <v>6.4850000000000003</v>
          </cell>
          <cell r="Y637">
            <v>6.4450000000000003</v>
          </cell>
          <cell r="Z637">
            <v>6.3550000000000004</v>
          </cell>
          <cell r="AA637">
            <v>6.1950000000000003</v>
          </cell>
          <cell r="AB637">
            <v>6.0549999999999997</v>
          </cell>
          <cell r="AC637">
            <v>5.9550000000000001</v>
          </cell>
          <cell r="AE637">
            <v>37057</v>
          </cell>
          <cell r="AF637">
            <v>4172147.7857310763</v>
          </cell>
          <cell r="AG637">
            <v>2449563.3355822987</v>
          </cell>
          <cell r="AH637">
            <v>1722584.4501487776</v>
          </cell>
          <cell r="AI637">
            <v>1654868346.0898526</v>
          </cell>
          <cell r="AJ637">
            <v>1663861043.3483024</v>
          </cell>
          <cell r="AK637">
            <v>-8992697.9729974121</v>
          </cell>
          <cell r="AM637">
            <v>3989846.8686576784</v>
          </cell>
          <cell r="AN637">
            <v>2452198.8920725393</v>
          </cell>
          <cell r="AO637">
            <v>1537647.9765851391</v>
          </cell>
          <cell r="AP637">
            <v>1641310467.9430335</v>
          </cell>
          <cell r="AQ637">
            <v>1663019070.4282598</v>
          </cell>
          <cell r="AR637">
            <v>-21508602.485226057</v>
          </cell>
          <cell r="AT637">
            <v>182300.9170733979</v>
          </cell>
          <cell r="AU637">
            <v>-2635.5564902406186</v>
          </cell>
          <cell r="AV637">
            <v>184936.47356363852</v>
          </cell>
          <cell r="AW637">
            <v>13557878.146817274</v>
          </cell>
          <cell r="AX637">
            <v>841972.9200424077</v>
          </cell>
          <cell r="AY637">
            <v>12515904.512228686</v>
          </cell>
        </row>
        <row r="638">
          <cell r="B638">
            <v>36778</v>
          </cell>
          <cell r="C638">
            <v>6.6875</v>
          </cell>
          <cell r="D638">
            <v>6.1875</v>
          </cell>
          <cell r="E638">
            <v>6.03125</v>
          </cell>
          <cell r="F638">
            <v>6.09375</v>
          </cell>
          <cell r="G638">
            <v>6.125</v>
          </cell>
          <cell r="H638">
            <v>6.2167199999999996</v>
          </cell>
          <cell r="I638">
            <v>6.2568599999999996</v>
          </cell>
          <cell r="J638">
            <v>6.28735</v>
          </cell>
          <cell r="K638">
            <v>6.3746799999999997</v>
          </cell>
          <cell r="L638">
            <v>6.4528999999999996</v>
          </cell>
          <cell r="M638">
            <v>6.3627700000000003</v>
          </cell>
          <cell r="N638">
            <v>6.3925999999999998</v>
          </cell>
          <cell r="O638">
            <v>6.4030699999999996</v>
          </cell>
          <cell r="P638">
            <v>6.43</v>
          </cell>
          <cell r="Q638">
            <v>6.48</v>
          </cell>
          <cell r="R638">
            <v>6.5049999999999999</v>
          </cell>
          <cell r="S638">
            <v>6.5250000000000004</v>
          </cell>
          <cell r="T638">
            <v>6.5250000000000004</v>
          </cell>
          <cell r="U638">
            <v>6.5149999999999997</v>
          </cell>
          <cell r="V638">
            <v>6.5049999999999999</v>
          </cell>
          <cell r="W638">
            <v>6.5049999999999999</v>
          </cell>
          <cell r="X638">
            <v>6.4850000000000003</v>
          </cell>
          <cell r="Y638">
            <v>6.4450000000000003</v>
          </cell>
          <cell r="Z638">
            <v>6.3550000000000004</v>
          </cell>
          <cell r="AA638">
            <v>6.1950000000000003</v>
          </cell>
          <cell r="AB638">
            <v>6.0549999999999997</v>
          </cell>
          <cell r="AC638">
            <v>5.9550000000000001</v>
          </cell>
          <cell r="AE638">
            <v>37060</v>
          </cell>
          <cell r="AF638">
            <v>7755227.9320096336</v>
          </cell>
          <cell r="AG638">
            <v>7264361.7757989047</v>
          </cell>
          <cell r="AH638">
            <v>490866.15621072892</v>
          </cell>
          <cell r="AI638">
            <v>1662623574.0218623</v>
          </cell>
          <cell r="AJ638">
            <v>1671125405.1241012</v>
          </cell>
          <cell r="AK638">
            <v>-8501831.8167866841</v>
          </cell>
          <cell r="AM638">
            <v>7785799.8647005707</v>
          </cell>
          <cell r="AN638">
            <v>7284433.9879968641</v>
          </cell>
          <cell r="AO638">
            <v>501365.87670370657</v>
          </cell>
          <cell r="AP638">
            <v>1649096267.807734</v>
          </cell>
          <cell r="AQ638">
            <v>1670303504.4162567</v>
          </cell>
          <cell r="AR638">
            <v>-21007236.608522352</v>
          </cell>
          <cell r="AT638">
            <v>-30571.932690937072</v>
          </cell>
          <cell r="AU638">
            <v>-20072.212197959423</v>
          </cell>
          <cell r="AV638">
            <v>-10499.720492977649</v>
          </cell>
          <cell r="AW638">
            <v>13527306.214126337</v>
          </cell>
          <cell r="AX638">
            <v>821900.70784444828</v>
          </cell>
          <cell r="AY638">
            <v>12505404.791735709</v>
          </cell>
        </row>
        <row r="639">
          <cell r="B639">
            <v>36779</v>
          </cell>
          <cell r="C639">
            <v>6.6875</v>
          </cell>
          <cell r="D639">
            <v>6.1875</v>
          </cell>
          <cell r="E639">
            <v>6.03125</v>
          </cell>
          <cell r="F639">
            <v>6.09375</v>
          </cell>
          <cell r="G639">
            <v>6.125</v>
          </cell>
          <cell r="H639">
            <v>6.2167199999999996</v>
          </cell>
          <cell r="I639">
            <v>6.2568599999999996</v>
          </cell>
          <cell r="J639">
            <v>6.28735</v>
          </cell>
          <cell r="K639">
            <v>6.3746799999999997</v>
          </cell>
          <cell r="L639">
            <v>6.4528999999999996</v>
          </cell>
          <cell r="M639">
            <v>6.3627700000000003</v>
          </cell>
          <cell r="N639">
            <v>6.3925999999999998</v>
          </cell>
          <cell r="O639">
            <v>6.4030699999999996</v>
          </cell>
          <cell r="P639">
            <v>6.43</v>
          </cell>
          <cell r="Q639">
            <v>6.48</v>
          </cell>
          <cell r="R639">
            <v>6.5049999999999999</v>
          </cell>
          <cell r="S639">
            <v>6.5250000000000004</v>
          </cell>
          <cell r="T639">
            <v>6.5250000000000004</v>
          </cell>
          <cell r="U639">
            <v>6.5149999999999997</v>
          </cell>
          <cell r="V639">
            <v>6.5049999999999999</v>
          </cell>
          <cell r="W639">
            <v>6.5049999999999999</v>
          </cell>
          <cell r="X639">
            <v>6.4850000000000003</v>
          </cell>
          <cell r="Y639">
            <v>6.4450000000000003</v>
          </cell>
          <cell r="Z639">
            <v>6.3550000000000004</v>
          </cell>
          <cell r="AA639">
            <v>6.1950000000000003</v>
          </cell>
          <cell r="AB639">
            <v>6.0549999999999997</v>
          </cell>
          <cell r="AC639">
            <v>5.9550000000000001</v>
          </cell>
          <cell r="AE639">
            <v>37061</v>
          </cell>
          <cell r="AF639">
            <v>631206.06232613325</v>
          </cell>
          <cell r="AG639">
            <v>2396451.087055306</v>
          </cell>
          <cell r="AH639">
            <v>-1765245.0247291727</v>
          </cell>
          <cell r="AI639">
            <v>1663254780.0841885</v>
          </cell>
          <cell r="AJ639">
            <v>1673521856.2111564</v>
          </cell>
          <cell r="AK639">
            <v>-10267076.841515858</v>
          </cell>
          <cell r="AM639">
            <v>562536.25723469257</v>
          </cell>
          <cell r="AN639">
            <v>2409931.8883776534</v>
          </cell>
          <cell r="AO639">
            <v>-1847395.6311429609</v>
          </cell>
          <cell r="AP639">
            <v>1649658804.0649686</v>
          </cell>
          <cell r="AQ639">
            <v>1672713436.3046343</v>
          </cell>
          <cell r="AR639">
            <v>-22854632.239665315</v>
          </cell>
          <cell r="AT639">
            <v>68669.805091440678</v>
          </cell>
          <cell r="AU639">
            <v>-13480.801322347485</v>
          </cell>
          <cell r="AV639">
            <v>82150.606413788162</v>
          </cell>
          <cell r="AW639">
            <v>13595976.019217778</v>
          </cell>
          <cell r="AX639">
            <v>808419.90652210079</v>
          </cell>
          <cell r="AY639">
            <v>12587555.398149498</v>
          </cell>
        </row>
        <row r="640">
          <cell r="B640">
            <v>36780</v>
          </cell>
          <cell r="C640">
            <v>6.4375</v>
          </cell>
          <cell r="D640">
            <v>6.125</v>
          </cell>
          <cell r="E640">
            <v>6.0156200000000002</v>
          </cell>
          <cell r="F640">
            <v>6.0781299999999998</v>
          </cell>
          <cell r="G640">
            <v>6.125</v>
          </cell>
          <cell r="H640">
            <v>6.2119900000000001</v>
          </cell>
          <cell r="I640">
            <v>6.2470999999999997</v>
          </cell>
          <cell r="J640">
            <v>6.2902500000000003</v>
          </cell>
          <cell r="K640">
            <v>6.37622</v>
          </cell>
          <cell r="L640">
            <v>6.45784</v>
          </cell>
          <cell r="M640">
            <v>6.3710399999999998</v>
          </cell>
          <cell r="N640">
            <v>6.4047900000000002</v>
          </cell>
          <cell r="O640">
            <v>6.4159600000000001</v>
          </cell>
          <cell r="P640">
            <v>6.44</v>
          </cell>
          <cell r="Q640">
            <v>6.5</v>
          </cell>
          <cell r="R640">
            <v>6.5250000000000004</v>
          </cell>
          <cell r="S640">
            <v>6.5449999999999999</v>
          </cell>
          <cell r="T640">
            <v>6.5449999999999999</v>
          </cell>
          <cell r="U640">
            <v>6.5350000000000001</v>
          </cell>
          <cell r="V640">
            <v>6.5250000000000004</v>
          </cell>
          <cell r="W640">
            <v>6.5149999999999997</v>
          </cell>
          <cell r="X640">
            <v>6.5049999999999999</v>
          </cell>
          <cell r="Y640">
            <v>6.4649999999999999</v>
          </cell>
          <cell r="Z640">
            <v>6.375</v>
          </cell>
          <cell r="AA640">
            <v>6.2149999999999999</v>
          </cell>
          <cell r="AB640">
            <v>6.0650000000000004</v>
          </cell>
          <cell r="AC640">
            <v>5.9649999999999999</v>
          </cell>
          <cell r="AE640">
            <v>37062</v>
          </cell>
          <cell r="AF640">
            <v>1871103.7755755084</v>
          </cell>
          <cell r="AG640">
            <v>2422144.045103827</v>
          </cell>
          <cell r="AH640">
            <v>-551040.26952831866</v>
          </cell>
          <cell r="AI640">
            <v>1665125883.8597639</v>
          </cell>
          <cell r="AJ640">
            <v>1675944000.2562602</v>
          </cell>
          <cell r="AK640">
            <v>-10818117.111044176</v>
          </cell>
          <cell r="AM640">
            <v>1900019.6695700735</v>
          </cell>
          <cell r="AN640">
            <v>2421597.9253434306</v>
          </cell>
          <cell r="AO640">
            <v>-521578.25577335712</v>
          </cell>
          <cell r="AP640">
            <v>1651558823.7345386</v>
          </cell>
          <cell r="AQ640">
            <v>1675135034.2299778</v>
          </cell>
          <cell r="AR640">
            <v>-23376210.495438673</v>
          </cell>
          <cell r="AT640">
            <v>-28915.893994565122</v>
          </cell>
          <cell r="AU640">
            <v>546.11976039642468</v>
          </cell>
          <cell r="AV640">
            <v>-29462.013754961547</v>
          </cell>
          <cell r="AW640">
            <v>13567060.125223212</v>
          </cell>
          <cell r="AX640">
            <v>808966.02628249722</v>
          </cell>
          <cell r="AY640">
            <v>12558093.384394536</v>
          </cell>
        </row>
        <row r="641">
          <cell r="B641">
            <v>36781</v>
          </cell>
          <cell r="C641">
            <v>6.8125</v>
          </cell>
          <cell r="D641">
            <v>6.125</v>
          </cell>
          <cell r="E641">
            <v>6.03125</v>
          </cell>
          <cell r="F641">
            <v>6.0781299999999998</v>
          </cell>
          <cell r="G641">
            <v>6.1406299999999998</v>
          </cell>
          <cell r="H641">
            <v>6.2408799999999998</v>
          </cell>
          <cell r="I641">
            <v>6.2474800000000004</v>
          </cell>
          <cell r="J641">
            <v>6.2902300000000002</v>
          </cell>
          <cell r="K641">
            <v>6.3736499999999996</v>
          </cell>
          <cell r="L641">
            <v>6.4509800000000004</v>
          </cell>
          <cell r="M641">
            <v>6.3619399999999997</v>
          </cell>
          <cell r="N641">
            <v>6.3938499999999996</v>
          </cell>
          <cell r="O641">
            <v>6.4064300000000003</v>
          </cell>
          <cell r="P641">
            <v>6.44</v>
          </cell>
          <cell r="Q641">
            <v>6.5</v>
          </cell>
          <cell r="R641">
            <v>6.5350000000000001</v>
          </cell>
          <cell r="S641">
            <v>6.5650000000000004</v>
          </cell>
          <cell r="T641">
            <v>6.5650000000000004</v>
          </cell>
          <cell r="U641">
            <v>6.5549999999999997</v>
          </cell>
          <cell r="V641">
            <v>6.5449999999999999</v>
          </cell>
          <cell r="W641">
            <v>6.5350000000000001</v>
          </cell>
          <cell r="X641">
            <v>6.5250000000000004</v>
          </cell>
          <cell r="Y641">
            <v>6.48</v>
          </cell>
          <cell r="Z641">
            <v>6.3949999999999996</v>
          </cell>
          <cell r="AA641">
            <v>6.2350000000000003</v>
          </cell>
          <cell r="AB641">
            <v>6.0949999999999998</v>
          </cell>
          <cell r="AC641">
            <v>5.9950000000000001</v>
          </cell>
          <cell r="AE641">
            <v>37063</v>
          </cell>
          <cell r="AF641">
            <v>4564106.5354760895</v>
          </cell>
          <cell r="AG641">
            <v>2419675.4388053813</v>
          </cell>
          <cell r="AH641">
            <v>2144431.0966707082</v>
          </cell>
          <cell r="AI641">
            <v>1669689990.3952401</v>
          </cell>
          <cell r="AJ641">
            <v>1678363675.6950655</v>
          </cell>
          <cell r="AK641">
            <v>-8673686.0143734682</v>
          </cell>
          <cell r="AM641">
            <v>4139681.0721836016</v>
          </cell>
          <cell r="AN641">
            <v>2466569.1325464449</v>
          </cell>
          <cell r="AO641">
            <v>1673111.9396371567</v>
          </cell>
          <cell r="AP641">
            <v>1655698504.8067222</v>
          </cell>
          <cell r="AQ641">
            <v>1677601603.3625243</v>
          </cell>
          <cell r="AR641">
            <v>-21703098.555801515</v>
          </cell>
          <cell r="AT641">
            <v>424425.4632924879</v>
          </cell>
          <cell r="AU641">
            <v>-46893.693741063587</v>
          </cell>
          <cell r="AV641">
            <v>471319.15703355148</v>
          </cell>
          <cell r="AW641">
            <v>13991485.588515699</v>
          </cell>
          <cell r="AX641">
            <v>762072.33254143363</v>
          </cell>
          <cell r="AY641">
            <v>13029412.541428087</v>
          </cell>
        </row>
        <row r="642">
          <cell r="B642">
            <v>36782</v>
          </cell>
          <cell r="C642">
            <v>6.5625</v>
          </cell>
          <cell r="D642">
            <v>6.15625</v>
          </cell>
          <cell r="E642">
            <v>6.03125</v>
          </cell>
          <cell r="F642">
            <v>6.0781299999999998</v>
          </cell>
          <cell r="G642">
            <v>6.125</v>
          </cell>
          <cell r="H642">
            <v>6.21326</v>
          </cell>
          <cell r="I642">
            <v>6.2388599999999999</v>
          </cell>
          <cell r="J642">
            <v>6.28125</v>
          </cell>
          <cell r="K642">
            <v>6.3606400000000001</v>
          </cell>
          <cell r="L642">
            <v>6.4335000000000004</v>
          </cell>
          <cell r="M642">
            <v>6.3426400000000003</v>
          </cell>
          <cell r="N642">
            <v>6.3758299999999997</v>
          </cell>
          <cell r="O642">
            <v>6.3895600000000004</v>
          </cell>
          <cell r="P642">
            <v>6.43</v>
          </cell>
          <cell r="Q642">
            <v>6.5</v>
          </cell>
          <cell r="R642">
            <v>6.5250000000000004</v>
          </cell>
          <cell r="S642">
            <v>6.5549999999999997</v>
          </cell>
          <cell r="T642">
            <v>6.5650000000000004</v>
          </cell>
          <cell r="U642">
            <v>6.5650000000000004</v>
          </cell>
          <cell r="V642">
            <v>6.5650000000000004</v>
          </cell>
          <cell r="W642">
            <v>6.5549999999999997</v>
          </cell>
          <cell r="X642">
            <v>6.5449999999999999</v>
          </cell>
          <cell r="Y642">
            <v>6.5149999999999997</v>
          </cell>
          <cell r="Z642">
            <v>6.4349999999999996</v>
          </cell>
          <cell r="AA642">
            <v>6.2949999999999999</v>
          </cell>
          <cell r="AB642">
            <v>6.1550000000000002</v>
          </cell>
          <cell r="AC642">
            <v>6.0549999999999997</v>
          </cell>
          <cell r="AE642">
            <v>37064</v>
          </cell>
          <cell r="AF642">
            <v>2446432.2852833904</v>
          </cell>
          <cell r="AG642">
            <v>2460608.6212263182</v>
          </cell>
          <cell r="AH642">
            <v>-14176.335942927748</v>
          </cell>
          <cell r="AI642">
            <v>1672136422.6805234</v>
          </cell>
          <cell r="AJ642">
            <v>1680824284.3162918</v>
          </cell>
          <cell r="AK642">
            <v>-8687862.350316396</v>
          </cell>
          <cell r="AM642">
            <v>2497229.1235785484</v>
          </cell>
          <cell r="AN642">
            <v>2457486.6843830701</v>
          </cell>
          <cell r="AO642">
            <v>39742.439195478335</v>
          </cell>
          <cell r="AP642">
            <v>1658195733.9303007</v>
          </cell>
          <cell r="AQ642">
            <v>1680059090.0469074</v>
          </cell>
          <cell r="AR642">
            <v>-21663356.116606034</v>
          </cell>
          <cell r="AT642">
            <v>-50796.838295157999</v>
          </cell>
          <cell r="AU642">
            <v>3121.9368432480842</v>
          </cell>
          <cell r="AV642">
            <v>-53918.775138406083</v>
          </cell>
          <cell r="AW642">
            <v>13940688.750220541</v>
          </cell>
          <cell r="AX642">
            <v>765194.26938468171</v>
          </cell>
          <cell r="AY642">
            <v>12975493.766289681</v>
          </cell>
        </row>
        <row r="643">
          <cell r="B643">
            <v>36783</v>
          </cell>
          <cell r="C643">
            <v>6.6875</v>
          </cell>
          <cell r="D643">
            <v>6.0625</v>
          </cell>
          <cell r="E643">
            <v>6.03125</v>
          </cell>
          <cell r="F643">
            <v>6.0781299999999998</v>
          </cell>
          <cell r="G643">
            <v>6.125</v>
          </cell>
          <cell r="H643">
            <v>6.2119799999999996</v>
          </cell>
          <cell r="I643">
            <v>6.2359900000000001</v>
          </cell>
          <cell r="J643">
            <v>6.27719</v>
          </cell>
          <cell r="K643">
            <v>6.3512300000000002</v>
          </cell>
          <cell r="L643">
            <v>6.4186899999999998</v>
          </cell>
          <cell r="M643">
            <v>6.3254200000000003</v>
          </cell>
          <cell r="N643">
            <v>6.3550599999999999</v>
          </cell>
          <cell r="O643">
            <v>6.3648499999999997</v>
          </cell>
          <cell r="P643">
            <v>6.39</v>
          </cell>
          <cell r="Q643">
            <v>6.45</v>
          </cell>
          <cell r="R643">
            <v>6.4749999999999996</v>
          </cell>
          <cell r="S643">
            <v>6.5049999999999999</v>
          </cell>
          <cell r="T643">
            <v>6.4950000000000001</v>
          </cell>
          <cell r="U643">
            <v>6.4850000000000003</v>
          </cell>
          <cell r="V643">
            <v>6.4749999999999996</v>
          </cell>
          <cell r="W643">
            <v>6.4649999999999999</v>
          </cell>
          <cell r="X643">
            <v>6.4550000000000001</v>
          </cell>
          <cell r="Y643">
            <v>6.415</v>
          </cell>
          <cell r="Z643">
            <v>6.3250000000000002</v>
          </cell>
          <cell r="AA643">
            <v>6.165</v>
          </cell>
          <cell r="AB643">
            <v>6.0449999999999999</v>
          </cell>
          <cell r="AC643">
            <v>5.9450000000000003</v>
          </cell>
          <cell r="AE643">
            <v>37067</v>
          </cell>
          <cell r="AF643">
            <v>7369310.0890181251</v>
          </cell>
          <cell r="AG643">
            <v>7380732.5010309024</v>
          </cell>
          <cell r="AH643">
            <v>-11422.412012777291</v>
          </cell>
          <cell r="AI643">
            <v>1679505732.7695415</v>
          </cell>
          <cell r="AJ643">
            <v>1688205016.8173227</v>
          </cell>
          <cell r="AK643">
            <v>-8699284.7623291723</v>
          </cell>
          <cell r="AM643">
            <v>7228527.2127555907</v>
          </cell>
          <cell r="AN643">
            <v>7383007.2296261303</v>
          </cell>
          <cell r="AO643">
            <v>-154480.01687053964</v>
          </cell>
          <cell r="AP643">
            <v>1665424261.1430564</v>
          </cell>
          <cell r="AQ643">
            <v>1687442097.2765336</v>
          </cell>
          <cell r="AR643">
            <v>-21817836.133476574</v>
          </cell>
          <cell r="AT643">
            <v>140782.87626253441</v>
          </cell>
          <cell r="AU643">
            <v>-2274.7285952279344</v>
          </cell>
          <cell r="AV643">
            <v>143057.60485776234</v>
          </cell>
          <cell r="AW643">
            <v>14081471.626483075</v>
          </cell>
          <cell r="AX643">
            <v>762919.54078945378</v>
          </cell>
          <cell r="AY643">
            <v>13118551.371147443</v>
          </cell>
        </row>
        <row r="644">
          <cell r="B644">
            <v>36784</v>
          </cell>
          <cell r="C644">
            <v>5.5625</v>
          </cell>
          <cell r="D644">
            <v>6.125</v>
          </cell>
          <cell r="E644">
            <v>6.03</v>
          </cell>
          <cell r="F644">
            <v>6.0781299999999998</v>
          </cell>
          <cell r="G644">
            <v>6.16</v>
          </cell>
          <cell r="H644">
            <v>6.2216699999999996</v>
          </cell>
          <cell r="I644">
            <v>6.2404599999999997</v>
          </cell>
          <cell r="J644">
            <v>6.3151299999999999</v>
          </cell>
          <cell r="K644">
            <v>6.38347</v>
          </cell>
          <cell r="L644">
            <v>6.4495699999999996</v>
          </cell>
          <cell r="M644">
            <v>6.3533499999999998</v>
          </cell>
          <cell r="N644">
            <v>6.3832199999999997</v>
          </cell>
          <cell r="O644">
            <v>6.3951399999999996</v>
          </cell>
          <cell r="P644">
            <v>6.42</v>
          </cell>
          <cell r="Q644">
            <v>6.48</v>
          </cell>
          <cell r="R644">
            <v>6.5149999999999997</v>
          </cell>
          <cell r="S644">
            <v>6.5250000000000004</v>
          </cell>
          <cell r="T644">
            <v>6.5250000000000004</v>
          </cell>
          <cell r="U644">
            <v>6.5149999999999997</v>
          </cell>
          <cell r="V644">
            <v>6.5049999999999999</v>
          </cell>
          <cell r="W644">
            <v>6.4950000000000001</v>
          </cell>
          <cell r="X644">
            <v>6.4850000000000003</v>
          </cell>
          <cell r="Y644">
            <v>6.4550000000000001</v>
          </cell>
          <cell r="Z644">
            <v>6.3650000000000002</v>
          </cell>
          <cell r="AA644">
            <v>6.2149999999999999</v>
          </cell>
          <cell r="AB644">
            <v>6.0949999999999998</v>
          </cell>
          <cell r="AC644">
            <v>5.9950000000000001</v>
          </cell>
          <cell r="AE644">
            <v>37068</v>
          </cell>
          <cell r="AF644">
            <v>2654268.7312687933</v>
          </cell>
          <cell r="AG644">
            <v>2452480.3272380242</v>
          </cell>
          <cell r="AH644">
            <v>201788.40403076913</v>
          </cell>
          <cell r="AI644">
            <v>1682160001.5008104</v>
          </cell>
          <cell r="AJ644">
            <v>1690657497.1445608</v>
          </cell>
          <cell r="AK644">
            <v>-8497496.3582984023</v>
          </cell>
          <cell r="AM644">
            <v>2616428.1541319266</v>
          </cell>
          <cell r="AN644">
            <v>2464885.7287754933</v>
          </cell>
          <cell r="AO644">
            <v>151542.42535643326</v>
          </cell>
          <cell r="AP644">
            <v>1668040689.2971883</v>
          </cell>
          <cell r="AQ644">
            <v>1689906983.0053091</v>
          </cell>
          <cell r="AR644">
            <v>-21666293.708120141</v>
          </cell>
          <cell r="AT644">
            <v>37840.577136866748</v>
          </cell>
          <cell r="AU644">
            <v>-12405.401537469123</v>
          </cell>
          <cell r="AV644">
            <v>50245.978674335871</v>
          </cell>
          <cell r="AW644">
            <v>14119312.203619942</v>
          </cell>
          <cell r="AX644">
            <v>750514.13925198466</v>
          </cell>
          <cell r="AY644">
            <v>13168797.349821778</v>
          </cell>
        </row>
        <row r="645">
          <cell r="B645">
            <v>36785</v>
          </cell>
          <cell r="C645">
            <v>5.5625</v>
          </cell>
          <cell r="D645">
            <v>6.125</v>
          </cell>
          <cell r="E645">
            <v>6.03</v>
          </cell>
          <cell r="F645">
            <v>6.0781299999999998</v>
          </cell>
          <cell r="G645">
            <v>6.16</v>
          </cell>
          <cell r="H645">
            <v>6.2216699999999996</v>
          </cell>
          <cell r="I645">
            <v>6.2404599999999997</v>
          </cell>
          <cell r="J645">
            <v>6.3151299999999999</v>
          </cell>
          <cell r="K645">
            <v>6.38347</v>
          </cell>
          <cell r="L645">
            <v>6.4495699999999996</v>
          </cell>
          <cell r="M645">
            <v>6.3533499999999998</v>
          </cell>
          <cell r="N645">
            <v>6.3832199999999997</v>
          </cell>
          <cell r="O645">
            <v>6.3951399999999996</v>
          </cell>
          <cell r="P645">
            <v>6.42</v>
          </cell>
          <cell r="Q645">
            <v>6.48</v>
          </cell>
          <cell r="R645">
            <v>6.5149999999999997</v>
          </cell>
          <cell r="S645">
            <v>6.5250000000000004</v>
          </cell>
          <cell r="T645">
            <v>6.5250000000000004</v>
          </cell>
          <cell r="U645">
            <v>6.5149999999999997</v>
          </cell>
          <cell r="V645">
            <v>6.5049999999999999</v>
          </cell>
          <cell r="W645">
            <v>6.4950000000000001</v>
          </cell>
          <cell r="X645">
            <v>6.4850000000000003</v>
          </cell>
          <cell r="Y645">
            <v>6.4550000000000001</v>
          </cell>
          <cell r="Z645">
            <v>6.3650000000000002</v>
          </cell>
          <cell r="AA645">
            <v>6.2149999999999999</v>
          </cell>
          <cell r="AB645">
            <v>6.0949999999999998</v>
          </cell>
          <cell r="AC645">
            <v>5.9950000000000001</v>
          </cell>
          <cell r="AE645">
            <v>37069</v>
          </cell>
          <cell r="AF645">
            <v>1529349.6278327988</v>
          </cell>
          <cell r="AG645">
            <v>2447252.732826842</v>
          </cell>
          <cell r="AH645">
            <v>-917903.10499404324</v>
          </cell>
          <cell r="AI645">
            <v>1683689351.1286433</v>
          </cell>
          <cell r="AJ645">
            <v>1693104749.8773878</v>
          </cell>
          <cell r="AK645">
            <v>-9415399.463292446</v>
          </cell>
          <cell r="AM645">
            <v>1889301.45949772</v>
          </cell>
          <cell r="AN645">
            <v>2460296.4442662327</v>
          </cell>
          <cell r="AO645">
            <v>-570994.98476851266</v>
          </cell>
          <cell r="AP645">
            <v>1669929990.756686</v>
          </cell>
          <cell r="AQ645">
            <v>1692367279.4495754</v>
          </cell>
          <cell r="AR645">
            <v>-22237288.692888655</v>
          </cell>
          <cell r="AT645">
            <v>-359951.83166492125</v>
          </cell>
          <cell r="AU645">
            <v>-13043.711439390667</v>
          </cell>
          <cell r="AV645">
            <v>-346908.12022553058</v>
          </cell>
          <cell r="AW645">
            <v>13759360.37195502</v>
          </cell>
          <cell r="AX645">
            <v>737470.42781259399</v>
          </cell>
          <cell r="AY645">
            <v>12821889.229596248</v>
          </cell>
        </row>
        <row r="646">
          <cell r="B646">
            <v>36786</v>
          </cell>
          <cell r="C646">
            <v>5.5625</v>
          </cell>
          <cell r="D646">
            <v>6.125</v>
          </cell>
          <cell r="E646">
            <v>6.03</v>
          </cell>
          <cell r="F646">
            <v>6.0781299999999998</v>
          </cell>
          <cell r="G646">
            <v>6.16</v>
          </cell>
          <cell r="H646">
            <v>6.2216699999999996</v>
          </cell>
          <cell r="I646">
            <v>6.2404599999999997</v>
          </cell>
          <cell r="J646">
            <v>6.3151299999999999</v>
          </cell>
          <cell r="K646">
            <v>6.38347</v>
          </cell>
          <cell r="L646">
            <v>6.4495699999999996</v>
          </cell>
          <cell r="M646">
            <v>6.3533499999999998</v>
          </cell>
          <cell r="N646">
            <v>6.3832199999999997</v>
          </cell>
          <cell r="O646">
            <v>6.3951399999999996</v>
          </cell>
          <cell r="P646">
            <v>6.42</v>
          </cell>
          <cell r="Q646">
            <v>6.48</v>
          </cell>
          <cell r="R646">
            <v>6.5149999999999997</v>
          </cell>
          <cell r="S646">
            <v>6.5250000000000004</v>
          </cell>
          <cell r="T646">
            <v>6.5250000000000004</v>
          </cell>
          <cell r="U646">
            <v>6.5149999999999997</v>
          </cell>
          <cell r="V646">
            <v>6.5049999999999999</v>
          </cell>
          <cell r="W646">
            <v>6.4950000000000001</v>
          </cell>
          <cell r="X646">
            <v>6.4850000000000003</v>
          </cell>
          <cell r="Y646">
            <v>6.4550000000000001</v>
          </cell>
          <cell r="Z646">
            <v>6.3650000000000002</v>
          </cell>
          <cell r="AA646">
            <v>6.2149999999999999</v>
          </cell>
          <cell r="AB646">
            <v>6.0949999999999998</v>
          </cell>
          <cell r="AC646">
            <v>5.9950000000000001</v>
          </cell>
          <cell r="AE646">
            <v>37070</v>
          </cell>
          <cell r="AF646">
            <v>1828274.6684195739</v>
          </cell>
          <cell r="AG646">
            <v>2436973.5026131705</v>
          </cell>
          <cell r="AH646">
            <v>-608698.83419359662</v>
          </cell>
          <cell r="AI646">
            <v>1685517625.7970629</v>
          </cell>
          <cell r="AJ646">
            <v>1695541723.3800008</v>
          </cell>
          <cell r="AK646">
            <v>-10024098.297486043</v>
          </cell>
          <cell r="AM646">
            <v>1860839.7595220506</v>
          </cell>
          <cell r="AN646">
            <v>2448600.564527445</v>
          </cell>
          <cell r="AO646">
            <v>-587760.80500539439</v>
          </cell>
          <cell r="AP646">
            <v>1671790830.5162079</v>
          </cell>
          <cell r="AQ646">
            <v>1694815880.0141029</v>
          </cell>
          <cell r="AR646">
            <v>-22825049.497894049</v>
          </cell>
          <cell r="AT646">
            <v>-32565.091102476697</v>
          </cell>
          <cell r="AU646">
            <v>-11627.061914274469</v>
          </cell>
          <cell r="AV646">
            <v>-20938.029188202228</v>
          </cell>
          <cell r="AW646">
            <v>13726795.280852543</v>
          </cell>
          <cell r="AX646">
            <v>725843.36589831952</v>
          </cell>
          <cell r="AY646">
            <v>12800951.200408045</v>
          </cell>
        </row>
        <row r="647">
          <cell r="B647">
            <v>36787</v>
          </cell>
          <cell r="C647">
            <v>5.6875</v>
          </cell>
          <cell r="D647">
            <v>5.875</v>
          </cell>
          <cell r="E647">
            <v>6</v>
          </cell>
          <cell r="F647">
            <v>6.0781299999999998</v>
          </cell>
          <cell r="G647">
            <v>6.1093799999999998</v>
          </cell>
          <cell r="H647">
            <v>6.2050000000000001</v>
          </cell>
          <cell r="I647">
            <v>6.2351000000000001</v>
          </cell>
          <cell r="J647">
            <v>6.2594900000000004</v>
          </cell>
          <cell r="K647">
            <v>6.3351800000000003</v>
          </cell>
          <cell r="L647">
            <v>6.4040800000000004</v>
          </cell>
          <cell r="M647">
            <v>6.3123500000000003</v>
          </cell>
          <cell r="N647">
            <v>6.3446699999999998</v>
          </cell>
          <cell r="O647">
            <v>6.3571400000000002</v>
          </cell>
          <cell r="P647">
            <v>6.39</v>
          </cell>
          <cell r="Q647">
            <v>6.46</v>
          </cell>
          <cell r="R647">
            <v>6.5049999999999999</v>
          </cell>
          <cell r="S647">
            <v>6.5350000000000001</v>
          </cell>
          <cell r="T647">
            <v>6.5350000000000001</v>
          </cell>
          <cell r="U647">
            <v>6.5350000000000001</v>
          </cell>
          <cell r="V647">
            <v>6.5350000000000001</v>
          </cell>
          <cell r="W647">
            <v>6.5350000000000001</v>
          </cell>
          <cell r="X647">
            <v>6.5350000000000001</v>
          </cell>
          <cell r="Y647">
            <v>6.5049999999999999</v>
          </cell>
          <cell r="Z647">
            <v>6.415</v>
          </cell>
          <cell r="AA647">
            <v>6.2549999999999999</v>
          </cell>
          <cell r="AB647">
            <v>6.1349999999999998</v>
          </cell>
          <cell r="AC647">
            <v>6.0350000000000001</v>
          </cell>
          <cell r="AE647">
            <v>37071</v>
          </cell>
          <cell r="AF647">
            <v>-6593150.316204289</v>
          </cell>
          <cell r="AG647">
            <v>2475869.2298154356</v>
          </cell>
          <cell r="AH647">
            <v>-9069019.5460197255</v>
          </cell>
          <cell r="AI647">
            <v>1678924475.4808586</v>
          </cell>
          <cell r="AJ647">
            <v>1698017592.6098163</v>
          </cell>
          <cell r="AK647">
            <v>-19093117.84350577</v>
          </cell>
          <cell r="AM647">
            <v>-5808417.5001397133</v>
          </cell>
          <cell r="AN647">
            <v>2483828.6298379609</v>
          </cell>
          <cell r="AO647">
            <v>-8292246.1299776742</v>
          </cell>
          <cell r="AP647">
            <v>1665982413.0160682</v>
          </cell>
          <cell r="AQ647">
            <v>1697299708.6439409</v>
          </cell>
          <cell r="AR647">
            <v>-31117295.627871722</v>
          </cell>
          <cell r="AT647">
            <v>-784732.81606457569</v>
          </cell>
          <cell r="AU647">
            <v>-7959.4000225253403</v>
          </cell>
          <cell r="AV647">
            <v>-776773.41604205128</v>
          </cell>
          <cell r="AW647">
            <v>12942062.464787968</v>
          </cell>
          <cell r="AX647">
            <v>717883.96587579418</v>
          </cell>
          <cell r="AY647">
            <v>12024177.784365993</v>
          </cell>
        </row>
        <row r="648">
          <cell r="B648">
            <v>36788</v>
          </cell>
          <cell r="C648">
            <v>6.25</v>
          </cell>
          <cell r="D648">
            <v>5.875</v>
          </cell>
          <cell r="E648">
            <v>6</v>
          </cell>
          <cell r="F648">
            <v>6.0625</v>
          </cell>
          <cell r="G648">
            <v>6.09375</v>
          </cell>
          <cell r="H648">
            <v>6.1934199999999997</v>
          </cell>
          <cell r="I648">
            <v>6.22133</v>
          </cell>
          <cell r="J648">
            <v>6.2442599999999997</v>
          </cell>
          <cell r="K648">
            <v>6.3081699999999996</v>
          </cell>
          <cell r="L648">
            <v>6.3944599999999996</v>
          </cell>
          <cell r="M648">
            <v>6.2967700000000004</v>
          </cell>
          <cell r="N648">
            <v>6.3251400000000002</v>
          </cell>
          <cell r="O648">
            <v>6.3348399999999998</v>
          </cell>
          <cell r="P648">
            <v>6.36</v>
          </cell>
          <cell r="Q648">
            <v>6.42</v>
          </cell>
          <cell r="R648">
            <v>6.4550000000000001</v>
          </cell>
          <cell r="S648">
            <v>6.4850000000000003</v>
          </cell>
          <cell r="T648">
            <v>6.4950000000000001</v>
          </cell>
          <cell r="U648">
            <v>6.4850000000000003</v>
          </cell>
          <cell r="V648">
            <v>6.4850000000000003</v>
          </cell>
          <cell r="W648">
            <v>6.4850000000000003</v>
          </cell>
          <cell r="X648">
            <v>6.4850000000000003</v>
          </cell>
          <cell r="Y648">
            <v>6.4550000000000001</v>
          </cell>
          <cell r="Z648">
            <v>6.375</v>
          </cell>
          <cell r="AA648">
            <v>6.2149999999999999</v>
          </cell>
          <cell r="AB648">
            <v>6.0949999999999998</v>
          </cell>
          <cell r="AC648">
            <v>5.9950000000000001</v>
          </cell>
          <cell r="AE648">
            <v>37074</v>
          </cell>
          <cell r="AF648">
            <v>9888461.7257743236</v>
          </cell>
          <cell r="AG648">
            <v>7703147.630107387</v>
          </cell>
          <cell r="AH648">
            <v>2185314.0956669366</v>
          </cell>
          <cell r="AI648">
            <v>1688812937.2066329</v>
          </cell>
          <cell r="AJ648">
            <v>1705720740.2399237</v>
          </cell>
          <cell r="AK648">
            <v>-16907803.747838832</v>
          </cell>
          <cell r="AM648">
            <v>9700934.6249991655</v>
          </cell>
          <cell r="AN648">
            <v>7740479.7076121438</v>
          </cell>
          <cell r="AO648">
            <v>1960454.9173870217</v>
          </cell>
          <cell r="AP648">
            <v>1675683347.6410675</v>
          </cell>
          <cell r="AQ648">
            <v>1705040188.351553</v>
          </cell>
          <cell r="AR648">
            <v>-29156840.710484698</v>
          </cell>
          <cell r="AT648">
            <v>187527.10077515803</v>
          </cell>
          <cell r="AU648">
            <v>-37332.07750475686</v>
          </cell>
          <cell r="AV648">
            <v>224859.17827991489</v>
          </cell>
          <cell r="AW648">
            <v>13129589.565563126</v>
          </cell>
          <cell r="AX648">
            <v>680551.88837103732</v>
          </cell>
          <cell r="AY648">
            <v>12249036.962645907</v>
          </cell>
        </row>
        <row r="649">
          <cell r="B649">
            <v>36789</v>
          </cell>
          <cell r="C649">
            <v>5.875</v>
          </cell>
          <cell r="D649">
            <v>5.96875</v>
          </cell>
          <cell r="E649">
            <v>5.99</v>
          </cell>
          <cell r="F649">
            <v>6.04</v>
          </cell>
          <cell r="G649">
            <v>6.1093799999999998</v>
          </cell>
          <cell r="H649">
            <v>6.2047100000000004</v>
          </cell>
          <cell r="I649">
            <v>6.2266599999999999</v>
          </cell>
          <cell r="J649">
            <v>6.2497600000000002</v>
          </cell>
          <cell r="K649">
            <v>6.3220999999999998</v>
          </cell>
          <cell r="L649">
            <v>6.3863399999999997</v>
          </cell>
          <cell r="M649">
            <v>6.29298</v>
          </cell>
          <cell r="N649">
            <v>6.3233699999999997</v>
          </cell>
          <cell r="O649">
            <v>6.3335699999999999</v>
          </cell>
          <cell r="P649">
            <v>6.36</v>
          </cell>
          <cell r="Q649">
            <v>6.43</v>
          </cell>
          <cell r="R649">
            <v>6.4649999999999999</v>
          </cell>
          <cell r="S649">
            <v>6.4850000000000003</v>
          </cell>
          <cell r="T649">
            <v>6.4850000000000003</v>
          </cell>
          <cell r="U649">
            <v>6.4850000000000003</v>
          </cell>
          <cell r="V649">
            <v>6.4749999999999996</v>
          </cell>
          <cell r="W649">
            <v>6.4749999999999996</v>
          </cell>
          <cell r="X649">
            <v>6.4649999999999999</v>
          </cell>
          <cell r="Y649">
            <v>6.4349999999999996</v>
          </cell>
          <cell r="Z649">
            <v>6.3550000000000004</v>
          </cell>
          <cell r="AA649">
            <v>6.1849999999999996</v>
          </cell>
          <cell r="AB649">
            <v>6.0750000000000002</v>
          </cell>
          <cell r="AC649">
            <v>5.9749999999999996</v>
          </cell>
          <cell r="AE649">
            <v>37075</v>
          </cell>
          <cell r="AF649">
            <v>1094451.8327617799</v>
          </cell>
          <cell r="AG649">
            <v>2328413.2638127669</v>
          </cell>
          <cell r="AH649">
            <v>-1233961.431050987</v>
          </cell>
          <cell r="AI649">
            <v>1689907389.0393946</v>
          </cell>
          <cell r="AJ649">
            <v>1708049153.5037365</v>
          </cell>
          <cell r="AK649">
            <v>-18141765.178889818</v>
          </cell>
          <cell r="AM649">
            <v>1091498.2331688106</v>
          </cell>
          <cell r="AN649">
            <v>2322814.9795301133</v>
          </cell>
          <cell r="AO649">
            <v>-1231316.7463613027</v>
          </cell>
          <cell r="AP649">
            <v>1676774845.8742363</v>
          </cell>
          <cell r="AQ649">
            <v>1707363003.3310831</v>
          </cell>
          <cell r="AR649">
            <v>-30388157.456846002</v>
          </cell>
          <cell r="AT649">
            <v>2953.5995929692872</v>
          </cell>
          <cell r="AU649">
            <v>5598.2842826535925</v>
          </cell>
          <cell r="AV649">
            <v>-2644.6846896843053</v>
          </cell>
          <cell r="AW649">
            <v>13132543.165156094</v>
          </cell>
          <cell r="AX649">
            <v>686150.17265369091</v>
          </cell>
          <cell r="AY649">
            <v>12246392.277956223</v>
          </cell>
        </row>
        <row r="650">
          <cell r="B650">
            <v>36790</v>
          </cell>
          <cell r="C650">
            <v>5.875</v>
          </cell>
          <cell r="D650">
            <v>6</v>
          </cell>
          <cell r="E650">
            <v>6.0156200000000002</v>
          </cell>
          <cell r="F650">
            <v>6.0781299999999998</v>
          </cell>
          <cell r="G650">
            <v>6.09375</v>
          </cell>
          <cell r="H650">
            <v>6.1629100000000001</v>
          </cell>
          <cell r="I650">
            <v>6.20974</v>
          </cell>
          <cell r="J650">
            <v>6.24498</v>
          </cell>
          <cell r="K650">
            <v>6.3118999999999996</v>
          </cell>
          <cell r="L650">
            <v>6.3734200000000003</v>
          </cell>
          <cell r="M650">
            <v>6.2791600000000001</v>
          </cell>
          <cell r="N650">
            <v>6.3068799999999996</v>
          </cell>
          <cell r="O650">
            <v>6.3152400000000002</v>
          </cell>
          <cell r="P650">
            <v>6.34</v>
          </cell>
          <cell r="Q650">
            <v>6.4</v>
          </cell>
          <cell r="R650">
            <v>6.4249999999999998</v>
          </cell>
          <cell r="S650">
            <v>6.4450000000000003</v>
          </cell>
          <cell r="T650">
            <v>6.4450000000000003</v>
          </cell>
          <cell r="U650">
            <v>6.4349999999999996</v>
          </cell>
          <cell r="V650">
            <v>6.4249999999999998</v>
          </cell>
          <cell r="W650">
            <v>6.415</v>
          </cell>
          <cell r="X650">
            <v>6.4050000000000002</v>
          </cell>
          <cell r="Y650">
            <v>6.375</v>
          </cell>
          <cell r="Z650">
            <v>6.3049999999999997</v>
          </cell>
          <cell r="AA650">
            <v>6.165</v>
          </cell>
          <cell r="AB650">
            <v>6.0549999999999997</v>
          </cell>
          <cell r="AC650">
            <v>5.9649999999999999</v>
          </cell>
          <cell r="AE650">
            <v>37076</v>
          </cell>
          <cell r="AF650">
            <v>2145128.0163453929</v>
          </cell>
          <cell r="AG650">
            <v>2602626.3841830585</v>
          </cell>
          <cell r="AH650">
            <v>-457498.3678376656</v>
          </cell>
          <cell r="AI650">
            <v>1692052517.0557401</v>
          </cell>
          <cell r="AJ650">
            <v>1710651779.8879197</v>
          </cell>
          <cell r="AK650">
            <v>-18599263.546727486</v>
          </cell>
          <cell r="AM650">
            <v>2144416.9772933125</v>
          </cell>
          <cell r="AN650">
            <v>2611704.2381581767</v>
          </cell>
          <cell r="AO650">
            <v>-467287.2608648641</v>
          </cell>
          <cell r="AP650">
            <v>1678919262.8515296</v>
          </cell>
          <cell r="AQ650">
            <v>1709974707.5692413</v>
          </cell>
          <cell r="AR650">
            <v>-30855444.717710868</v>
          </cell>
          <cell r="AT650">
            <v>711.03905208036304</v>
          </cell>
          <cell r="AU650">
            <v>-9077.8539751181379</v>
          </cell>
          <cell r="AV650">
            <v>9788.8930271985009</v>
          </cell>
          <cell r="AW650">
            <v>13133254.204208175</v>
          </cell>
          <cell r="AX650">
            <v>677072.31867857277</v>
          </cell>
          <cell r="AY650">
            <v>12256181.170983423</v>
          </cell>
        </row>
        <row r="651">
          <cell r="B651">
            <v>36791</v>
          </cell>
          <cell r="C651">
            <v>5.625</v>
          </cell>
          <cell r="D651">
            <v>5.84375</v>
          </cell>
          <cell r="E651">
            <v>5.9843700000000002</v>
          </cell>
          <cell r="F651">
            <v>6.0468700000000002</v>
          </cell>
          <cell r="G651">
            <v>6.0781299999999998</v>
          </cell>
          <cell r="H651">
            <v>6.1312800000000003</v>
          </cell>
          <cell r="I651">
            <v>6.1792999999999996</v>
          </cell>
          <cell r="J651">
            <v>6.2133900000000004</v>
          </cell>
          <cell r="K651">
            <v>6.28024</v>
          </cell>
          <cell r="L651">
            <v>6.3425000000000002</v>
          </cell>
          <cell r="M651">
            <v>6.2472000000000003</v>
          </cell>
          <cell r="N651">
            <v>6.2749600000000001</v>
          </cell>
          <cell r="O651">
            <v>6.2854999999999999</v>
          </cell>
          <cell r="P651">
            <v>6.32</v>
          </cell>
          <cell r="Q651">
            <v>6.37</v>
          </cell>
          <cell r="R651">
            <v>6.3949999999999996</v>
          </cell>
          <cell r="S651">
            <v>6.415</v>
          </cell>
          <cell r="T651">
            <v>6.4649999999999999</v>
          </cell>
          <cell r="U651">
            <v>6.4050000000000002</v>
          </cell>
          <cell r="V651">
            <v>6.42</v>
          </cell>
          <cell r="W651">
            <v>6.3849999999999998</v>
          </cell>
          <cell r="X651">
            <v>6.375</v>
          </cell>
          <cell r="Y651">
            <v>6.3449999999999998</v>
          </cell>
          <cell r="Z651">
            <v>6.2750000000000004</v>
          </cell>
          <cell r="AA651">
            <v>6.1349999999999998</v>
          </cell>
          <cell r="AB651">
            <v>6.0250000000000004</v>
          </cell>
          <cell r="AC651">
            <v>5.9450000000000003</v>
          </cell>
          <cell r="AE651">
            <v>37077</v>
          </cell>
          <cell r="AF651">
            <v>4160614.2268597903</v>
          </cell>
          <cell r="AG651">
            <v>2590612.9171724911</v>
          </cell>
          <cell r="AH651">
            <v>1570001.3096872992</v>
          </cell>
          <cell r="AI651">
            <v>1696213131.2825999</v>
          </cell>
          <cell r="AJ651">
            <v>1713242392.8050921</v>
          </cell>
          <cell r="AK651">
            <v>-17029262.237040188</v>
          </cell>
          <cell r="AM651">
            <v>3876310.2602752596</v>
          </cell>
          <cell r="AN651">
            <v>2600952.0298709976</v>
          </cell>
          <cell r="AO651">
            <v>1275358.230404262</v>
          </cell>
          <cell r="AP651">
            <v>1682795573.111805</v>
          </cell>
          <cell r="AQ651">
            <v>1712575659.5991123</v>
          </cell>
          <cell r="AR651">
            <v>-29580086.487306606</v>
          </cell>
          <cell r="AT651">
            <v>284303.96658453066</v>
          </cell>
          <cell r="AU651">
            <v>-10339.112698506564</v>
          </cell>
          <cell r="AV651">
            <v>294643.07928303722</v>
          </cell>
          <cell r="AW651">
            <v>13417558.170792706</v>
          </cell>
          <cell r="AX651">
            <v>666733.20598006621</v>
          </cell>
          <cell r="AY651">
            <v>12550824.250266459</v>
          </cell>
        </row>
        <row r="652">
          <cell r="B652">
            <v>36792</v>
          </cell>
          <cell r="C652">
            <v>5.625</v>
          </cell>
          <cell r="D652">
            <v>5.84375</v>
          </cell>
          <cell r="E652">
            <v>5.9843700000000002</v>
          </cell>
          <cell r="F652">
            <v>6.0468700000000002</v>
          </cell>
          <cell r="G652">
            <v>6.0781299999999998</v>
          </cell>
          <cell r="H652">
            <v>6.1312800000000003</v>
          </cell>
          <cell r="I652">
            <v>6.1792999999999996</v>
          </cell>
          <cell r="J652">
            <v>6.2133900000000004</v>
          </cell>
          <cell r="K652">
            <v>6.28024</v>
          </cell>
          <cell r="L652">
            <v>6.3425000000000002</v>
          </cell>
          <cell r="M652">
            <v>6.2472000000000003</v>
          </cell>
          <cell r="N652">
            <v>6.2749600000000001</v>
          </cell>
          <cell r="O652">
            <v>6.2854999999999999</v>
          </cell>
          <cell r="P652">
            <v>6.32</v>
          </cell>
          <cell r="Q652">
            <v>6.37</v>
          </cell>
          <cell r="R652">
            <v>6.3949999999999996</v>
          </cell>
          <cell r="S652">
            <v>6.415</v>
          </cell>
          <cell r="T652">
            <v>6.4649999999999999</v>
          </cell>
          <cell r="U652">
            <v>6.4050000000000002</v>
          </cell>
          <cell r="V652">
            <v>6.42</v>
          </cell>
          <cell r="W652">
            <v>6.3849999999999998</v>
          </cell>
          <cell r="X652">
            <v>6.375</v>
          </cell>
          <cell r="Y652">
            <v>6.3449999999999998</v>
          </cell>
          <cell r="Z652">
            <v>6.2750000000000004</v>
          </cell>
          <cell r="AA652">
            <v>6.1349999999999998</v>
          </cell>
          <cell r="AB652">
            <v>6.0250000000000004</v>
          </cell>
          <cell r="AC652">
            <v>5.9450000000000003</v>
          </cell>
          <cell r="AE652">
            <v>37078</v>
          </cell>
          <cell r="AF652">
            <v>5982195.3973209299</v>
          </cell>
          <cell r="AG652">
            <v>2549358.2906077807</v>
          </cell>
          <cell r="AH652">
            <v>3432837.1067131492</v>
          </cell>
          <cell r="AI652">
            <v>1702195326.6799209</v>
          </cell>
          <cell r="AJ652">
            <v>1715791751.0956998</v>
          </cell>
          <cell r="AK652">
            <v>-13596425.130327038</v>
          </cell>
          <cell r="AM652">
            <v>5731895.7540186793</v>
          </cell>
          <cell r="AN652">
            <v>2557718.7375286729</v>
          </cell>
          <cell r="AO652">
            <v>3174177.0164900064</v>
          </cell>
          <cell r="AP652">
            <v>1688527468.8658237</v>
          </cell>
          <cell r="AQ652">
            <v>1715133378.3366408</v>
          </cell>
          <cell r="AR652">
            <v>-26405909.470816601</v>
          </cell>
          <cell r="AT652">
            <v>250299.64330225065</v>
          </cell>
          <cell r="AU652">
            <v>-8360.4469208922237</v>
          </cell>
          <cell r="AV652">
            <v>258660.09022314288</v>
          </cell>
          <cell r="AW652">
            <v>13667857.814094957</v>
          </cell>
          <cell r="AX652">
            <v>658372.75905917399</v>
          </cell>
          <cell r="AY652">
            <v>12809484.340489602</v>
          </cell>
        </row>
        <row r="653">
          <cell r="B653">
            <v>36793</v>
          </cell>
          <cell r="C653">
            <v>5.625</v>
          </cell>
          <cell r="D653">
            <v>5.84375</v>
          </cell>
          <cell r="E653">
            <v>5.9843700000000002</v>
          </cell>
          <cell r="F653">
            <v>6.0468700000000002</v>
          </cell>
          <cell r="G653">
            <v>6.0781299999999998</v>
          </cell>
          <cell r="H653">
            <v>6.1312800000000003</v>
          </cell>
          <cell r="I653">
            <v>6.1792999999999996</v>
          </cell>
          <cell r="J653">
            <v>6.2133900000000004</v>
          </cell>
          <cell r="K653">
            <v>6.28024</v>
          </cell>
          <cell r="L653">
            <v>6.3425000000000002</v>
          </cell>
          <cell r="M653">
            <v>6.2472000000000003</v>
          </cell>
          <cell r="N653">
            <v>6.2749600000000001</v>
          </cell>
          <cell r="O653">
            <v>6.2854999999999999</v>
          </cell>
          <cell r="P653">
            <v>6.32</v>
          </cell>
          <cell r="Q653">
            <v>6.37</v>
          </cell>
          <cell r="R653">
            <v>6.3949999999999996</v>
          </cell>
          <cell r="S653">
            <v>6.415</v>
          </cell>
          <cell r="T653">
            <v>6.4649999999999999</v>
          </cell>
          <cell r="U653">
            <v>6.4050000000000002</v>
          </cell>
          <cell r="V653">
            <v>6.42</v>
          </cell>
          <cell r="W653">
            <v>6.3849999999999998</v>
          </cell>
          <cell r="X653">
            <v>6.375</v>
          </cell>
          <cell r="Y653">
            <v>6.3449999999999998</v>
          </cell>
          <cell r="Z653">
            <v>6.2750000000000004</v>
          </cell>
          <cell r="AA653">
            <v>6.1349999999999998</v>
          </cell>
          <cell r="AB653">
            <v>6.0250000000000004</v>
          </cell>
          <cell r="AC653">
            <v>5.9450000000000003</v>
          </cell>
          <cell r="AE653">
            <v>37081</v>
          </cell>
          <cell r="AF653">
            <v>9506161.6642636899</v>
          </cell>
          <cell r="AG653">
            <v>7670459.0309815891</v>
          </cell>
          <cell r="AH653">
            <v>1835702.6332821008</v>
          </cell>
          <cell r="AI653">
            <v>1711701488.3441846</v>
          </cell>
          <cell r="AJ653">
            <v>1723462210.1266813</v>
          </cell>
          <cell r="AK653">
            <v>-11760722.497044938</v>
          </cell>
          <cell r="AM653">
            <v>9127550.5948409736</v>
          </cell>
          <cell r="AN653">
            <v>7652057.8704823777</v>
          </cell>
          <cell r="AO653">
            <v>1475492.7243585959</v>
          </cell>
          <cell r="AP653">
            <v>1697655019.4606647</v>
          </cell>
          <cell r="AQ653">
            <v>1722785436.2071233</v>
          </cell>
          <cell r="AR653">
            <v>-24930416.746458005</v>
          </cell>
          <cell r="AT653">
            <v>378611.06942271627</v>
          </cell>
          <cell r="AU653">
            <v>18401.160499211401</v>
          </cell>
          <cell r="AV653">
            <v>360209.90892350487</v>
          </cell>
          <cell r="AW653">
            <v>14046468.883517673</v>
          </cell>
          <cell r="AX653">
            <v>676773.91955838539</v>
          </cell>
          <cell r="AY653">
            <v>13169694.249413107</v>
          </cell>
        </row>
        <row r="654">
          <cell r="B654">
            <v>36794</v>
          </cell>
          <cell r="C654">
            <v>5.75</v>
          </cell>
          <cell r="D654">
            <v>5.84375</v>
          </cell>
          <cell r="E654">
            <v>5.9843700000000002</v>
          </cell>
          <cell r="F654">
            <v>6.0468700000000002</v>
          </cell>
          <cell r="G654">
            <v>6.0781299999999998</v>
          </cell>
          <cell r="H654">
            <v>6.1373100000000003</v>
          </cell>
          <cell r="I654">
            <v>6.19137</v>
          </cell>
          <cell r="J654">
            <v>6.2225799999999998</v>
          </cell>
          <cell r="K654">
            <v>6.3001800000000001</v>
          </cell>
          <cell r="L654">
            <v>6.37026</v>
          </cell>
          <cell r="M654">
            <v>6.2812599999999996</v>
          </cell>
          <cell r="N654">
            <v>6.3133100000000004</v>
          </cell>
          <cell r="O654">
            <v>6.3251200000000001</v>
          </cell>
          <cell r="P654">
            <v>6.36</v>
          </cell>
          <cell r="Q654">
            <v>6.41</v>
          </cell>
          <cell r="R654">
            <v>6.4349999999999996</v>
          </cell>
          <cell r="S654">
            <v>6.4450000000000003</v>
          </cell>
          <cell r="T654">
            <v>6.4349999999999996</v>
          </cell>
          <cell r="U654">
            <v>6.415</v>
          </cell>
          <cell r="V654">
            <v>6.4050000000000002</v>
          </cell>
          <cell r="W654">
            <v>6.3949999999999996</v>
          </cell>
          <cell r="X654">
            <v>6.3849999999999998</v>
          </cell>
          <cell r="Y654">
            <v>6.3550000000000004</v>
          </cell>
          <cell r="Z654">
            <v>6.2750000000000004</v>
          </cell>
          <cell r="AA654">
            <v>6.1349999999999998</v>
          </cell>
          <cell r="AB654">
            <v>6.0250000000000004</v>
          </cell>
          <cell r="AC654">
            <v>5.9450000000000003</v>
          </cell>
          <cell r="AE654">
            <v>37082</v>
          </cell>
          <cell r="AF654">
            <v>3263156.7023133896</v>
          </cell>
          <cell r="AG654">
            <v>2570885.3724234099</v>
          </cell>
          <cell r="AH654">
            <v>692271.32988997968</v>
          </cell>
          <cell r="AI654">
            <v>1714964645.0464981</v>
          </cell>
          <cell r="AJ654">
            <v>1726033095.4991047</v>
          </cell>
          <cell r="AK654">
            <v>-11068451.167154958</v>
          </cell>
          <cell r="AM654">
            <v>3146714.0445054173</v>
          </cell>
          <cell r="AN654">
            <v>2569447.9192512557</v>
          </cell>
          <cell r="AO654">
            <v>577266.12525416166</v>
          </cell>
          <cell r="AP654">
            <v>1700801733.5051701</v>
          </cell>
          <cell r="AQ654">
            <v>1725354884.1263745</v>
          </cell>
          <cell r="AR654">
            <v>-24353150.621203844</v>
          </cell>
          <cell r="AT654">
            <v>116442.65780797228</v>
          </cell>
          <cell r="AU654">
            <v>1437.4531721542589</v>
          </cell>
          <cell r="AV654">
            <v>115005.20463581802</v>
          </cell>
          <cell r="AW654">
            <v>14162911.541325646</v>
          </cell>
          <cell r="AX654">
            <v>678211.37273053965</v>
          </cell>
          <cell r="AY654">
            <v>13284699.454048924</v>
          </cell>
        </row>
        <row r="655">
          <cell r="B655">
            <v>36795</v>
          </cell>
          <cell r="C655">
            <v>6.375</v>
          </cell>
          <cell r="D655">
            <v>6.125</v>
          </cell>
          <cell r="E655">
            <v>6.0156200000000002</v>
          </cell>
          <cell r="F655">
            <v>6.0468700000000002</v>
          </cell>
          <cell r="G655">
            <v>6.09375</v>
          </cell>
          <cell r="H655">
            <v>6.1609499999999997</v>
          </cell>
          <cell r="I655">
            <v>6.1963600000000003</v>
          </cell>
          <cell r="J655">
            <v>6.2392899999999996</v>
          </cell>
          <cell r="K655">
            <v>6.3153899999999998</v>
          </cell>
          <cell r="L655">
            <v>6.3845799999999997</v>
          </cell>
          <cell r="M655">
            <v>6.2944199999999997</v>
          </cell>
          <cell r="N655">
            <v>6.3261399999999997</v>
          </cell>
          <cell r="O655">
            <v>6.3376400000000004</v>
          </cell>
          <cell r="P655">
            <v>6.37</v>
          </cell>
          <cell r="Q655">
            <v>6.42</v>
          </cell>
          <cell r="R655">
            <v>6.4349999999999996</v>
          </cell>
          <cell r="S655">
            <v>6.4450000000000003</v>
          </cell>
          <cell r="T655">
            <v>6.4349999999999996</v>
          </cell>
          <cell r="U655">
            <v>6.4249999999999998</v>
          </cell>
          <cell r="V655">
            <v>6.415</v>
          </cell>
          <cell r="W655">
            <v>6.4050000000000002</v>
          </cell>
          <cell r="X655">
            <v>6.3949999999999996</v>
          </cell>
          <cell r="Y655">
            <v>6.3650000000000002</v>
          </cell>
          <cell r="Z655">
            <v>6.2949999999999999</v>
          </cell>
          <cell r="AA655">
            <v>6.1449999999999996</v>
          </cell>
          <cell r="AB655">
            <v>6.0350000000000001</v>
          </cell>
          <cell r="AC655">
            <v>5.9450000000000003</v>
          </cell>
          <cell r="AE655">
            <v>37083</v>
          </cell>
          <cell r="AF655">
            <v>5032428.5287449639</v>
          </cell>
          <cell r="AG655">
            <v>2569086.0872213892</v>
          </cell>
          <cell r="AH655">
            <v>2463342.4415235748</v>
          </cell>
          <cell r="AI655">
            <v>1719997073.575243</v>
          </cell>
          <cell r="AJ655">
            <v>1728602181.5863261</v>
          </cell>
          <cell r="AK655">
            <v>-8605108.7256313842</v>
          </cell>
          <cell r="AM655">
            <v>4784880.8091059178</v>
          </cell>
          <cell r="AN655">
            <v>2577225.0703284875</v>
          </cell>
          <cell r="AO655">
            <v>2207655.7387774303</v>
          </cell>
          <cell r="AP655">
            <v>1705586614.314276</v>
          </cell>
          <cell r="AQ655">
            <v>1727932109.196703</v>
          </cell>
          <cell r="AR655">
            <v>-22145494.882426415</v>
          </cell>
          <cell r="AT655">
            <v>247547.71963904612</v>
          </cell>
          <cell r="AU655">
            <v>-8138.9831070983782</v>
          </cell>
          <cell r="AV655">
            <v>255686.7027461445</v>
          </cell>
          <cell r="AW655">
            <v>14410459.260964692</v>
          </cell>
          <cell r="AX655">
            <v>670072.38962344127</v>
          </cell>
          <cell r="AY655">
            <v>13540386.15679507</v>
          </cell>
        </row>
        <row r="656">
          <cell r="B656">
            <v>36796</v>
          </cell>
          <cell r="C656">
            <v>6.65625</v>
          </cell>
          <cell r="D656">
            <v>6.1875</v>
          </cell>
          <cell r="E656">
            <v>6.0625</v>
          </cell>
          <cell r="F656">
            <v>6.09375</v>
          </cell>
          <cell r="G656">
            <v>6.125</v>
          </cell>
          <cell r="H656">
            <v>6.1954500000000001</v>
          </cell>
          <cell r="I656">
            <v>6.2318600000000002</v>
          </cell>
          <cell r="J656">
            <v>6.2606599999999997</v>
          </cell>
          <cell r="K656">
            <v>6.32986</v>
          </cell>
          <cell r="L656">
            <v>6.3954899999999997</v>
          </cell>
          <cell r="M656">
            <v>6.3008800000000003</v>
          </cell>
          <cell r="N656">
            <v>6.3287599999999999</v>
          </cell>
          <cell r="O656">
            <v>6.3385600000000002</v>
          </cell>
          <cell r="P656">
            <v>6.36</v>
          </cell>
          <cell r="Q656">
            <v>6.4</v>
          </cell>
          <cell r="R656">
            <v>6.415</v>
          </cell>
          <cell r="S656">
            <v>6.415</v>
          </cell>
          <cell r="T656">
            <v>6.415</v>
          </cell>
          <cell r="U656">
            <v>6.4050000000000002</v>
          </cell>
          <cell r="V656">
            <v>6.3949999999999996</v>
          </cell>
          <cell r="W656">
            <v>6.3849999999999998</v>
          </cell>
          <cell r="X656">
            <v>6.375</v>
          </cell>
          <cell r="Y656">
            <v>6.3449999999999998</v>
          </cell>
          <cell r="Z656">
            <v>6.2750000000000004</v>
          </cell>
          <cell r="AA656">
            <v>6.125</v>
          </cell>
          <cell r="AB656">
            <v>6.0149999999999997</v>
          </cell>
          <cell r="AC656">
            <v>5.9349999999999996</v>
          </cell>
          <cell r="AE656">
            <v>37084</v>
          </cell>
          <cell r="AF656">
            <v>2030372.1113686296</v>
          </cell>
          <cell r="AG656">
            <v>2582899.6263549221</v>
          </cell>
          <cell r="AH656">
            <v>-552527.51498629246</v>
          </cell>
          <cell r="AI656">
            <v>1722027445.6866117</v>
          </cell>
          <cell r="AJ656">
            <v>1731185081.2126811</v>
          </cell>
          <cell r="AK656">
            <v>-9157636.2406176776</v>
          </cell>
          <cell r="AM656">
            <v>1971083.7842238098</v>
          </cell>
          <cell r="AN656">
            <v>2610541.1156815584</v>
          </cell>
          <cell r="AO656">
            <v>-639457.33145774854</v>
          </cell>
          <cell r="AP656">
            <v>1707557698.0984998</v>
          </cell>
          <cell r="AQ656">
            <v>1730542650.3123846</v>
          </cell>
          <cell r="AR656">
            <v>-22784952.213884164</v>
          </cell>
          <cell r="AT656">
            <v>59288.327144819777</v>
          </cell>
          <cell r="AU656">
            <v>-27641.489326636307</v>
          </cell>
          <cell r="AV656">
            <v>86929.816471456084</v>
          </cell>
          <cell r="AW656">
            <v>14469747.588109512</v>
          </cell>
          <cell r="AX656">
            <v>642430.90029680496</v>
          </cell>
          <cell r="AY656">
            <v>13627315.973266525</v>
          </cell>
        </row>
        <row r="657">
          <cell r="B657">
            <v>36797</v>
          </cell>
          <cell r="C657">
            <v>5.9375</v>
          </cell>
          <cell r="D657">
            <v>6.0625</v>
          </cell>
          <cell r="E657">
            <v>6.03125</v>
          </cell>
          <cell r="F657">
            <v>6.0781299999999998</v>
          </cell>
          <cell r="G657">
            <v>6.125</v>
          </cell>
          <cell r="H657">
            <v>6.1829499999999999</v>
          </cell>
          <cell r="I657">
            <v>6.2126400000000004</v>
          </cell>
          <cell r="J657">
            <v>6.2505600000000001</v>
          </cell>
          <cell r="K657">
            <v>6.3159299999999998</v>
          </cell>
          <cell r="L657">
            <v>6.3770600000000002</v>
          </cell>
          <cell r="M657">
            <v>6.2810600000000001</v>
          </cell>
          <cell r="N657">
            <v>6.3085399999999998</v>
          </cell>
          <cell r="O657">
            <v>6.31562</v>
          </cell>
          <cell r="P657">
            <v>6.34</v>
          </cell>
          <cell r="Q657">
            <v>6.38</v>
          </cell>
          <cell r="R657">
            <v>6.3849999999999998</v>
          </cell>
          <cell r="S657">
            <v>6.3849999999999998</v>
          </cell>
          <cell r="T657">
            <v>6.375</v>
          </cell>
          <cell r="U657">
            <v>6.3650000000000002</v>
          </cell>
          <cell r="V657">
            <v>6.3550000000000004</v>
          </cell>
          <cell r="W657">
            <v>6.3449999999999998</v>
          </cell>
          <cell r="X657">
            <v>6.335</v>
          </cell>
          <cell r="Y657">
            <v>6.3049999999999997</v>
          </cell>
          <cell r="Z657">
            <v>6.2350000000000003</v>
          </cell>
          <cell r="AA657">
            <v>6.0949999999999998</v>
          </cell>
          <cell r="AB657">
            <v>5.9850000000000003</v>
          </cell>
          <cell r="AC657">
            <v>5.915</v>
          </cell>
          <cell r="AE657">
            <v>37085</v>
          </cell>
          <cell r="AF657">
            <v>2307587.1095853914</v>
          </cell>
          <cell r="AG657">
            <v>2585741.7329902994</v>
          </cell>
          <cell r="AH657">
            <v>-278154.62340490799</v>
          </cell>
          <cell r="AI657">
            <v>1724335032.7961969</v>
          </cell>
          <cell r="AJ657">
            <v>1733770822.9456713</v>
          </cell>
          <cell r="AK657">
            <v>-9435790.8640225865</v>
          </cell>
          <cell r="AM657">
            <v>2393518.2272722349</v>
          </cell>
          <cell r="AN657">
            <v>2584941.4319438282</v>
          </cell>
          <cell r="AO657">
            <v>-191423.20467159338</v>
          </cell>
          <cell r="AP657">
            <v>1709951216.325772</v>
          </cell>
          <cell r="AQ657">
            <v>1733127591.7443285</v>
          </cell>
          <cell r="AR657">
            <v>-22976375.418555759</v>
          </cell>
          <cell r="AT657">
            <v>-85931.1176868435</v>
          </cell>
          <cell r="AU657">
            <v>800.30104647111148</v>
          </cell>
          <cell r="AV657">
            <v>-86731.418733314611</v>
          </cell>
          <cell r="AW657">
            <v>14383816.470422668</v>
          </cell>
          <cell r="AX657">
            <v>643231.20134327607</v>
          </cell>
          <cell r="AY657">
            <v>13540584.55453321</v>
          </cell>
        </row>
        <row r="658">
          <cell r="B658">
            <v>36798</v>
          </cell>
          <cell r="C658">
            <v>5.875</v>
          </cell>
          <cell r="D658">
            <v>5.90625</v>
          </cell>
          <cell r="E658">
            <v>6.0156200000000002</v>
          </cell>
          <cell r="F658">
            <v>6.0781299999999998</v>
          </cell>
          <cell r="G658">
            <v>6.1093799999999998</v>
          </cell>
          <cell r="H658">
            <v>6.15151</v>
          </cell>
          <cell r="I658">
            <v>6.1932</v>
          </cell>
          <cell r="J658">
            <v>6.21997</v>
          </cell>
          <cell r="K658">
            <v>6.2881099999999996</v>
          </cell>
          <cell r="L658">
            <v>6.3473499999999996</v>
          </cell>
          <cell r="M658">
            <v>6.2507099999999998</v>
          </cell>
          <cell r="N658">
            <v>6.2741400000000001</v>
          </cell>
          <cell r="O658">
            <v>6.2792199999999996</v>
          </cell>
          <cell r="P658">
            <v>6.31</v>
          </cell>
          <cell r="Q658">
            <v>6.35</v>
          </cell>
          <cell r="R658">
            <v>6.3650000000000002</v>
          </cell>
          <cell r="S658">
            <v>6.3650000000000002</v>
          </cell>
          <cell r="T658">
            <v>6.3550000000000004</v>
          </cell>
          <cell r="U658">
            <v>6.3449999999999998</v>
          </cell>
          <cell r="V658">
            <v>6.335</v>
          </cell>
          <cell r="W658">
            <v>6.3250000000000002</v>
          </cell>
          <cell r="X658">
            <v>6.3150000000000004</v>
          </cell>
          <cell r="Y658">
            <v>6.2850000000000001</v>
          </cell>
          <cell r="Z658">
            <v>6.2149999999999999</v>
          </cell>
          <cell r="AA658">
            <v>6.0650000000000004</v>
          </cell>
          <cell r="AB658">
            <v>5.9550000000000001</v>
          </cell>
          <cell r="AC658">
            <v>5.8849999999999998</v>
          </cell>
          <cell r="AE658">
            <v>37088</v>
          </cell>
          <cell r="AF658">
            <v>7187197.6573883807</v>
          </cell>
          <cell r="AG658">
            <v>7672726.1754635591</v>
          </cell>
          <cell r="AH658">
            <v>-485528.51807517838</v>
          </cell>
          <cell r="AI658">
            <v>1731522230.4535854</v>
          </cell>
          <cell r="AJ658">
            <v>1741443549.121135</v>
          </cell>
          <cell r="AK658">
            <v>-9921319.3820977658</v>
          </cell>
          <cell r="AM658">
            <v>7027495.7564279288</v>
          </cell>
          <cell r="AN658">
            <v>7621864.4217813862</v>
          </cell>
          <cell r="AO658">
            <v>-594368.66535345744</v>
          </cell>
          <cell r="AP658">
            <v>1716978712.0822001</v>
          </cell>
          <cell r="AQ658">
            <v>1740749456.1661098</v>
          </cell>
          <cell r="AR658">
            <v>-23570744.083909217</v>
          </cell>
          <cell r="AT658">
            <v>159701.90096045192</v>
          </cell>
          <cell r="AU658">
            <v>50861.753682172857</v>
          </cell>
          <cell r="AV658">
            <v>108840.14727827907</v>
          </cell>
          <cell r="AW658">
            <v>14543518.371383119</v>
          </cell>
          <cell r="AX658">
            <v>694092.95502544893</v>
          </cell>
          <cell r="AY658">
            <v>13649424.701811489</v>
          </cell>
        </row>
        <row r="659">
          <cell r="B659">
            <v>36799</v>
          </cell>
          <cell r="C659">
            <v>5.875</v>
          </cell>
          <cell r="D659">
            <v>5.90625</v>
          </cell>
          <cell r="E659">
            <v>6.0156200000000002</v>
          </cell>
          <cell r="F659">
            <v>6.0781299999999998</v>
          </cell>
          <cell r="G659">
            <v>6.1093799999999998</v>
          </cell>
          <cell r="H659">
            <v>6.15151</v>
          </cell>
          <cell r="I659">
            <v>6.1932</v>
          </cell>
          <cell r="J659">
            <v>6.21997</v>
          </cell>
          <cell r="K659">
            <v>6.2881099999999996</v>
          </cell>
          <cell r="L659">
            <v>6.3473499999999996</v>
          </cell>
          <cell r="M659">
            <v>6.2507099999999998</v>
          </cell>
          <cell r="N659">
            <v>6.2741400000000001</v>
          </cell>
          <cell r="O659">
            <v>6.2792199999999996</v>
          </cell>
          <cell r="P659">
            <v>6.31</v>
          </cell>
          <cell r="Q659">
            <v>6.35</v>
          </cell>
          <cell r="R659">
            <v>6.3650000000000002</v>
          </cell>
          <cell r="S659">
            <v>6.3650000000000002</v>
          </cell>
          <cell r="T659">
            <v>6.3550000000000004</v>
          </cell>
          <cell r="U659">
            <v>6.3449999999999998</v>
          </cell>
          <cell r="V659">
            <v>6.335</v>
          </cell>
          <cell r="W659">
            <v>6.3250000000000002</v>
          </cell>
          <cell r="X659">
            <v>6.3150000000000004</v>
          </cell>
          <cell r="Y659">
            <v>6.2850000000000001</v>
          </cell>
          <cell r="Z659">
            <v>6.2149999999999999</v>
          </cell>
          <cell r="AA659">
            <v>6.0650000000000004</v>
          </cell>
          <cell r="AB659">
            <v>5.9550000000000001</v>
          </cell>
          <cell r="AC659">
            <v>5.8849999999999998</v>
          </cell>
          <cell r="AE659">
            <v>37089</v>
          </cell>
          <cell r="AF659">
            <v>3633366.626998431</v>
          </cell>
          <cell r="AG659">
            <v>2580980.778435498</v>
          </cell>
          <cell r="AH659">
            <v>1052385.848562933</v>
          </cell>
          <cell r="AI659">
            <v>1735155597.0805838</v>
          </cell>
          <cell r="AJ659">
            <v>1744024529.8995705</v>
          </cell>
          <cell r="AK659">
            <v>-8868933.5335348323</v>
          </cell>
          <cell r="AM659">
            <v>3573567.8454610258</v>
          </cell>
          <cell r="AN659">
            <v>2601526.1487318161</v>
          </cell>
          <cell r="AO659">
            <v>972041.69672920974</v>
          </cell>
          <cell r="AP659">
            <v>1720552279.9276612</v>
          </cell>
          <cell r="AQ659">
            <v>1743350982.3148415</v>
          </cell>
          <cell r="AR659">
            <v>-22598702.387180008</v>
          </cell>
          <cell r="AT659">
            <v>59798.781537405215</v>
          </cell>
          <cell r="AU659">
            <v>-20545.370296318084</v>
          </cell>
          <cell r="AV659">
            <v>80344.151833723299</v>
          </cell>
          <cell r="AW659">
            <v>14603317.152920526</v>
          </cell>
          <cell r="AX659">
            <v>673547.58472913085</v>
          </cell>
          <cell r="AY659">
            <v>13729768.853645213</v>
          </cell>
        </row>
        <row r="660">
          <cell r="B660">
            <v>36800</v>
          </cell>
          <cell r="C660">
            <v>5.875</v>
          </cell>
          <cell r="D660">
            <v>5.90625</v>
          </cell>
          <cell r="E660">
            <v>6.0156200000000002</v>
          </cell>
          <cell r="F660">
            <v>6.0781299999999998</v>
          </cell>
          <cell r="G660">
            <v>6.1093799999999998</v>
          </cell>
          <cell r="H660">
            <v>6.15151</v>
          </cell>
          <cell r="I660">
            <v>6.1932</v>
          </cell>
          <cell r="J660">
            <v>6.21997</v>
          </cell>
          <cell r="K660">
            <v>6.2881099999999996</v>
          </cell>
          <cell r="L660">
            <v>6.3473499999999996</v>
          </cell>
          <cell r="M660">
            <v>6.2507099999999998</v>
          </cell>
          <cell r="N660">
            <v>6.2741400000000001</v>
          </cell>
          <cell r="O660">
            <v>6.2792199999999996</v>
          </cell>
          <cell r="P660">
            <v>6.31</v>
          </cell>
          <cell r="Q660">
            <v>6.35</v>
          </cell>
          <cell r="R660">
            <v>6.3650000000000002</v>
          </cell>
          <cell r="S660">
            <v>6.3650000000000002</v>
          </cell>
          <cell r="T660">
            <v>6.3550000000000004</v>
          </cell>
          <cell r="U660">
            <v>6.3449999999999998</v>
          </cell>
          <cell r="V660">
            <v>6.335</v>
          </cell>
          <cell r="W660">
            <v>6.3250000000000002</v>
          </cell>
          <cell r="X660">
            <v>6.3150000000000004</v>
          </cell>
          <cell r="Y660">
            <v>6.2850000000000001</v>
          </cell>
          <cell r="Z660">
            <v>6.2149999999999999</v>
          </cell>
          <cell r="AA660">
            <v>6.0650000000000004</v>
          </cell>
          <cell r="AB660">
            <v>5.9550000000000001</v>
          </cell>
          <cell r="AC660">
            <v>5.8849999999999998</v>
          </cell>
          <cell r="AE660">
            <v>37090</v>
          </cell>
          <cell r="AF660">
            <v>3804350.6929348921</v>
          </cell>
          <cell r="AG660">
            <v>2557721.5518557834</v>
          </cell>
          <cell r="AH660">
            <v>1246629.1410791087</v>
          </cell>
          <cell r="AI660">
            <v>1738959947.7735188</v>
          </cell>
          <cell r="AJ660">
            <v>1746582251.4514263</v>
          </cell>
          <cell r="AK660">
            <v>-7622304.3924557231</v>
          </cell>
          <cell r="AM660">
            <v>3670214.3259616345</v>
          </cell>
          <cell r="AN660">
            <v>2548388.9460381251</v>
          </cell>
          <cell r="AO660">
            <v>1121825.3799235094</v>
          </cell>
          <cell r="AP660">
            <v>1724222494.2536228</v>
          </cell>
          <cell r="AQ660">
            <v>1745899371.2608795</v>
          </cell>
          <cell r="AR660">
            <v>-21476877.0072565</v>
          </cell>
          <cell r="AT660">
            <v>134136.36697325762</v>
          </cell>
          <cell r="AU660">
            <v>9332.605817658361</v>
          </cell>
          <cell r="AV660">
            <v>124803.76115559926</v>
          </cell>
          <cell r="AW660">
            <v>14737453.519893784</v>
          </cell>
          <cell r="AX660">
            <v>682880.19054678921</v>
          </cell>
          <cell r="AY660">
            <v>13854572.614800813</v>
          </cell>
        </row>
        <row r="661">
          <cell r="B661">
            <v>36801</v>
          </cell>
          <cell r="C661">
            <v>5.6875</v>
          </cell>
          <cell r="D661">
            <v>5.90625</v>
          </cell>
          <cell r="E661">
            <v>6.06</v>
          </cell>
          <cell r="F661">
            <v>6.09</v>
          </cell>
          <cell r="G661">
            <v>6.12</v>
          </cell>
          <cell r="H661">
            <v>6.2007099999999999</v>
          </cell>
          <cell r="I661">
            <v>6.2244999999999999</v>
          </cell>
          <cell r="J661">
            <v>6.2476900000000004</v>
          </cell>
          <cell r="K661">
            <v>6.30396</v>
          </cell>
          <cell r="L661">
            <v>6.3626899999999997</v>
          </cell>
          <cell r="M661">
            <v>6.2640700000000002</v>
          </cell>
          <cell r="N661">
            <v>6.2863499999999997</v>
          </cell>
          <cell r="O661">
            <v>6.2896599999999996</v>
          </cell>
          <cell r="P661">
            <v>6.31</v>
          </cell>
          <cell r="Q661">
            <v>6.34</v>
          </cell>
          <cell r="R661">
            <v>6.335</v>
          </cell>
          <cell r="S661">
            <v>6.3250000000000002</v>
          </cell>
          <cell r="T661">
            <v>6.3150000000000004</v>
          </cell>
          <cell r="U661">
            <v>6.3049999999999997</v>
          </cell>
          <cell r="V661">
            <v>6.2949999999999999</v>
          </cell>
          <cell r="W661">
            <v>6.2750000000000004</v>
          </cell>
          <cell r="X661">
            <v>6.2649999999999997</v>
          </cell>
          <cell r="Y661">
            <v>6.2350000000000003</v>
          </cell>
          <cell r="Z661">
            <v>6.165</v>
          </cell>
          <cell r="AA661">
            <v>6.0250000000000004</v>
          </cell>
          <cell r="AB661">
            <v>5.915</v>
          </cell>
          <cell r="AC661">
            <v>5.8449999999999998</v>
          </cell>
          <cell r="AE661">
            <v>37091</v>
          </cell>
          <cell r="AF661">
            <v>1606619.4798456514</v>
          </cell>
          <cell r="AG661">
            <v>2524408.5167227429</v>
          </cell>
          <cell r="AH661">
            <v>-917789.03687709151</v>
          </cell>
          <cell r="AI661">
            <v>1740566567.2533646</v>
          </cell>
          <cell r="AJ661">
            <v>1749106659.9681489</v>
          </cell>
          <cell r="AK661">
            <v>-8540093.4293328151</v>
          </cell>
          <cell r="AM661">
            <v>1626748.8377614766</v>
          </cell>
          <cell r="AN661">
            <v>2503978.0314089945</v>
          </cell>
          <cell r="AO661">
            <v>-877229.19364751782</v>
          </cell>
          <cell r="AP661">
            <v>1725849243.0913842</v>
          </cell>
          <cell r="AQ661">
            <v>1748403349.2922885</v>
          </cell>
          <cell r="AR661">
            <v>-22354106.200904019</v>
          </cell>
          <cell r="AT661">
            <v>-20129.357915825211</v>
          </cell>
          <cell r="AU661">
            <v>20430.485313748475</v>
          </cell>
          <cell r="AV661">
            <v>-40559.843229573686</v>
          </cell>
          <cell r="AW661">
            <v>14717324.161977958</v>
          </cell>
          <cell r="AX661">
            <v>703310.67586053768</v>
          </cell>
          <cell r="AY661">
            <v>13814012.771571239</v>
          </cell>
        </row>
        <row r="662">
          <cell r="B662">
            <v>36802</v>
          </cell>
          <cell r="C662">
            <v>6.0625</v>
          </cell>
          <cell r="D662">
            <v>6</v>
          </cell>
          <cell r="E662">
            <v>6</v>
          </cell>
          <cell r="F662">
            <v>6.0625</v>
          </cell>
          <cell r="G662">
            <v>6.09375</v>
          </cell>
          <cell r="H662">
            <v>6.1568899999999998</v>
          </cell>
          <cell r="I662">
            <v>6.2001999999999997</v>
          </cell>
          <cell r="J662">
            <v>6.2244900000000003</v>
          </cell>
          <cell r="K662">
            <v>6.29176</v>
          </cell>
          <cell r="L662">
            <v>6.3561199999999998</v>
          </cell>
          <cell r="M662">
            <v>6.2607900000000001</v>
          </cell>
          <cell r="N662">
            <v>6.2852199999999998</v>
          </cell>
          <cell r="O662">
            <v>6.2899000000000003</v>
          </cell>
          <cell r="P662">
            <v>6.31</v>
          </cell>
          <cell r="Q662">
            <v>6.34</v>
          </cell>
          <cell r="R662">
            <v>6.3449999999999998</v>
          </cell>
          <cell r="S662">
            <v>6.335</v>
          </cell>
          <cell r="T662">
            <v>6.3250000000000002</v>
          </cell>
          <cell r="U662">
            <v>6.3150000000000004</v>
          </cell>
          <cell r="V662">
            <v>6.2949999999999999</v>
          </cell>
          <cell r="W662">
            <v>6.2750000000000004</v>
          </cell>
          <cell r="X662">
            <v>6.2649999999999997</v>
          </cell>
          <cell r="Y662">
            <v>6.2350000000000003</v>
          </cell>
          <cell r="Z662">
            <v>6.165</v>
          </cell>
          <cell r="AA662">
            <v>6.0350000000000001</v>
          </cell>
          <cell r="AB662">
            <v>5.9249999999999998</v>
          </cell>
          <cell r="AC662">
            <v>5.8550000000000004</v>
          </cell>
          <cell r="AE662">
            <v>37092</v>
          </cell>
          <cell r="AF662">
            <v>3044871.1947639994</v>
          </cell>
          <cell r="AG662">
            <v>2505013.9926831322</v>
          </cell>
          <cell r="AH662">
            <v>539857.20208086725</v>
          </cell>
          <cell r="AI662">
            <v>1743611438.4481285</v>
          </cell>
          <cell r="AJ662">
            <v>1751611673.9608321</v>
          </cell>
          <cell r="AK662">
            <v>-8000236.2272519479</v>
          </cell>
          <cell r="AM662">
            <v>2836241.7503140196</v>
          </cell>
          <cell r="AN662">
            <v>2487425.6036550272</v>
          </cell>
          <cell r="AO662">
            <v>348816.14665899239</v>
          </cell>
          <cell r="AP662">
            <v>1728685484.8416982</v>
          </cell>
          <cell r="AQ662">
            <v>1750890774.8959436</v>
          </cell>
          <cell r="AR662">
            <v>-22005290.054245025</v>
          </cell>
          <cell r="AT662">
            <v>208629.44444997981</v>
          </cell>
          <cell r="AU662">
            <v>17588.389028104953</v>
          </cell>
          <cell r="AV662">
            <v>191041.05542187486</v>
          </cell>
          <cell r="AW662">
            <v>14925953.606427938</v>
          </cell>
          <cell r="AX662">
            <v>720899.06488864264</v>
          </cell>
          <cell r="AY662">
            <v>14005053.826993115</v>
          </cell>
        </row>
        <row r="663">
          <cell r="B663">
            <v>36803</v>
          </cell>
          <cell r="C663">
            <v>6.0625</v>
          </cell>
          <cell r="D663">
            <v>6.0625</v>
          </cell>
          <cell r="E663">
            <v>6.03125</v>
          </cell>
          <cell r="F663">
            <v>6.0625</v>
          </cell>
          <cell r="G663">
            <v>6.09375</v>
          </cell>
          <cell r="H663">
            <v>6.1725300000000001</v>
          </cell>
          <cell r="I663">
            <v>6.2096900000000002</v>
          </cell>
          <cell r="J663">
            <v>6.2361800000000001</v>
          </cell>
          <cell r="K663">
            <v>6.3135000000000003</v>
          </cell>
          <cell r="L663">
            <v>6.3832599999999999</v>
          </cell>
          <cell r="M663">
            <v>6.2897400000000001</v>
          </cell>
          <cell r="N663">
            <v>6.31637</v>
          </cell>
          <cell r="O663">
            <v>6.3232499999999998</v>
          </cell>
          <cell r="P663">
            <v>6.35</v>
          </cell>
          <cell r="Q663">
            <v>6.38</v>
          </cell>
          <cell r="R663">
            <v>6.375</v>
          </cell>
          <cell r="S663">
            <v>6.375</v>
          </cell>
          <cell r="T663">
            <v>6.3650000000000002</v>
          </cell>
          <cell r="U663">
            <v>6.3550000000000004</v>
          </cell>
          <cell r="V663">
            <v>6.335</v>
          </cell>
          <cell r="W663">
            <v>6.3150000000000004</v>
          </cell>
          <cell r="X663">
            <v>6.3049999999999997</v>
          </cell>
          <cell r="Y663">
            <v>6.2750000000000004</v>
          </cell>
          <cell r="Z663">
            <v>6.2050000000000001</v>
          </cell>
          <cell r="AA663">
            <v>6.0750000000000002</v>
          </cell>
          <cell r="AB663">
            <v>5.9649999999999999</v>
          </cell>
          <cell r="AC663">
            <v>5.8949999999999996</v>
          </cell>
          <cell r="AE663">
            <v>37095</v>
          </cell>
          <cell r="AF663">
            <v>7541665.0726714795</v>
          </cell>
          <cell r="AG663">
            <v>7604746.9007018916</v>
          </cell>
          <cell r="AH663">
            <v>-63081.828030412085</v>
          </cell>
          <cell r="AI663">
            <v>1751153103.5207999</v>
          </cell>
          <cell r="AJ663">
            <v>1759216420.8615341</v>
          </cell>
          <cell r="AK663">
            <v>-8063318.0552823599</v>
          </cell>
          <cell r="AM663">
            <v>7376051.0623954386</v>
          </cell>
          <cell r="AN663">
            <v>7560858.9989736071</v>
          </cell>
          <cell r="AO663">
            <v>-184807.93657816853</v>
          </cell>
          <cell r="AP663">
            <v>1736061535.9040935</v>
          </cell>
          <cell r="AQ663">
            <v>1758451633.8949172</v>
          </cell>
          <cell r="AR663">
            <v>-22190097.990823194</v>
          </cell>
          <cell r="AT663">
            <v>165614.01027604099</v>
          </cell>
          <cell r="AU663">
            <v>43887.901728284545</v>
          </cell>
          <cell r="AV663">
            <v>121726.10854775645</v>
          </cell>
          <cell r="AW663">
            <v>15091567.61670398</v>
          </cell>
          <cell r="AX663">
            <v>764786.96661692718</v>
          </cell>
          <cell r="AY663">
            <v>14126779.935540872</v>
          </cell>
        </row>
        <row r="664">
          <cell r="B664">
            <v>36804</v>
          </cell>
          <cell r="C664">
            <v>5.375</v>
          </cell>
          <cell r="D664">
            <v>5.875</v>
          </cell>
          <cell r="E664">
            <v>6</v>
          </cell>
          <cell r="F664">
            <v>6.0625</v>
          </cell>
          <cell r="G664">
            <v>6.09375</v>
          </cell>
          <cell r="H664">
            <v>6.1605800000000004</v>
          </cell>
          <cell r="I664">
            <v>6.2051299999999996</v>
          </cell>
          <cell r="J664">
            <v>6.2312700000000003</v>
          </cell>
          <cell r="K664">
            <v>6.3062500000000004</v>
          </cell>
          <cell r="L664">
            <v>6.3725199999999997</v>
          </cell>
          <cell r="M664">
            <v>6.2781000000000002</v>
          </cell>
          <cell r="N664">
            <v>6.30253</v>
          </cell>
          <cell r="O664">
            <v>6.3077699999999997</v>
          </cell>
          <cell r="P664">
            <v>6.33</v>
          </cell>
          <cell r="Q664">
            <v>6.36</v>
          </cell>
          <cell r="R664">
            <v>6.3550000000000004</v>
          </cell>
          <cell r="S664">
            <v>6.3449999999999998</v>
          </cell>
          <cell r="T664">
            <v>6.3250000000000002</v>
          </cell>
          <cell r="U664">
            <v>6.3049999999999997</v>
          </cell>
          <cell r="V664">
            <v>6.2850000000000001</v>
          </cell>
          <cell r="W664">
            <v>6.2649999999999997</v>
          </cell>
          <cell r="X664">
            <v>6.2549999999999999</v>
          </cell>
          <cell r="Y664">
            <v>6.2149999999999999</v>
          </cell>
          <cell r="Z664">
            <v>6.1449999999999996</v>
          </cell>
          <cell r="AA664">
            <v>6.0149999999999997</v>
          </cell>
          <cell r="AB664">
            <v>5.9050000000000002</v>
          </cell>
          <cell r="AC664">
            <v>5.835</v>
          </cell>
          <cell r="AE664">
            <v>37096</v>
          </cell>
          <cell r="AF664">
            <v>4158159.9049079451</v>
          </cell>
          <cell r="AG664">
            <v>2569862.6025632848</v>
          </cell>
          <cell r="AH664">
            <v>1588297.3023446603</v>
          </cell>
          <cell r="AI664">
            <v>1755311263.4257078</v>
          </cell>
          <cell r="AJ664">
            <v>1761786283.4640975</v>
          </cell>
          <cell r="AK664">
            <v>-6475020.7529376997</v>
          </cell>
          <cell r="AM664">
            <v>3934979.1085342169</v>
          </cell>
          <cell r="AN664">
            <v>2561925.3586046128</v>
          </cell>
          <cell r="AO664">
            <v>1373053.7499296041</v>
          </cell>
          <cell r="AP664">
            <v>1739996515.0126276</v>
          </cell>
          <cell r="AQ664">
            <v>1761013559.2535219</v>
          </cell>
          <cell r="AR664">
            <v>-20817044.240893591</v>
          </cell>
          <cell r="AT664">
            <v>223180.7963737282</v>
          </cell>
          <cell r="AU664">
            <v>7937.2439586720429</v>
          </cell>
          <cell r="AV664">
            <v>215243.55241505615</v>
          </cell>
          <cell r="AW664">
            <v>15314748.413077708</v>
          </cell>
          <cell r="AX664">
            <v>772724.21057559922</v>
          </cell>
          <cell r="AY664">
            <v>14342023.487955928</v>
          </cell>
        </row>
        <row r="665">
          <cell r="B665">
            <v>36805</v>
          </cell>
          <cell r="C665">
            <v>6.125</v>
          </cell>
          <cell r="D665">
            <v>6</v>
          </cell>
          <cell r="E665">
            <v>6</v>
          </cell>
          <cell r="F665">
            <v>6.0468700000000002</v>
          </cell>
          <cell r="G665">
            <v>6.0781299999999998</v>
          </cell>
          <cell r="H665">
            <v>6.1467900000000002</v>
          </cell>
          <cell r="I665">
            <v>6.18954</v>
          </cell>
          <cell r="J665">
            <v>6.2128399999999999</v>
          </cell>
          <cell r="K665">
            <v>6.2909699999999997</v>
          </cell>
          <cell r="L665">
            <v>6.3621100000000004</v>
          </cell>
          <cell r="M665">
            <v>6.2686999999999999</v>
          </cell>
          <cell r="N665">
            <v>6.2958699999999999</v>
          </cell>
          <cell r="O665">
            <v>6.3018799999999997</v>
          </cell>
          <cell r="P665">
            <v>6.33</v>
          </cell>
          <cell r="Q665">
            <v>6.35</v>
          </cell>
          <cell r="R665">
            <v>6.3449999999999998</v>
          </cell>
          <cell r="S665">
            <v>6.335</v>
          </cell>
          <cell r="T665">
            <v>6.3150000000000004</v>
          </cell>
          <cell r="U665">
            <v>6.2949999999999999</v>
          </cell>
          <cell r="V665">
            <v>6.2750000000000004</v>
          </cell>
          <cell r="W665">
            <v>6.2549999999999999</v>
          </cell>
          <cell r="X665">
            <v>6.2450000000000001</v>
          </cell>
          <cell r="Y665">
            <v>6.2149999999999999</v>
          </cell>
          <cell r="Z665">
            <v>6.1349999999999998</v>
          </cell>
          <cell r="AA665">
            <v>5.9950000000000001</v>
          </cell>
          <cell r="AB665">
            <v>5.8849999999999998</v>
          </cell>
          <cell r="AC665">
            <v>5.8150000000000004</v>
          </cell>
          <cell r="AE665">
            <v>37097</v>
          </cell>
          <cell r="AF665">
            <v>1794422.7922935756</v>
          </cell>
          <cell r="AG665">
            <v>2573380.278069675</v>
          </cell>
          <cell r="AH665">
            <v>-778957.48577609938</v>
          </cell>
          <cell r="AI665">
            <v>1757105686.2180014</v>
          </cell>
          <cell r="AJ665">
            <v>1764359663.7421672</v>
          </cell>
          <cell r="AK665">
            <v>-7253978.238713799</v>
          </cell>
          <cell r="AM665">
            <v>1900883.9375301301</v>
          </cell>
          <cell r="AN665">
            <v>2565641.5298731755</v>
          </cell>
          <cell r="AO665">
            <v>-664757.5923430454</v>
          </cell>
          <cell r="AP665">
            <v>1741897398.9501576</v>
          </cell>
          <cell r="AQ665">
            <v>1763579200.7833951</v>
          </cell>
          <cell r="AR665">
            <v>-21481801.833236635</v>
          </cell>
          <cell r="AT665">
            <v>-106461.14523655456</v>
          </cell>
          <cell r="AU665">
            <v>7738.7481964994222</v>
          </cell>
          <cell r="AV665">
            <v>-114199.89343305398</v>
          </cell>
          <cell r="AW665">
            <v>15208287.267841153</v>
          </cell>
          <cell r="AX665">
            <v>780462.95877209865</v>
          </cell>
          <cell r="AY665">
            <v>14227823.594522875</v>
          </cell>
        </row>
        <row r="666">
          <cell r="B666">
            <v>36806</v>
          </cell>
          <cell r="C666">
            <v>6.125</v>
          </cell>
          <cell r="D666">
            <v>6</v>
          </cell>
          <cell r="E666">
            <v>6</v>
          </cell>
          <cell r="F666">
            <v>6.0468700000000002</v>
          </cell>
          <cell r="G666">
            <v>6.0781299999999998</v>
          </cell>
          <cell r="H666">
            <v>6.1467900000000002</v>
          </cell>
          <cell r="I666">
            <v>6.18954</v>
          </cell>
          <cell r="J666">
            <v>6.2128399999999999</v>
          </cell>
          <cell r="K666">
            <v>6.2909699999999997</v>
          </cell>
          <cell r="L666">
            <v>6.3621100000000004</v>
          </cell>
          <cell r="M666">
            <v>6.2686999999999999</v>
          </cell>
          <cell r="N666">
            <v>6.2958699999999999</v>
          </cell>
          <cell r="O666">
            <v>6.3018799999999997</v>
          </cell>
          <cell r="P666">
            <v>6.33</v>
          </cell>
          <cell r="Q666">
            <v>6.35</v>
          </cell>
          <cell r="R666">
            <v>6.3449999999999998</v>
          </cell>
          <cell r="S666">
            <v>6.335</v>
          </cell>
          <cell r="T666">
            <v>6.3150000000000004</v>
          </cell>
          <cell r="U666">
            <v>6.2949999999999999</v>
          </cell>
          <cell r="V666">
            <v>6.2750000000000004</v>
          </cell>
          <cell r="W666">
            <v>6.2549999999999999</v>
          </cell>
          <cell r="X666">
            <v>6.2450000000000001</v>
          </cell>
          <cell r="Y666">
            <v>6.2149999999999999</v>
          </cell>
          <cell r="Z666">
            <v>6.1349999999999998</v>
          </cell>
          <cell r="AA666">
            <v>5.9950000000000001</v>
          </cell>
          <cell r="AB666">
            <v>5.8849999999999998</v>
          </cell>
          <cell r="AC666">
            <v>5.8150000000000004</v>
          </cell>
          <cell r="AE666">
            <v>37098</v>
          </cell>
          <cell r="AF666">
            <v>2617685.1528977817</v>
          </cell>
          <cell r="AG666">
            <v>2564685.7944389251</v>
          </cell>
          <cell r="AH666">
            <v>52999.358458856586</v>
          </cell>
          <cell r="AI666">
            <v>1759723371.3708992</v>
          </cell>
          <cell r="AJ666">
            <v>1766924349.5366061</v>
          </cell>
          <cell r="AK666">
            <v>-7200978.8802549429</v>
          </cell>
          <cell r="AM666">
            <v>2652491.9476793557</v>
          </cell>
          <cell r="AN666">
            <v>2586254.4825124349</v>
          </cell>
          <cell r="AO666">
            <v>66237.465166920796</v>
          </cell>
          <cell r="AP666">
            <v>1744549890.8978369</v>
          </cell>
          <cell r="AQ666">
            <v>1766165455.2659075</v>
          </cell>
          <cell r="AR666">
            <v>-21415564.368069716</v>
          </cell>
          <cell r="AT666">
            <v>-34806.794781574048</v>
          </cell>
          <cell r="AU666">
            <v>-21568.688073509838</v>
          </cell>
          <cell r="AV666">
            <v>-13238.10670806421</v>
          </cell>
          <cell r="AW666">
            <v>15173480.47305958</v>
          </cell>
          <cell r="AX666">
            <v>758894.27069858881</v>
          </cell>
          <cell r="AY666">
            <v>14214585.48781481</v>
          </cell>
        </row>
        <row r="667">
          <cell r="B667">
            <v>36807</v>
          </cell>
          <cell r="C667">
            <v>6.125</v>
          </cell>
          <cell r="D667">
            <v>6</v>
          </cell>
          <cell r="E667">
            <v>6</v>
          </cell>
          <cell r="F667">
            <v>6.0468700000000002</v>
          </cell>
          <cell r="G667">
            <v>6.0781299999999998</v>
          </cell>
          <cell r="H667">
            <v>6.1467900000000002</v>
          </cell>
          <cell r="I667">
            <v>6.18954</v>
          </cell>
          <cell r="J667">
            <v>6.2128399999999999</v>
          </cell>
          <cell r="K667">
            <v>6.2909699999999997</v>
          </cell>
          <cell r="L667">
            <v>6.3621100000000004</v>
          </cell>
          <cell r="M667">
            <v>6.2686999999999999</v>
          </cell>
          <cell r="N667">
            <v>6.2958699999999999</v>
          </cell>
          <cell r="O667">
            <v>6.3018799999999997</v>
          </cell>
          <cell r="P667">
            <v>6.33</v>
          </cell>
          <cell r="Q667">
            <v>6.35</v>
          </cell>
          <cell r="R667">
            <v>6.3449999999999998</v>
          </cell>
          <cell r="S667">
            <v>6.335</v>
          </cell>
          <cell r="T667">
            <v>6.3150000000000004</v>
          </cell>
          <cell r="U667">
            <v>6.2949999999999999</v>
          </cell>
          <cell r="V667">
            <v>6.2750000000000004</v>
          </cell>
          <cell r="W667">
            <v>6.2549999999999999</v>
          </cell>
          <cell r="X667">
            <v>6.2450000000000001</v>
          </cell>
          <cell r="Y667">
            <v>6.2149999999999999</v>
          </cell>
          <cell r="Z667">
            <v>6.1349999999999998</v>
          </cell>
          <cell r="AA667">
            <v>5.9950000000000001</v>
          </cell>
          <cell r="AB667">
            <v>5.8849999999999998</v>
          </cell>
          <cell r="AC667">
            <v>5.8150000000000004</v>
          </cell>
          <cell r="AE667">
            <v>37099</v>
          </cell>
          <cell r="AF667">
            <v>7361692.5112371258</v>
          </cell>
          <cell r="AG667">
            <v>2564140.3883979437</v>
          </cell>
          <cell r="AH667">
            <v>4797552.1228391826</v>
          </cell>
          <cell r="AI667">
            <v>1767085063.8821363</v>
          </cell>
          <cell r="AJ667">
            <v>1769488489.925004</v>
          </cell>
          <cell r="AK667">
            <v>-2403426.7574157603</v>
          </cell>
          <cell r="AM667">
            <v>6961180.3022351116</v>
          </cell>
          <cell r="AN667">
            <v>2577694.5972638698</v>
          </cell>
          <cell r="AO667">
            <v>4383485.7049712418</v>
          </cell>
          <cell r="AP667">
            <v>1751511071.2000721</v>
          </cell>
          <cell r="AQ667">
            <v>1768743149.8631713</v>
          </cell>
          <cell r="AR667">
            <v>-17032078.663098473</v>
          </cell>
          <cell r="AT667">
            <v>400512.20900201425</v>
          </cell>
          <cell r="AU667">
            <v>-13554.208865926135</v>
          </cell>
          <cell r="AV667">
            <v>414066.41786794085</v>
          </cell>
          <cell r="AW667">
            <v>15573992.682061594</v>
          </cell>
          <cell r="AX667">
            <v>745340.06183266267</v>
          </cell>
          <cell r="AY667">
            <v>14628651.90568275</v>
          </cell>
        </row>
        <row r="668">
          <cell r="B668">
            <v>36808</v>
          </cell>
          <cell r="C668">
            <v>6.375</v>
          </cell>
          <cell r="D668">
            <v>6</v>
          </cell>
          <cell r="E668">
            <v>6.03125</v>
          </cell>
          <cell r="F668">
            <v>6.0625</v>
          </cell>
          <cell r="G668">
            <v>6.09375</v>
          </cell>
          <cell r="H668">
            <v>6.1635900000000001</v>
          </cell>
          <cell r="I668">
            <v>6.1984599999999999</v>
          </cell>
          <cell r="J668">
            <v>6.2216699999999996</v>
          </cell>
          <cell r="K668">
            <v>6.2937399999999997</v>
          </cell>
          <cell r="L668">
            <v>6.3611700000000004</v>
          </cell>
          <cell r="M668">
            <v>6.2691499999999998</v>
          </cell>
          <cell r="N668">
            <v>6.2955500000000004</v>
          </cell>
          <cell r="O668">
            <v>6.3015699999999999</v>
          </cell>
          <cell r="P668">
            <v>6.32</v>
          </cell>
          <cell r="Q668">
            <v>6.34</v>
          </cell>
          <cell r="R668">
            <v>6.3250000000000002</v>
          </cell>
          <cell r="S668">
            <v>6.3049999999999997</v>
          </cell>
          <cell r="T668">
            <v>6.2850000000000001</v>
          </cell>
          <cell r="U668">
            <v>6.2649999999999997</v>
          </cell>
          <cell r="V668">
            <v>6.2450000000000001</v>
          </cell>
          <cell r="W668">
            <v>6.2149999999999999</v>
          </cell>
          <cell r="X668">
            <v>6.1950000000000003</v>
          </cell>
          <cell r="Y668">
            <v>6.165</v>
          </cell>
          <cell r="Z668">
            <v>6.085</v>
          </cell>
          <cell r="AA668">
            <v>5.9550000000000001</v>
          </cell>
          <cell r="AB668">
            <v>5.8449999999999998</v>
          </cell>
          <cell r="AC668">
            <v>5.7750000000000004</v>
          </cell>
          <cell r="AE668">
            <v>37102</v>
          </cell>
          <cell r="AF668">
            <v>7577696.1908167265</v>
          </cell>
          <cell r="AG668">
            <v>7746865.3460132862</v>
          </cell>
          <cell r="AH668">
            <v>-169169.15519655962</v>
          </cell>
          <cell r="AI668">
            <v>1774662760.072953</v>
          </cell>
          <cell r="AJ668">
            <v>1777235355.2710173</v>
          </cell>
          <cell r="AK668">
            <v>-2572595.9126123199</v>
          </cell>
          <cell r="AM668">
            <v>7363700.1876545846</v>
          </cell>
          <cell r="AN668">
            <v>7740537.4915269008</v>
          </cell>
          <cell r="AO668">
            <v>-376837.30387231614</v>
          </cell>
          <cell r="AP668">
            <v>1758874771.3877265</v>
          </cell>
          <cell r="AQ668">
            <v>1776483687.3546982</v>
          </cell>
          <cell r="AR668">
            <v>-17408915.96697079</v>
          </cell>
          <cell r="AT668">
            <v>213996.00316214189</v>
          </cell>
          <cell r="AU668">
            <v>6327.8544863853604</v>
          </cell>
          <cell r="AV668">
            <v>207668.14867575653</v>
          </cell>
          <cell r="AW668">
            <v>15787988.685223736</v>
          </cell>
          <cell r="AX668">
            <v>751667.91631904803</v>
          </cell>
          <cell r="AY668">
            <v>14836320.054358507</v>
          </cell>
        </row>
        <row r="669">
          <cell r="B669">
            <v>36809</v>
          </cell>
          <cell r="C669">
            <v>6.4375</v>
          </cell>
          <cell r="D669">
            <v>6.03125</v>
          </cell>
          <cell r="E669">
            <v>6.0156200000000002</v>
          </cell>
          <cell r="F669">
            <v>6.0625</v>
          </cell>
          <cell r="G669">
            <v>6.1093799999999998</v>
          </cell>
          <cell r="H669">
            <v>6.1731999999999996</v>
          </cell>
          <cell r="I669">
            <v>6.2261300000000004</v>
          </cell>
          <cell r="J669">
            <v>6.24573</v>
          </cell>
          <cell r="K669">
            <v>6.3246099999999998</v>
          </cell>
          <cell r="L669">
            <v>6.3978999999999999</v>
          </cell>
          <cell r="M669">
            <v>6.3075000000000001</v>
          </cell>
          <cell r="N669">
            <v>6.3352300000000001</v>
          </cell>
          <cell r="O669">
            <v>6.3402200000000004</v>
          </cell>
          <cell r="P669">
            <v>6.36</v>
          </cell>
          <cell r="Q669">
            <v>6.37</v>
          </cell>
          <cell r="R669">
            <v>6.3449999999999998</v>
          </cell>
          <cell r="S669">
            <v>6.3250000000000002</v>
          </cell>
          <cell r="T669">
            <v>6.2949999999999999</v>
          </cell>
          <cell r="U669">
            <v>6.2649999999999997</v>
          </cell>
          <cell r="V669">
            <v>6.2350000000000003</v>
          </cell>
          <cell r="W669">
            <v>6.2050000000000001</v>
          </cell>
          <cell r="X669">
            <v>6.1849999999999996</v>
          </cell>
          <cell r="Y669">
            <v>6.1449999999999996</v>
          </cell>
          <cell r="Z669">
            <v>6.0750000000000002</v>
          </cell>
          <cell r="AA669">
            <v>5.9450000000000003</v>
          </cell>
          <cell r="AB669">
            <v>5.835</v>
          </cell>
          <cell r="AC669">
            <v>5.7649999999999997</v>
          </cell>
          <cell r="AE669">
            <v>37103</v>
          </cell>
          <cell r="AF669">
            <v>3481603.818637684</v>
          </cell>
          <cell r="AG669">
            <v>2591522.6993461498</v>
          </cell>
          <cell r="AH669">
            <v>890081.11929153418</v>
          </cell>
          <cell r="AI669">
            <v>1778144363.8915906</v>
          </cell>
          <cell r="AJ669">
            <v>1779826877.9703634</v>
          </cell>
          <cell r="AK669">
            <v>-1682514.7933207857</v>
          </cell>
          <cell r="AM669">
            <v>3324551.5007089525</v>
          </cell>
          <cell r="AN669">
            <v>2595089.0133312847</v>
          </cell>
          <cell r="AO669">
            <v>729462.4873776678</v>
          </cell>
          <cell r="AP669">
            <v>1762199322.8884356</v>
          </cell>
          <cell r="AQ669">
            <v>1779078776.3680294</v>
          </cell>
          <cell r="AR669">
            <v>-16679453.479593122</v>
          </cell>
          <cell r="AT669">
            <v>157052.31792873144</v>
          </cell>
          <cell r="AU669">
            <v>-3566.3139851349406</v>
          </cell>
          <cell r="AV669">
            <v>160618.63191386638</v>
          </cell>
          <cell r="AW669">
            <v>15945041.003152467</v>
          </cell>
          <cell r="AX669">
            <v>748101.60233391309</v>
          </cell>
          <cell r="AY669">
            <v>14996938.686272373</v>
          </cell>
        </row>
        <row r="670">
          <cell r="B670">
            <v>36810</v>
          </cell>
          <cell r="C670">
            <v>5.8125</v>
          </cell>
          <cell r="D670">
            <v>5.90625</v>
          </cell>
          <cell r="E670">
            <v>5.9843700000000002</v>
          </cell>
          <cell r="F670">
            <v>6.0625</v>
          </cell>
          <cell r="G670">
            <v>6.09375</v>
          </cell>
          <cell r="H670">
            <v>6.1596000000000002</v>
          </cell>
          <cell r="I670">
            <v>6.2156799999999999</v>
          </cell>
          <cell r="J670">
            <v>6.2381700000000002</v>
          </cell>
          <cell r="K670">
            <v>6.31881</v>
          </cell>
          <cell r="L670">
            <v>6.3903400000000001</v>
          </cell>
          <cell r="M670">
            <v>6.2972999999999999</v>
          </cell>
          <cell r="N670">
            <v>6.3221600000000002</v>
          </cell>
          <cell r="O670">
            <v>6.3255999999999997</v>
          </cell>
          <cell r="P670">
            <v>6.35</v>
          </cell>
          <cell r="Q670">
            <v>6.35</v>
          </cell>
          <cell r="R670">
            <v>6.3250000000000002</v>
          </cell>
          <cell r="S670">
            <v>6.2949999999999999</v>
          </cell>
          <cell r="T670">
            <v>6.2649999999999997</v>
          </cell>
          <cell r="U670">
            <v>6.2350000000000003</v>
          </cell>
          <cell r="V670">
            <v>6.2050000000000001</v>
          </cell>
          <cell r="W670">
            <v>6.1749999999999998</v>
          </cell>
          <cell r="X670">
            <v>6.1550000000000002</v>
          </cell>
          <cell r="Y670">
            <v>6.1150000000000002</v>
          </cell>
          <cell r="Z670">
            <v>6.0350000000000001</v>
          </cell>
          <cell r="AA670">
            <v>5.9050000000000002</v>
          </cell>
          <cell r="AB670">
            <v>5.8049999999999997</v>
          </cell>
          <cell r="AC670">
            <v>5.7350000000000003</v>
          </cell>
          <cell r="AE670">
            <v>37104</v>
          </cell>
          <cell r="AF670">
            <v>1600522.6037984674</v>
          </cell>
          <cell r="AG670">
            <v>2631845.5950557408</v>
          </cell>
          <cell r="AH670">
            <v>-1031322.9912572734</v>
          </cell>
          <cell r="AI670">
            <v>1779744886.495389</v>
          </cell>
          <cell r="AJ670">
            <v>1782458723.5654192</v>
          </cell>
          <cell r="AK670">
            <v>-2713837.7845780589</v>
          </cell>
          <cell r="AM670">
            <v>1674933.284141615</v>
          </cell>
          <cell r="AN670">
            <v>2642366.5895789005</v>
          </cell>
          <cell r="AO670">
            <v>-967433.30543728545</v>
          </cell>
          <cell r="AP670">
            <v>1763874256.1725771</v>
          </cell>
          <cell r="AQ670">
            <v>1781721142.9576082</v>
          </cell>
          <cell r="AR670">
            <v>-17646886.78503041</v>
          </cell>
          <cell r="AT670">
            <v>-74410.6803431476</v>
          </cell>
          <cell r="AU670">
            <v>-10520.994523159694</v>
          </cell>
          <cell r="AV670">
            <v>-63889.685819987906</v>
          </cell>
          <cell r="AW670">
            <v>15870630.32280932</v>
          </cell>
          <cell r="AX670">
            <v>737580.6078107534</v>
          </cell>
          <cell r="AY670">
            <v>14933049.000452386</v>
          </cell>
        </row>
        <row r="671">
          <cell r="B671">
            <v>36811</v>
          </cell>
          <cell r="C671">
            <v>5.4375</v>
          </cell>
          <cell r="D671">
            <v>5.6875</v>
          </cell>
          <cell r="E671">
            <v>5.9843700000000002</v>
          </cell>
          <cell r="F671">
            <v>6.0625</v>
          </cell>
          <cell r="G671">
            <v>6.09375</v>
          </cell>
          <cell r="H671">
            <v>6.1628800000000004</v>
          </cell>
          <cell r="I671">
            <v>6.2214099999999997</v>
          </cell>
          <cell r="J671">
            <v>6.2408200000000003</v>
          </cell>
          <cell r="K671">
            <v>6.3180800000000001</v>
          </cell>
          <cell r="L671">
            <v>6.3904699999999997</v>
          </cell>
          <cell r="M671">
            <v>6.3000299999999996</v>
          </cell>
          <cell r="N671">
            <v>6.3255100000000004</v>
          </cell>
          <cell r="O671">
            <v>6.33019</v>
          </cell>
          <cell r="P671">
            <v>6.35</v>
          </cell>
          <cell r="Q671">
            <v>6.35</v>
          </cell>
          <cell r="R671">
            <v>6.335</v>
          </cell>
          <cell r="S671">
            <v>6.3150000000000004</v>
          </cell>
          <cell r="T671">
            <v>6.2949999999999999</v>
          </cell>
          <cell r="U671">
            <v>6.2750000000000004</v>
          </cell>
          <cell r="V671">
            <v>6.2549999999999999</v>
          </cell>
          <cell r="W671">
            <v>6.2249999999999996</v>
          </cell>
          <cell r="X671">
            <v>6.2050000000000001</v>
          </cell>
          <cell r="Y671">
            <v>6.165</v>
          </cell>
          <cell r="Z671">
            <v>6.0949999999999998</v>
          </cell>
          <cell r="AA671">
            <v>5.9649999999999999</v>
          </cell>
          <cell r="AB671">
            <v>5.8650000000000002</v>
          </cell>
          <cell r="AC671">
            <v>5.7949999999999999</v>
          </cell>
          <cell r="AE671">
            <v>37105</v>
          </cell>
          <cell r="AF671">
            <v>10170663.728589626</v>
          </cell>
          <cell r="AG671">
            <v>2607265.1854439783</v>
          </cell>
          <cell r="AH671">
            <v>7563398.5431456473</v>
          </cell>
          <cell r="AI671">
            <v>1789915550.2239785</v>
          </cell>
          <cell r="AJ671">
            <v>1785065988.7508631</v>
          </cell>
          <cell r="AK671">
            <v>4849560.7585675884</v>
          </cell>
          <cell r="AM671">
            <v>9470364.5930631161</v>
          </cell>
          <cell r="AN671">
            <v>2625689.1372624692</v>
          </cell>
          <cell r="AO671">
            <v>6844675.4558006469</v>
          </cell>
          <cell r="AP671">
            <v>1773344620.7656403</v>
          </cell>
          <cell r="AQ671">
            <v>1784346832.0948708</v>
          </cell>
          <cell r="AR671">
            <v>-10802211.329229763</v>
          </cell>
          <cell r="AT671">
            <v>700299.13552650996</v>
          </cell>
          <cell r="AU671">
            <v>-18423.951818490867</v>
          </cell>
          <cell r="AV671">
            <v>718723.08734500036</v>
          </cell>
          <cell r="AW671">
            <v>16570929.45833583</v>
          </cell>
          <cell r="AX671">
            <v>719156.65599226253</v>
          </cell>
          <cell r="AY671">
            <v>15651772.087797387</v>
          </cell>
        </row>
        <row r="672">
          <cell r="B672">
            <v>36812</v>
          </cell>
          <cell r="C672">
            <v>5.4375</v>
          </cell>
          <cell r="D672">
            <v>5.6875</v>
          </cell>
          <cell r="E672">
            <v>5.96875</v>
          </cell>
          <cell r="F672">
            <v>6.0468700000000002</v>
          </cell>
          <cell r="G672">
            <v>6.0781299999999998</v>
          </cell>
          <cell r="H672">
            <v>6.1263399999999999</v>
          </cell>
          <cell r="I672">
            <v>6.1699099999999998</v>
          </cell>
          <cell r="J672">
            <v>6.1908399999999997</v>
          </cell>
          <cell r="K672">
            <v>6.2580400000000003</v>
          </cell>
          <cell r="L672">
            <v>6.3249000000000004</v>
          </cell>
          <cell r="M672">
            <v>6.2326600000000001</v>
          </cell>
          <cell r="N672">
            <v>6.2590199999999996</v>
          </cell>
          <cell r="O672">
            <v>6.2628399999999997</v>
          </cell>
          <cell r="P672">
            <v>6.29</v>
          </cell>
          <cell r="Q672">
            <v>6.3</v>
          </cell>
          <cell r="R672">
            <v>6.2850000000000001</v>
          </cell>
          <cell r="S672">
            <v>6.2750000000000004</v>
          </cell>
          <cell r="T672">
            <v>6.2649999999999997</v>
          </cell>
          <cell r="U672">
            <v>6.2450000000000001</v>
          </cell>
          <cell r="V672">
            <v>6.2249999999999996</v>
          </cell>
          <cell r="W672">
            <v>6.2050000000000001</v>
          </cell>
          <cell r="X672">
            <v>6.1950000000000003</v>
          </cell>
          <cell r="Y672">
            <v>6.165</v>
          </cell>
          <cell r="Z672">
            <v>6.0949999999999998</v>
          </cell>
          <cell r="AA672">
            <v>5.9850000000000003</v>
          </cell>
          <cell r="AB672">
            <v>5.8949999999999996</v>
          </cell>
          <cell r="AC672">
            <v>5.8250000000000002</v>
          </cell>
          <cell r="AE672">
            <v>37106</v>
          </cell>
          <cell r="AF672">
            <v>4389333.2552274885</v>
          </cell>
          <cell r="AG672">
            <v>2486382.5832761354</v>
          </cell>
          <cell r="AH672">
            <v>1902950.6719513531</v>
          </cell>
          <cell r="AI672">
            <v>1794304883.4792061</v>
          </cell>
          <cell r="AJ672">
            <v>1787552371.3341391</v>
          </cell>
          <cell r="AK672">
            <v>6752511.430518942</v>
          </cell>
          <cell r="AM672">
            <v>4213383.3116118908</v>
          </cell>
          <cell r="AN672">
            <v>2504875.617375779</v>
          </cell>
          <cell r="AO672">
            <v>1708507.6942361118</v>
          </cell>
          <cell r="AP672">
            <v>1777558004.0772521</v>
          </cell>
          <cell r="AQ672">
            <v>1786851707.7122467</v>
          </cell>
          <cell r="AR672">
            <v>-9093703.63499365</v>
          </cell>
          <cell r="AT672">
            <v>175949.94361559767</v>
          </cell>
          <cell r="AU672">
            <v>-18493.034099643584</v>
          </cell>
          <cell r="AV672">
            <v>194442.97771524126</v>
          </cell>
          <cell r="AW672">
            <v>16746879.401951429</v>
          </cell>
          <cell r="AX672">
            <v>700663.62189261895</v>
          </cell>
          <cell r="AY672">
            <v>15846215.065512627</v>
          </cell>
        </row>
        <row r="673">
          <cell r="B673">
            <v>36813</v>
          </cell>
          <cell r="C673">
            <v>5.4375</v>
          </cell>
          <cell r="D673">
            <v>5.6875</v>
          </cell>
          <cell r="E673">
            <v>5.96875</v>
          </cell>
          <cell r="F673">
            <v>6.0468700000000002</v>
          </cell>
          <cell r="G673">
            <v>6.0781299999999998</v>
          </cell>
          <cell r="H673">
            <v>6.1263399999999999</v>
          </cell>
          <cell r="I673">
            <v>6.1699099999999998</v>
          </cell>
          <cell r="J673">
            <v>6.1908399999999997</v>
          </cell>
          <cell r="K673">
            <v>6.2580400000000003</v>
          </cell>
          <cell r="L673">
            <v>6.3249000000000004</v>
          </cell>
          <cell r="M673">
            <v>6.2326600000000001</v>
          </cell>
          <cell r="N673">
            <v>6.2590199999999996</v>
          </cell>
          <cell r="O673">
            <v>6.2628399999999997</v>
          </cell>
          <cell r="P673">
            <v>6.29</v>
          </cell>
          <cell r="Q673">
            <v>6.3</v>
          </cell>
          <cell r="R673">
            <v>6.2850000000000001</v>
          </cell>
          <cell r="S673">
            <v>6.2750000000000004</v>
          </cell>
          <cell r="T673">
            <v>6.2649999999999997</v>
          </cell>
          <cell r="U673">
            <v>6.2450000000000001</v>
          </cell>
          <cell r="V673">
            <v>6.2249999999999996</v>
          </cell>
          <cell r="W673">
            <v>6.2050000000000001</v>
          </cell>
          <cell r="X673">
            <v>6.1950000000000003</v>
          </cell>
          <cell r="Y673">
            <v>6.165</v>
          </cell>
          <cell r="Z673">
            <v>6.0949999999999998</v>
          </cell>
          <cell r="AA673">
            <v>5.9850000000000003</v>
          </cell>
          <cell r="AB673">
            <v>5.8949999999999996</v>
          </cell>
          <cell r="AC673">
            <v>5.8250000000000002</v>
          </cell>
          <cell r="AE673">
            <v>37109</v>
          </cell>
          <cell r="AF673">
            <v>11092060.462382268</v>
          </cell>
          <cell r="AG673">
            <v>7566295.9838547045</v>
          </cell>
          <cell r="AH673">
            <v>3525764.4785275636</v>
          </cell>
          <cell r="AI673">
            <v>1805396943.9415884</v>
          </cell>
          <cell r="AJ673">
            <v>1795118667.3179939</v>
          </cell>
          <cell r="AK673">
            <v>10278275.909046505</v>
          </cell>
          <cell r="AM673">
            <v>10632823.615356423</v>
          </cell>
          <cell r="AN673">
            <v>7625485.0288344361</v>
          </cell>
          <cell r="AO673">
            <v>3007338.5865219869</v>
          </cell>
          <cell r="AP673">
            <v>1788190827.6926086</v>
          </cell>
          <cell r="AQ673">
            <v>1794477192.741081</v>
          </cell>
          <cell r="AR673">
            <v>-6086365.0484716631</v>
          </cell>
          <cell r="AT673">
            <v>459236.8470258452</v>
          </cell>
          <cell r="AU673">
            <v>-59189.044979731552</v>
          </cell>
          <cell r="AV673">
            <v>518425.89200557675</v>
          </cell>
          <cell r="AW673">
            <v>17206116.248977274</v>
          </cell>
          <cell r="AX673">
            <v>641474.57691288739</v>
          </cell>
          <cell r="AY673">
            <v>16364640.957518205</v>
          </cell>
        </row>
        <row r="674">
          <cell r="B674">
            <v>36814</v>
          </cell>
          <cell r="C674">
            <v>5.4375</v>
          </cell>
          <cell r="D674">
            <v>5.6875</v>
          </cell>
          <cell r="E674">
            <v>5.96875</v>
          </cell>
          <cell r="F674">
            <v>6.0468700000000002</v>
          </cell>
          <cell r="G674">
            <v>6.0781299999999998</v>
          </cell>
          <cell r="H674">
            <v>6.1263399999999999</v>
          </cell>
          <cell r="I674">
            <v>6.1699099999999998</v>
          </cell>
          <cell r="J674">
            <v>6.1908399999999997</v>
          </cell>
          <cell r="K674">
            <v>6.2580400000000003</v>
          </cell>
          <cell r="L674">
            <v>6.3249000000000004</v>
          </cell>
          <cell r="M674">
            <v>6.2326600000000001</v>
          </cell>
          <cell r="N674">
            <v>6.2590199999999996</v>
          </cell>
          <cell r="O674">
            <v>6.2628399999999997</v>
          </cell>
          <cell r="P674">
            <v>6.29</v>
          </cell>
          <cell r="Q674">
            <v>6.3</v>
          </cell>
          <cell r="R674">
            <v>6.2850000000000001</v>
          </cell>
          <cell r="S674">
            <v>6.2750000000000004</v>
          </cell>
          <cell r="T674">
            <v>6.2649999999999997</v>
          </cell>
          <cell r="U674">
            <v>6.2450000000000001</v>
          </cell>
          <cell r="V674">
            <v>6.2249999999999996</v>
          </cell>
          <cell r="W674">
            <v>6.2050000000000001</v>
          </cell>
          <cell r="X674">
            <v>6.1950000000000003</v>
          </cell>
          <cell r="Y674">
            <v>6.165</v>
          </cell>
          <cell r="Z674">
            <v>6.0949999999999998</v>
          </cell>
          <cell r="AA674">
            <v>5.9850000000000003</v>
          </cell>
          <cell r="AB674">
            <v>5.8949999999999996</v>
          </cell>
          <cell r="AC674">
            <v>5.8250000000000002</v>
          </cell>
          <cell r="AE674">
            <v>37110</v>
          </cell>
          <cell r="AF674">
            <v>4157000.3867506543</v>
          </cell>
          <cell r="AG674">
            <v>2495007.3234671797</v>
          </cell>
          <cell r="AH674">
            <v>1661993.0632834747</v>
          </cell>
          <cell r="AI674">
            <v>1809553944.3283391</v>
          </cell>
          <cell r="AJ674">
            <v>1797613674.6414611</v>
          </cell>
          <cell r="AK674">
            <v>11940268.97232998</v>
          </cell>
          <cell r="AM674">
            <v>4073828.423291117</v>
          </cell>
          <cell r="AN674">
            <v>2504086.7046297579</v>
          </cell>
          <cell r="AO674">
            <v>1569741.718661359</v>
          </cell>
          <cell r="AP674">
            <v>1792264656.1158998</v>
          </cell>
          <cell r="AQ674">
            <v>1796981279.4457107</v>
          </cell>
          <cell r="AR674">
            <v>-4516623.3298103046</v>
          </cell>
          <cell r="AT674">
            <v>83171.963459537365</v>
          </cell>
          <cell r="AU674">
            <v>-9079.38116257824</v>
          </cell>
          <cell r="AV674">
            <v>92251.344622115605</v>
          </cell>
          <cell r="AW674">
            <v>17289288.21243681</v>
          </cell>
          <cell r="AX674">
            <v>632395.19575030915</v>
          </cell>
          <cell r="AY674">
            <v>16456892.302140322</v>
          </cell>
        </row>
        <row r="675">
          <cell r="B675">
            <v>36815</v>
          </cell>
          <cell r="C675">
            <v>5.4375</v>
          </cell>
          <cell r="D675">
            <v>5.875</v>
          </cell>
          <cell r="E675">
            <v>6</v>
          </cell>
          <cell r="F675">
            <v>6.0468700000000002</v>
          </cell>
          <cell r="G675">
            <v>6.09375</v>
          </cell>
          <cell r="H675">
            <v>6.1553199999999997</v>
          </cell>
          <cell r="I675">
            <v>6.1847899999999996</v>
          </cell>
          <cell r="J675">
            <v>6.2164400000000004</v>
          </cell>
          <cell r="K675">
            <v>6.2835400000000003</v>
          </cell>
          <cell r="L675">
            <v>6.3494999999999999</v>
          </cell>
          <cell r="M675">
            <v>6.2581800000000003</v>
          </cell>
          <cell r="N675">
            <v>6.2837899999999998</v>
          </cell>
          <cell r="O675">
            <v>6.2893699999999999</v>
          </cell>
          <cell r="P675">
            <v>6.31</v>
          </cell>
          <cell r="Q675">
            <v>6.32</v>
          </cell>
          <cell r="R675">
            <v>6.2949999999999999</v>
          </cell>
          <cell r="S675">
            <v>6.2750000000000004</v>
          </cell>
          <cell r="T675">
            <v>6.2549999999999999</v>
          </cell>
          <cell r="U675">
            <v>6.2350000000000003</v>
          </cell>
          <cell r="V675">
            <v>6.2149999999999999</v>
          </cell>
          <cell r="W675">
            <v>6.1950000000000003</v>
          </cell>
          <cell r="X675">
            <v>6.1749999999999998</v>
          </cell>
          <cell r="Y675">
            <v>6.1449999999999996</v>
          </cell>
          <cell r="Z675">
            <v>6.0750000000000002</v>
          </cell>
          <cell r="AA675">
            <v>5.9550000000000001</v>
          </cell>
          <cell r="AB675">
            <v>5.8650000000000002</v>
          </cell>
          <cell r="AC675">
            <v>5.7949999999999999</v>
          </cell>
          <cell r="AE675">
            <v>37111</v>
          </cell>
          <cell r="AF675">
            <v>2174070.9474684922</v>
          </cell>
          <cell r="AG675">
            <v>2424473.8583724098</v>
          </cell>
          <cell r="AH675">
            <v>-250402.91090391763</v>
          </cell>
          <cell r="AI675">
            <v>1811728015.2758076</v>
          </cell>
          <cell r="AJ675">
            <v>1800038148.4998336</v>
          </cell>
          <cell r="AK675">
            <v>11689866.061426062</v>
          </cell>
          <cell r="AM675">
            <v>2114399.2140034437</v>
          </cell>
          <cell r="AN675">
            <v>2415465.7428655666</v>
          </cell>
          <cell r="AO675">
            <v>-301066.52886212291</v>
          </cell>
          <cell r="AP675">
            <v>1794379055.3299031</v>
          </cell>
          <cell r="AQ675">
            <v>1799396745.1885762</v>
          </cell>
          <cell r="AR675">
            <v>-4817689.858672427</v>
          </cell>
          <cell r="AT675">
            <v>59671.733465048485</v>
          </cell>
          <cell r="AU675">
            <v>9008.1155068431981</v>
          </cell>
          <cell r="AV675">
            <v>50663.617958205286</v>
          </cell>
          <cell r="AW675">
            <v>17348959.94590186</v>
          </cell>
          <cell r="AX675">
            <v>641403.31125715235</v>
          </cell>
          <cell r="AY675">
            <v>16507555.920098526</v>
          </cell>
        </row>
        <row r="676">
          <cell r="B676">
            <v>36816</v>
          </cell>
          <cell r="C676">
            <v>5.4375</v>
          </cell>
          <cell r="D676">
            <v>5.875</v>
          </cell>
          <cell r="E676">
            <v>6</v>
          </cell>
          <cell r="F676">
            <v>6.0468700000000002</v>
          </cell>
          <cell r="G676">
            <v>6.09375</v>
          </cell>
          <cell r="H676">
            <v>6.1528</v>
          </cell>
          <cell r="I676">
            <v>6.1808500000000004</v>
          </cell>
          <cell r="J676">
            <v>6.21251</v>
          </cell>
          <cell r="K676">
            <v>6.2812700000000001</v>
          </cell>
          <cell r="L676">
            <v>6.3478899999999996</v>
          </cell>
          <cell r="M676">
            <v>6.2576099999999997</v>
          </cell>
          <cell r="N676">
            <v>6.2843200000000001</v>
          </cell>
          <cell r="O676">
            <v>6.2899200000000004</v>
          </cell>
          <cell r="P676">
            <v>6.31</v>
          </cell>
          <cell r="Q676">
            <v>6.32</v>
          </cell>
          <cell r="R676">
            <v>6.2949999999999999</v>
          </cell>
          <cell r="S676">
            <v>6.2750000000000004</v>
          </cell>
          <cell r="T676">
            <v>6.2450000000000001</v>
          </cell>
          <cell r="U676">
            <v>6.2249999999999996</v>
          </cell>
          <cell r="V676">
            <v>6.2050000000000001</v>
          </cell>
          <cell r="W676">
            <v>6.1849999999999996</v>
          </cell>
          <cell r="X676">
            <v>6.165</v>
          </cell>
          <cell r="Y676">
            <v>6.125</v>
          </cell>
          <cell r="Z676">
            <v>6.0549999999999997</v>
          </cell>
          <cell r="AA676">
            <v>5.9249999999999998</v>
          </cell>
          <cell r="AB676">
            <v>5.835</v>
          </cell>
          <cell r="AC676">
            <v>5.7649999999999997</v>
          </cell>
          <cell r="AE676">
            <v>37112</v>
          </cell>
          <cell r="AF676">
            <v>6513229.1658406267</v>
          </cell>
          <cell r="AG676">
            <v>2421907.8768413025</v>
          </cell>
          <cell r="AH676">
            <v>4091321.2889993242</v>
          </cell>
          <cell r="AI676">
            <v>1818241244.4416482</v>
          </cell>
          <cell r="AJ676">
            <v>1802460056.3766749</v>
          </cell>
          <cell r="AK676">
            <v>15781187.350425387</v>
          </cell>
          <cell r="AM676">
            <v>6177366.6138278246</v>
          </cell>
          <cell r="AN676">
            <v>2408236.3895644317</v>
          </cell>
          <cell r="AO676">
            <v>3769130.2242633929</v>
          </cell>
          <cell r="AP676">
            <v>1800556421.9437308</v>
          </cell>
          <cell r="AQ676">
            <v>1801804981.5781407</v>
          </cell>
          <cell r="AR676">
            <v>-1048559.6344090342</v>
          </cell>
          <cell r="AT676">
            <v>335862.5520128021</v>
          </cell>
          <cell r="AU676">
            <v>13671.487276870757</v>
          </cell>
          <cell r="AV676">
            <v>322191.06473593134</v>
          </cell>
          <cell r="AW676">
            <v>17684822.497914661</v>
          </cell>
          <cell r="AX676">
            <v>655074.79853402311</v>
          </cell>
          <cell r="AY676">
            <v>16829746.984834459</v>
          </cell>
        </row>
        <row r="677">
          <cell r="B677">
            <v>36817</v>
          </cell>
          <cell r="C677">
            <v>5.75</v>
          </cell>
          <cell r="D677">
            <v>5.875</v>
          </cell>
          <cell r="E677">
            <v>5.96875</v>
          </cell>
          <cell r="F677">
            <v>6.0468700000000002</v>
          </cell>
          <cell r="G677">
            <v>6.0781299999999998</v>
          </cell>
          <cell r="H677">
            <v>6.1186699999999998</v>
          </cell>
          <cell r="I677">
            <v>6.1569700000000003</v>
          </cell>
          <cell r="J677">
            <v>6.1717000000000004</v>
          </cell>
          <cell r="K677">
            <v>6.2296699999999996</v>
          </cell>
          <cell r="L677">
            <v>6.28871</v>
          </cell>
          <cell r="M677">
            <v>6.1946500000000002</v>
          </cell>
          <cell r="N677">
            <v>6.2183799999999998</v>
          </cell>
          <cell r="O677">
            <v>6.2237900000000002</v>
          </cell>
          <cell r="P677">
            <v>6.26</v>
          </cell>
          <cell r="Q677">
            <v>6.27</v>
          </cell>
          <cell r="R677">
            <v>6.2549999999999999</v>
          </cell>
          <cell r="S677">
            <v>6.2450000000000001</v>
          </cell>
          <cell r="T677">
            <v>6.2249999999999996</v>
          </cell>
          <cell r="U677">
            <v>6.2050000000000001</v>
          </cell>
          <cell r="V677">
            <v>6.1849999999999996</v>
          </cell>
          <cell r="W677">
            <v>6.165</v>
          </cell>
          <cell r="X677">
            <v>6.1550000000000002</v>
          </cell>
          <cell r="Y677">
            <v>6.125</v>
          </cell>
          <cell r="Z677">
            <v>6.0549999999999997</v>
          </cell>
          <cell r="AA677">
            <v>5.9249999999999998</v>
          </cell>
          <cell r="AB677">
            <v>5.835</v>
          </cell>
          <cell r="AC677">
            <v>5.7649999999999997</v>
          </cell>
          <cell r="AE677">
            <v>37113</v>
          </cell>
          <cell r="AF677">
            <v>3364349.2363857469</v>
          </cell>
          <cell r="AG677">
            <v>2397456.519514916</v>
          </cell>
          <cell r="AH677">
            <v>966892.71687083086</v>
          </cell>
          <cell r="AI677">
            <v>1821605593.6780341</v>
          </cell>
          <cell r="AJ677">
            <v>1804857512.8961897</v>
          </cell>
          <cell r="AK677">
            <v>16748080.067296218</v>
          </cell>
          <cell r="AM677">
            <v>3323972.6045496464</v>
          </cell>
          <cell r="AN677">
            <v>2378111.1802788503</v>
          </cell>
          <cell r="AO677">
            <v>945861.42427079612</v>
          </cell>
          <cell r="AP677">
            <v>1803880394.5482805</v>
          </cell>
          <cell r="AQ677">
            <v>1804183092.7584195</v>
          </cell>
          <cell r="AR677">
            <v>-102698.21013823804</v>
          </cell>
          <cell r="AT677">
            <v>40376.631836100481</v>
          </cell>
          <cell r="AU677">
            <v>19345.339236065745</v>
          </cell>
          <cell r="AV677">
            <v>21031.292600034736</v>
          </cell>
          <cell r="AW677">
            <v>17725199.129750762</v>
          </cell>
          <cell r="AX677">
            <v>674420.13777008886</v>
          </cell>
          <cell r="AY677">
            <v>16850778.277434494</v>
          </cell>
        </row>
        <row r="678">
          <cell r="B678">
            <v>36818</v>
          </cell>
          <cell r="C678">
            <v>5.4375</v>
          </cell>
          <cell r="D678">
            <v>5.78125</v>
          </cell>
          <cell r="E678">
            <v>5.96875</v>
          </cell>
          <cell r="F678">
            <v>6.03125</v>
          </cell>
          <cell r="G678">
            <v>6.0625</v>
          </cell>
          <cell r="H678">
            <v>6.1185099999999997</v>
          </cell>
          <cell r="I678">
            <v>6.1571699999999998</v>
          </cell>
          <cell r="J678">
            <v>6.1749599999999996</v>
          </cell>
          <cell r="K678">
            <v>6.2377200000000004</v>
          </cell>
          <cell r="L678">
            <v>6.2992100000000004</v>
          </cell>
          <cell r="M678">
            <v>6.2086800000000002</v>
          </cell>
          <cell r="N678">
            <v>6.23346</v>
          </cell>
          <cell r="O678">
            <v>6.2404299999999999</v>
          </cell>
          <cell r="P678">
            <v>6.27</v>
          </cell>
          <cell r="Q678">
            <v>6.29</v>
          </cell>
          <cell r="R678">
            <v>6.2750000000000004</v>
          </cell>
          <cell r="S678">
            <v>6.2649999999999997</v>
          </cell>
          <cell r="T678">
            <v>6.2549999999999999</v>
          </cell>
          <cell r="U678">
            <v>6.2350000000000003</v>
          </cell>
          <cell r="V678">
            <v>6.2149999999999999</v>
          </cell>
          <cell r="W678">
            <v>6.1950000000000003</v>
          </cell>
          <cell r="X678">
            <v>6.1849999999999996</v>
          </cell>
          <cell r="Y678">
            <v>6.1550000000000002</v>
          </cell>
          <cell r="Z678">
            <v>6.0750000000000002</v>
          </cell>
          <cell r="AA678">
            <v>5.9450000000000003</v>
          </cell>
          <cell r="AB678">
            <v>5.8550000000000004</v>
          </cell>
          <cell r="AC678">
            <v>5.7850000000000001</v>
          </cell>
          <cell r="AE678">
            <v>37116</v>
          </cell>
          <cell r="AF678">
            <v>8318066.1973535065</v>
          </cell>
          <cell r="AG678">
            <v>7186216.8830164457</v>
          </cell>
          <cell r="AH678">
            <v>1131849.3143370608</v>
          </cell>
          <cell r="AI678">
            <v>1829923659.8753877</v>
          </cell>
          <cell r="AJ678">
            <v>1812043729.779206</v>
          </cell>
          <cell r="AK678">
            <v>17879929.381633278</v>
          </cell>
          <cell r="AM678">
            <v>8146096.87945465</v>
          </cell>
          <cell r="AN678">
            <v>7120787.6921890359</v>
          </cell>
          <cell r="AO678">
            <v>1025309.187265614</v>
          </cell>
          <cell r="AP678">
            <v>1812026491.4277351</v>
          </cell>
          <cell r="AQ678">
            <v>1811303880.4506085</v>
          </cell>
          <cell r="AR678">
            <v>922610.97712737601</v>
          </cell>
          <cell r="AT678">
            <v>171969.31789885648</v>
          </cell>
          <cell r="AU678">
            <v>65429.190827409737</v>
          </cell>
          <cell r="AV678">
            <v>106540.12707144674</v>
          </cell>
          <cell r="AW678">
            <v>17897168.44764962</v>
          </cell>
          <cell r="AX678">
            <v>739849.32859749859</v>
          </cell>
          <cell r="AY678">
            <v>16957318.404505942</v>
          </cell>
        </row>
        <row r="679">
          <cell r="B679">
            <v>36819</v>
          </cell>
          <cell r="C679">
            <v>5.4375</v>
          </cell>
          <cell r="D679">
            <v>5.6875</v>
          </cell>
          <cell r="E679">
            <v>5.9531200000000002</v>
          </cell>
          <cell r="F679">
            <v>6.03125</v>
          </cell>
          <cell r="G679">
            <v>6.0625</v>
          </cell>
          <cell r="H679">
            <v>6.1030199999999999</v>
          </cell>
          <cell r="I679">
            <v>6.1457699999999997</v>
          </cell>
          <cell r="J679">
            <v>6.1644800000000002</v>
          </cell>
          <cell r="K679">
            <v>6.2237999999999998</v>
          </cell>
          <cell r="L679">
            <v>6.28444</v>
          </cell>
          <cell r="M679">
            <v>6.1928599999999996</v>
          </cell>
          <cell r="N679">
            <v>6.2191400000000003</v>
          </cell>
          <cell r="O679">
            <v>6.22492</v>
          </cell>
          <cell r="P679">
            <v>6.25</v>
          </cell>
          <cell r="Q679">
            <v>6.27</v>
          </cell>
          <cell r="R679">
            <v>6.2549999999999999</v>
          </cell>
          <cell r="S679">
            <v>6.2450000000000001</v>
          </cell>
          <cell r="T679">
            <v>6.2350000000000003</v>
          </cell>
          <cell r="U679">
            <v>6.2149999999999999</v>
          </cell>
          <cell r="V679">
            <v>6.1950000000000003</v>
          </cell>
          <cell r="W679">
            <v>6.1749999999999998</v>
          </cell>
          <cell r="X679">
            <v>6.1550000000000002</v>
          </cell>
          <cell r="Y679">
            <v>6.125</v>
          </cell>
          <cell r="Z679">
            <v>6.0449999999999999</v>
          </cell>
          <cell r="AA679">
            <v>5.915</v>
          </cell>
          <cell r="AB679">
            <v>5.8250000000000002</v>
          </cell>
          <cell r="AC679">
            <v>5.7549999999999999</v>
          </cell>
          <cell r="AE679">
            <v>37117</v>
          </cell>
          <cell r="AF679">
            <v>1125243.7902709097</v>
          </cell>
          <cell r="AG679">
            <v>2398332.049955959</v>
          </cell>
          <cell r="AH679">
            <v>-1273088.2596850493</v>
          </cell>
          <cell r="AI679">
            <v>1831048903.6656585</v>
          </cell>
          <cell r="AJ679">
            <v>1814442061.8291619</v>
          </cell>
          <cell r="AK679">
            <v>16606841.121948229</v>
          </cell>
          <cell r="AM679">
            <v>1212045.7689143866</v>
          </cell>
          <cell r="AN679">
            <v>2378266.9824787173</v>
          </cell>
          <cell r="AO679">
            <v>-1166221.2135643307</v>
          </cell>
          <cell r="AP679">
            <v>1813238537.1966496</v>
          </cell>
          <cell r="AQ679">
            <v>1813682147.4330871</v>
          </cell>
          <cell r="AR679">
            <v>-243610.2364369547</v>
          </cell>
          <cell r="AT679">
            <v>-86801.978643476963</v>
          </cell>
          <cell r="AU679">
            <v>20065.067477241624</v>
          </cell>
          <cell r="AV679">
            <v>-106867.04612071859</v>
          </cell>
          <cell r="AW679">
            <v>17810366.469006144</v>
          </cell>
          <cell r="AX679">
            <v>759914.39607474022</v>
          </cell>
          <cell r="AY679">
            <v>16850451.358385224</v>
          </cell>
        </row>
        <row r="680">
          <cell r="B680">
            <v>36820</v>
          </cell>
          <cell r="C680">
            <v>5.4375</v>
          </cell>
          <cell r="D680">
            <v>5.6875</v>
          </cell>
          <cell r="E680">
            <v>5.9531200000000002</v>
          </cell>
          <cell r="F680">
            <v>6.03125</v>
          </cell>
          <cell r="G680">
            <v>6.0625</v>
          </cell>
          <cell r="H680">
            <v>6.1030199999999999</v>
          </cell>
          <cell r="I680">
            <v>6.1457699999999997</v>
          </cell>
          <cell r="J680">
            <v>6.1644800000000002</v>
          </cell>
          <cell r="K680">
            <v>6.2237999999999998</v>
          </cell>
          <cell r="L680">
            <v>6.28444</v>
          </cell>
          <cell r="M680">
            <v>6.1928599999999996</v>
          </cell>
          <cell r="N680">
            <v>6.2191400000000003</v>
          </cell>
          <cell r="O680">
            <v>6.22492</v>
          </cell>
          <cell r="P680">
            <v>6.25</v>
          </cell>
          <cell r="Q680">
            <v>6.27</v>
          </cell>
          <cell r="R680">
            <v>6.2549999999999999</v>
          </cell>
          <cell r="S680">
            <v>6.2450000000000001</v>
          </cell>
          <cell r="T680">
            <v>6.2350000000000003</v>
          </cell>
          <cell r="U680">
            <v>6.2149999999999999</v>
          </cell>
          <cell r="V680">
            <v>6.1950000000000003</v>
          </cell>
          <cell r="W680">
            <v>6.1749999999999998</v>
          </cell>
          <cell r="X680">
            <v>6.1550000000000002</v>
          </cell>
          <cell r="Y680">
            <v>6.125</v>
          </cell>
          <cell r="Z680">
            <v>6.0449999999999999</v>
          </cell>
          <cell r="AA680">
            <v>5.915</v>
          </cell>
          <cell r="AB680">
            <v>5.8250000000000002</v>
          </cell>
          <cell r="AC680">
            <v>5.7549999999999999</v>
          </cell>
          <cell r="AE680">
            <v>37118</v>
          </cell>
          <cell r="AF680">
            <v>-1243856.4520621598</v>
          </cell>
          <cell r="AG680">
            <v>2392646.1732448256</v>
          </cell>
          <cell r="AH680">
            <v>-3636502.6253069853</v>
          </cell>
          <cell r="AI680">
            <v>1829805047.2135963</v>
          </cell>
          <cell r="AJ680">
            <v>1816834708.0024066</v>
          </cell>
          <cell r="AK680">
            <v>12970338.496641245</v>
          </cell>
          <cell r="AM680">
            <v>-1079459.1331784874</v>
          </cell>
          <cell r="AN680">
            <v>2372781.3296544072</v>
          </cell>
          <cell r="AO680">
            <v>-3452240.4628328946</v>
          </cell>
          <cell r="AP680">
            <v>1812159078.0634711</v>
          </cell>
          <cell r="AQ680">
            <v>1816054928.7627416</v>
          </cell>
          <cell r="AR680">
            <v>-3695850.6992698493</v>
          </cell>
          <cell r="AT680">
            <v>-164397.31888367236</v>
          </cell>
          <cell r="AU680">
            <v>19864.843590418343</v>
          </cell>
          <cell r="AV680">
            <v>-184262.1624740907</v>
          </cell>
          <cell r="AW680">
            <v>17645969.150122471</v>
          </cell>
          <cell r="AX680">
            <v>779779.23966515856</v>
          </cell>
          <cell r="AY680">
            <v>16666189.195911134</v>
          </cell>
        </row>
        <row r="681">
          <cell r="B681">
            <v>36821</v>
          </cell>
          <cell r="C681">
            <v>5.4375</v>
          </cell>
          <cell r="D681">
            <v>5.6875</v>
          </cell>
          <cell r="E681">
            <v>5.9531200000000002</v>
          </cell>
          <cell r="F681">
            <v>6.03125</v>
          </cell>
          <cell r="G681">
            <v>6.0625</v>
          </cell>
          <cell r="H681">
            <v>6.1030199999999999</v>
          </cell>
          <cell r="I681">
            <v>6.1457699999999997</v>
          </cell>
          <cell r="J681">
            <v>6.1644800000000002</v>
          </cell>
          <cell r="K681">
            <v>6.2237999999999998</v>
          </cell>
          <cell r="L681">
            <v>6.28444</v>
          </cell>
          <cell r="M681">
            <v>6.1928599999999996</v>
          </cell>
          <cell r="N681">
            <v>6.2191400000000003</v>
          </cell>
          <cell r="O681">
            <v>6.22492</v>
          </cell>
          <cell r="P681">
            <v>6.25</v>
          </cell>
          <cell r="Q681">
            <v>6.27</v>
          </cell>
          <cell r="R681">
            <v>6.2549999999999999</v>
          </cell>
          <cell r="S681">
            <v>6.2450000000000001</v>
          </cell>
          <cell r="T681">
            <v>6.2350000000000003</v>
          </cell>
          <cell r="U681">
            <v>6.2149999999999999</v>
          </cell>
          <cell r="V681">
            <v>6.1950000000000003</v>
          </cell>
          <cell r="W681">
            <v>6.1749999999999998</v>
          </cell>
          <cell r="X681">
            <v>6.1550000000000002</v>
          </cell>
          <cell r="Y681">
            <v>6.125</v>
          </cell>
          <cell r="Z681">
            <v>6.0449999999999999</v>
          </cell>
          <cell r="AA681">
            <v>5.915</v>
          </cell>
          <cell r="AB681">
            <v>5.8250000000000002</v>
          </cell>
          <cell r="AC681">
            <v>5.7549999999999999</v>
          </cell>
          <cell r="AE681">
            <v>37119</v>
          </cell>
          <cell r="AF681">
            <v>-418491.47000949085</v>
          </cell>
          <cell r="AG681">
            <v>2405921.8884898317</v>
          </cell>
          <cell r="AH681">
            <v>-2824413.3584993226</v>
          </cell>
          <cell r="AI681">
            <v>1829386555.7435868</v>
          </cell>
          <cell r="AJ681">
            <v>1819240629.8908963</v>
          </cell>
          <cell r="AK681">
            <v>10145925.138141923</v>
          </cell>
          <cell r="AM681">
            <v>-417312.87369818985</v>
          </cell>
          <cell r="AN681">
            <v>2385056.2980655264</v>
          </cell>
          <cell r="AO681">
            <v>-2802369.1717637163</v>
          </cell>
          <cell r="AP681">
            <v>1811741765.1897728</v>
          </cell>
          <cell r="AQ681">
            <v>1818439985.060807</v>
          </cell>
          <cell r="AR681">
            <v>-6498219.8710335661</v>
          </cell>
          <cell r="AT681">
            <v>-1178.596311300993</v>
          </cell>
          <cell r="AU681">
            <v>20865.590424305294</v>
          </cell>
          <cell r="AV681">
            <v>-22044.186735606287</v>
          </cell>
          <cell r="AW681">
            <v>17644790.55381117</v>
          </cell>
          <cell r="AX681">
            <v>800644.83008946385</v>
          </cell>
          <cell r="AY681">
            <v>16644145.009175528</v>
          </cell>
        </row>
        <row r="682">
          <cell r="B682">
            <v>36822</v>
          </cell>
          <cell r="C682">
            <v>5.9375</v>
          </cell>
          <cell r="D682">
            <v>6</v>
          </cell>
          <cell r="E682">
            <v>6</v>
          </cell>
          <cell r="F682">
            <v>6.0156200000000002</v>
          </cell>
          <cell r="G682">
            <v>6.0468700000000002</v>
          </cell>
          <cell r="H682">
            <v>6.1130100000000001</v>
          </cell>
          <cell r="I682">
            <v>6.1369499999999997</v>
          </cell>
          <cell r="J682">
            <v>6.1541199999999998</v>
          </cell>
          <cell r="K682">
            <v>6.2203299999999997</v>
          </cell>
          <cell r="L682">
            <v>6.28287</v>
          </cell>
          <cell r="M682">
            <v>6.1925100000000004</v>
          </cell>
          <cell r="N682">
            <v>6.2188600000000003</v>
          </cell>
          <cell r="O682">
            <v>6.2267799999999998</v>
          </cell>
          <cell r="P682">
            <v>6.27</v>
          </cell>
          <cell r="Q682">
            <v>6.28</v>
          </cell>
          <cell r="R682">
            <v>6.2649999999999997</v>
          </cell>
          <cell r="S682">
            <v>6.2549999999999999</v>
          </cell>
          <cell r="T682">
            <v>6.2350000000000003</v>
          </cell>
          <cell r="U682">
            <v>6.2149999999999999</v>
          </cell>
          <cell r="V682">
            <v>6.1950000000000003</v>
          </cell>
          <cell r="W682">
            <v>6.1749999999999998</v>
          </cell>
          <cell r="X682">
            <v>6.165</v>
          </cell>
          <cell r="Y682">
            <v>6.125</v>
          </cell>
          <cell r="Z682">
            <v>6.0549999999999997</v>
          </cell>
          <cell r="AA682">
            <v>5.9349999999999996</v>
          </cell>
          <cell r="AB682">
            <v>5.8449999999999998</v>
          </cell>
          <cell r="AC682">
            <v>5.7750000000000004</v>
          </cell>
          <cell r="AE682">
            <v>37120</v>
          </cell>
          <cell r="AF682">
            <v>5212192.3780884799</v>
          </cell>
          <cell r="AG682">
            <v>2492375.8858675114</v>
          </cell>
          <cell r="AH682">
            <v>2719816.4922209685</v>
          </cell>
          <cell r="AI682">
            <v>1834598748.1216753</v>
          </cell>
          <cell r="AJ682">
            <v>1821733005.7767639</v>
          </cell>
          <cell r="AK682">
            <v>12865741.630362891</v>
          </cell>
          <cell r="AM682">
            <v>4955766.8578617647</v>
          </cell>
          <cell r="AN682">
            <v>2480195.7529596272</v>
          </cell>
          <cell r="AO682">
            <v>2475571.1049021375</v>
          </cell>
          <cell r="AP682">
            <v>1816697532.0476346</v>
          </cell>
          <cell r="AQ682">
            <v>1820920180.8137667</v>
          </cell>
          <cell r="AR682">
            <v>-4022648.7661314285</v>
          </cell>
          <cell r="AT682">
            <v>256425.52022671513</v>
          </cell>
          <cell r="AU682">
            <v>12180.132907884195</v>
          </cell>
          <cell r="AV682">
            <v>244245.38731883094</v>
          </cell>
          <cell r="AW682">
            <v>17901216.074037887</v>
          </cell>
          <cell r="AX682">
            <v>812824.96299734805</v>
          </cell>
          <cell r="AY682">
            <v>16888390.396494359</v>
          </cell>
        </row>
        <row r="683">
          <cell r="B683">
            <v>36823</v>
          </cell>
          <cell r="C683">
            <v>5.9375</v>
          </cell>
          <cell r="D683">
            <v>6</v>
          </cell>
          <cell r="E683">
            <v>6</v>
          </cell>
          <cell r="F683">
            <v>6.0156200000000002</v>
          </cell>
          <cell r="G683">
            <v>6.0468700000000002</v>
          </cell>
          <cell r="H683">
            <v>6.1140699999999999</v>
          </cell>
          <cell r="I683">
            <v>6.1381600000000001</v>
          </cell>
          <cell r="J683">
            <v>6.1522399999999999</v>
          </cell>
          <cell r="K683">
            <v>6.2156700000000003</v>
          </cell>
          <cell r="L683">
            <v>6.2767799999999996</v>
          </cell>
          <cell r="M683">
            <v>6.1867099999999997</v>
          </cell>
          <cell r="N683">
            <v>6.2140000000000004</v>
          </cell>
          <cell r="O683">
            <v>6.2226299999999997</v>
          </cell>
          <cell r="P683">
            <v>6.27</v>
          </cell>
          <cell r="Q683">
            <v>6.28</v>
          </cell>
          <cell r="R683">
            <v>6.2649999999999997</v>
          </cell>
          <cell r="S683">
            <v>6.2549999999999999</v>
          </cell>
          <cell r="T683">
            <v>6.2350000000000003</v>
          </cell>
          <cell r="U683">
            <v>6.2149999999999999</v>
          </cell>
          <cell r="V683">
            <v>6.1950000000000003</v>
          </cell>
          <cell r="W683">
            <v>6.1749999999999998</v>
          </cell>
          <cell r="X683">
            <v>6.165</v>
          </cell>
          <cell r="Y683">
            <v>6.125</v>
          </cell>
          <cell r="Z683">
            <v>6.0549999999999997</v>
          </cell>
          <cell r="AA683">
            <v>5.9349999999999996</v>
          </cell>
          <cell r="AB683">
            <v>5.8449999999999998</v>
          </cell>
          <cell r="AC683">
            <v>5.7750000000000004</v>
          </cell>
          <cell r="AE683">
            <v>37123</v>
          </cell>
          <cell r="AF683">
            <v>7856118.5250865258</v>
          </cell>
          <cell r="AG683">
            <v>7502814.4239279125</v>
          </cell>
          <cell r="AH683">
            <v>353304.10115861334</v>
          </cell>
          <cell r="AI683">
            <v>1842454866.6467619</v>
          </cell>
          <cell r="AJ683">
            <v>1829235820.2006919</v>
          </cell>
          <cell r="AK683">
            <v>13219045.731521504</v>
          </cell>
          <cell r="AM683">
            <v>7761415.0420611352</v>
          </cell>
          <cell r="AN683">
            <v>7468861.9348205132</v>
          </cell>
          <cell r="AO683">
            <v>292553.10724062193</v>
          </cell>
          <cell r="AP683">
            <v>1824458947.0896957</v>
          </cell>
          <cell r="AQ683">
            <v>1828389042.7485871</v>
          </cell>
          <cell r="AR683">
            <v>-3730095.6588908066</v>
          </cell>
          <cell r="AT683">
            <v>94703.483025390655</v>
          </cell>
          <cell r="AU683">
            <v>33952.489107399248</v>
          </cell>
          <cell r="AV683">
            <v>60750.993917991407</v>
          </cell>
          <cell r="AW683">
            <v>17995919.557063278</v>
          </cell>
          <cell r="AX683">
            <v>846777.4521047473</v>
          </cell>
          <cell r="AY683">
            <v>16949141.390412349</v>
          </cell>
        </row>
        <row r="684">
          <cell r="B684">
            <v>36824</v>
          </cell>
          <cell r="C684">
            <v>5.625</v>
          </cell>
          <cell r="D684">
            <v>5.875</v>
          </cell>
          <cell r="E684">
            <v>6</v>
          </cell>
          <cell r="F684">
            <v>6.0156200000000002</v>
          </cell>
          <cell r="G684">
            <v>6.0468700000000002</v>
          </cell>
          <cell r="H684">
            <v>6.1121400000000001</v>
          </cell>
          <cell r="I684">
            <v>6.1318999999999999</v>
          </cell>
          <cell r="J684">
            <v>6.1452299999999997</v>
          </cell>
          <cell r="K684">
            <v>6.2027700000000001</v>
          </cell>
          <cell r="L684">
            <v>6.25915</v>
          </cell>
          <cell r="M684">
            <v>6.1673099999999996</v>
          </cell>
          <cell r="N684">
            <v>6.19285</v>
          </cell>
          <cell r="O684">
            <v>6.2002899999999999</v>
          </cell>
          <cell r="P684">
            <v>6.23</v>
          </cell>
          <cell r="Q684">
            <v>6.25</v>
          </cell>
          <cell r="R684">
            <v>6.2450000000000001</v>
          </cell>
          <cell r="S684">
            <v>6.2249999999999996</v>
          </cell>
          <cell r="T684">
            <v>6.2050000000000001</v>
          </cell>
          <cell r="U684">
            <v>6.1849999999999996</v>
          </cell>
          <cell r="V684">
            <v>6.165</v>
          </cell>
          <cell r="W684">
            <v>6.1449999999999996</v>
          </cell>
          <cell r="X684">
            <v>6.1349999999999998</v>
          </cell>
          <cell r="Y684">
            <v>6.0949999999999998</v>
          </cell>
          <cell r="Z684">
            <v>6.0149999999999997</v>
          </cell>
          <cell r="AA684">
            <v>5.8849999999999998</v>
          </cell>
          <cell r="AB684">
            <v>5.7850000000000001</v>
          </cell>
          <cell r="AC684">
            <v>5.7149999999999999</v>
          </cell>
          <cell r="AE684">
            <v>37124</v>
          </cell>
          <cell r="AF684">
            <v>6306.3792574880645</v>
          </cell>
          <cell r="AG684">
            <v>2491091.0575105622</v>
          </cell>
          <cell r="AH684">
            <v>-2484784.6782530742</v>
          </cell>
          <cell r="AI684">
            <v>1842461173.0260193</v>
          </cell>
          <cell r="AJ684">
            <v>1831726911.2582026</v>
          </cell>
          <cell r="AK684">
            <v>10734261.053268429</v>
          </cell>
          <cell r="AM684">
            <v>138699.01918245852</v>
          </cell>
          <cell r="AN684">
            <v>2482868.5416471139</v>
          </cell>
          <cell r="AO684">
            <v>-2344169.5224646553</v>
          </cell>
          <cell r="AP684">
            <v>1824597646.1088781</v>
          </cell>
          <cell r="AQ684">
            <v>1830871911.2902343</v>
          </cell>
          <cell r="AR684">
            <v>-6074265.1813554615</v>
          </cell>
          <cell r="AT684">
            <v>-132392.63992497046</v>
          </cell>
          <cell r="AU684">
            <v>8222.5158634483814</v>
          </cell>
          <cell r="AV684">
            <v>-140615.15578841884</v>
          </cell>
          <cell r="AW684">
            <v>17863526.917138308</v>
          </cell>
          <cell r="AX684">
            <v>854999.96796819568</v>
          </cell>
          <cell r="AY684">
            <v>16808526.234623931</v>
          </cell>
        </row>
        <row r="685">
          <cell r="B685">
            <v>36825</v>
          </cell>
          <cell r="C685">
            <v>5.4375</v>
          </cell>
          <cell r="D685">
            <v>5.8125</v>
          </cell>
          <cell r="E685">
            <v>5.97</v>
          </cell>
          <cell r="F685">
            <v>6</v>
          </cell>
          <cell r="G685">
            <v>6.02</v>
          </cell>
          <cell r="H685">
            <v>6.1167400000000001</v>
          </cell>
          <cell r="I685">
            <v>6.1434899999999999</v>
          </cell>
          <cell r="J685">
            <v>6.15212</v>
          </cell>
          <cell r="K685">
            <v>6.2067100000000002</v>
          </cell>
          <cell r="L685">
            <v>6.2648700000000002</v>
          </cell>
          <cell r="M685">
            <v>6.1743699999999997</v>
          </cell>
          <cell r="N685">
            <v>6.1999399999999998</v>
          </cell>
          <cell r="O685">
            <v>6.2081600000000003</v>
          </cell>
          <cell r="P685">
            <v>6.25</v>
          </cell>
          <cell r="Q685">
            <v>6.27</v>
          </cell>
          <cell r="R685">
            <v>6.2649999999999997</v>
          </cell>
          <cell r="S685">
            <v>6.2549999999999999</v>
          </cell>
          <cell r="T685">
            <v>6.2350000000000003</v>
          </cell>
          <cell r="U685">
            <v>6.2149999999999999</v>
          </cell>
          <cell r="V685">
            <v>6.1950000000000003</v>
          </cell>
          <cell r="W685">
            <v>6.1749999999999998</v>
          </cell>
          <cell r="X685">
            <v>6.165</v>
          </cell>
          <cell r="Y685">
            <v>6.125</v>
          </cell>
          <cell r="Z685">
            <v>6.0350000000000001</v>
          </cell>
          <cell r="AA685">
            <v>5.8949999999999996</v>
          </cell>
          <cell r="AB685">
            <v>5.7949999999999999</v>
          </cell>
          <cell r="AC685">
            <v>5.7149999999999999</v>
          </cell>
          <cell r="AE685">
            <v>37125</v>
          </cell>
          <cell r="AF685">
            <v>831436.03854187392</v>
          </cell>
          <cell r="AG685">
            <v>2504577.982743992</v>
          </cell>
          <cell r="AH685">
            <v>-1673141.9442021181</v>
          </cell>
          <cell r="AI685">
            <v>1843292609.0645611</v>
          </cell>
          <cell r="AJ685">
            <v>1834231489.2409465</v>
          </cell>
          <cell r="AK685">
            <v>9061119.1090663113</v>
          </cell>
          <cell r="AM685">
            <v>1005272.9317370951</v>
          </cell>
          <cell r="AN685">
            <v>2492766.0478308438</v>
          </cell>
          <cell r="AO685">
            <v>-1487493.1160937487</v>
          </cell>
          <cell r="AP685">
            <v>1825602919.0406153</v>
          </cell>
          <cell r="AQ685">
            <v>1833364677.3380651</v>
          </cell>
          <cell r="AR685">
            <v>-7561758.2974492107</v>
          </cell>
          <cell r="AT685">
            <v>-173836.8931952212</v>
          </cell>
          <cell r="AU685">
            <v>11811.934913148172</v>
          </cell>
          <cell r="AV685">
            <v>-185648.82810836937</v>
          </cell>
          <cell r="AW685">
            <v>17689690.023943089</v>
          </cell>
          <cell r="AX685">
            <v>866811.90288134385</v>
          </cell>
          <cell r="AY685">
            <v>16622877.406515561</v>
          </cell>
        </row>
        <row r="686">
          <cell r="B686">
            <v>36826</v>
          </cell>
          <cell r="C686">
            <v>5.5625</v>
          </cell>
          <cell r="D686">
            <v>5.78125</v>
          </cell>
          <cell r="E686">
            <v>5.9843700000000002</v>
          </cell>
          <cell r="F686">
            <v>6.0156200000000002</v>
          </cell>
          <cell r="G686">
            <v>6.0468700000000002</v>
          </cell>
          <cell r="H686">
            <v>6.1032999999999999</v>
          </cell>
          <cell r="I686">
            <v>6.1329500000000001</v>
          </cell>
          <cell r="J686">
            <v>6.1463200000000002</v>
          </cell>
          <cell r="K686">
            <v>6.2083399999999997</v>
          </cell>
          <cell r="L686">
            <v>6.2709000000000001</v>
          </cell>
          <cell r="M686">
            <v>6.1818900000000001</v>
          </cell>
          <cell r="N686">
            <v>6.21075</v>
          </cell>
          <cell r="O686">
            <v>6.2204899999999999</v>
          </cell>
          <cell r="P686">
            <v>6.26</v>
          </cell>
          <cell r="Q686">
            <v>6.29</v>
          </cell>
          <cell r="R686">
            <v>6.2850000000000001</v>
          </cell>
          <cell r="S686">
            <v>6.2750000000000004</v>
          </cell>
          <cell r="T686">
            <v>6.2549999999999999</v>
          </cell>
          <cell r="U686">
            <v>6.2350000000000003</v>
          </cell>
          <cell r="V686">
            <v>6.2149999999999999</v>
          </cell>
          <cell r="W686">
            <v>6.1950000000000003</v>
          </cell>
          <cell r="X686">
            <v>6.1849999999999996</v>
          </cell>
          <cell r="Y686">
            <v>6.1449999999999996</v>
          </cell>
          <cell r="Z686">
            <v>6.0549999999999997</v>
          </cell>
          <cell r="AA686">
            <v>5.9050000000000002</v>
          </cell>
          <cell r="AB686">
            <v>5.8049999999999997</v>
          </cell>
          <cell r="AC686">
            <v>5.7249999999999996</v>
          </cell>
          <cell r="AE686">
            <v>37126</v>
          </cell>
          <cell r="AF686">
            <v>3125161.9123412874</v>
          </cell>
          <cell r="AG686">
            <v>2532687.7808084683</v>
          </cell>
          <cell r="AH686">
            <v>592474.13153281901</v>
          </cell>
          <cell r="AI686">
            <v>1846417770.9769025</v>
          </cell>
          <cell r="AJ686">
            <v>1836764177.021755</v>
          </cell>
          <cell r="AK686">
            <v>9653593.2405991293</v>
          </cell>
          <cell r="AM686">
            <v>2896678.3078588545</v>
          </cell>
          <cell r="AN686">
            <v>2518118.4350599726</v>
          </cell>
          <cell r="AO686">
            <v>378559.87279888196</v>
          </cell>
          <cell r="AP686">
            <v>1828499597.3484743</v>
          </cell>
          <cell r="AQ686">
            <v>1835882795.7731252</v>
          </cell>
          <cell r="AR686">
            <v>-7183198.4246503282</v>
          </cell>
          <cell r="AT686">
            <v>228483.60448243283</v>
          </cell>
          <cell r="AU686">
            <v>14569.345748495776</v>
          </cell>
          <cell r="AV686">
            <v>213914.25873393705</v>
          </cell>
          <cell r="AW686">
            <v>17918173.628425524</v>
          </cell>
          <cell r="AX686">
            <v>881381.24862983963</v>
          </cell>
          <cell r="AY686">
            <v>16836791.665249497</v>
          </cell>
        </row>
        <row r="687">
          <cell r="B687">
            <v>36827</v>
          </cell>
          <cell r="C687">
            <v>5.5625</v>
          </cell>
          <cell r="D687">
            <v>5.78125</v>
          </cell>
          <cell r="E687">
            <v>5.9843700000000002</v>
          </cell>
          <cell r="F687">
            <v>6.0156200000000002</v>
          </cell>
          <cell r="G687">
            <v>6.0468700000000002</v>
          </cell>
          <cell r="H687">
            <v>6.1032999999999999</v>
          </cell>
          <cell r="I687">
            <v>6.1329500000000001</v>
          </cell>
          <cell r="J687">
            <v>6.1463200000000002</v>
          </cell>
          <cell r="K687">
            <v>6.2083399999999997</v>
          </cell>
          <cell r="L687">
            <v>6.2709000000000001</v>
          </cell>
          <cell r="M687">
            <v>6.1818900000000001</v>
          </cell>
          <cell r="N687">
            <v>6.21075</v>
          </cell>
          <cell r="O687">
            <v>6.2204899999999999</v>
          </cell>
          <cell r="P687">
            <v>6.26</v>
          </cell>
          <cell r="Q687">
            <v>6.29</v>
          </cell>
          <cell r="R687">
            <v>6.2850000000000001</v>
          </cell>
          <cell r="S687">
            <v>6.2750000000000004</v>
          </cell>
          <cell r="T687">
            <v>6.2549999999999999</v>
          </cell>
          <cell r="U687">
            <v>6.2350000000000003</v>
          </cell>
          <cell r="V687">
            <v>6.2149999999999999</v>
          </cell>
          <cell r="W687">
            <v>6.1950000000000003</v>
          </cell>
          <cell r="X687">
            <v>6.1849999999999996</v>
          </cell>
          <cell r="Y687">
            <v>6.1449999999999996</v>
          </cell>
          <cell r="Z687">
            <v>6.0549999999999997</v>
          </cell>
          <cell r="AA687">
            <v>5.9050000000000002</v>
          </cell>
          <cell r="AB687">
            <v>5.8049999999999997</v>
          </cell>
          <cell r="AC687">
            <v>5.7249999999999996</v>
          </cell>
          <cell r="AE687">
            <v>37127</v>
          </cell>
          <cell r="AF687">
            <v>2513948.8052494763</v>
          </cell>
          <cell r="AG687">
            <v>2577467.0276879855</v>
          </cell>
          <cell r="AH687">
            <v>-63518.22243850911</v>
          </cell>
          <cell r="AI687">
            <v>1848931719.7821519</v>
          </cell>
          <cell r="AJ687">
            <v>1839341644.049443</v>
          </cell>
          <cell r="AK687">
            <v>9590075.0181606207</v>
          </cell>
          <cell r="AM687">
            <v>2529848.5863816068</v>
          </cell>
          <cell r="AN687">
            <v>2594260.9819680233</v>
          </cell>
          <cell r="AO687">
            <v>-64412.395586416591</v>
          </cell>
          <cell r="AP687">
            <v>1831029445.9348559</v>
          </cell>
          <cell r="AQ687">
            <v>1838477056.7550931</v>
          </cell>
          <cell r="AR687">
            <v>-7247610.8202367444</v>
          </cell>
          <cell r="AT687">
            <v>-15899.781132130418</v>
          </cell>
          <cell r="AU687">
            <v>-16793.954280037899</v>
          </cell>
          <cell r="AV687">
            <v>894.1731479074806</v>
          </cell>
          <cell r="AW687">
            <v>17902273.847293392</v>
          </cell>
          <cell r="AX687">
            <v>864587.29434980173</v>
          </cell>
          <cell r="AY687">
            <v>16837685.838397406</v>
          </cell>
        </row>
        <row r="688">
          <cell r="B688">
            <v>36828</v>
          </cell>
          <cell r="C688">
            <v>5.5625</v>
          </cell>
          <cell r="D688">
            <v>5.78125</v>
          </cell>
          <cell r="E688">
            <v>5.9843700000000002</v>
          </cell>
          <cell r="F688">
            <v>6.0156200000000002</v>
          </cell>
          <cell r="G688">
            <v>6.0468700000000002</v>
          </cell>
          <cell r="H688">
            <v>6.1032999999999999</v>
          </cell>
          <cell r="I688">
            <v>6.1329500000000001</v>
          </cell>
          <cell r="J688">
            <v>6.1463200000000002</v>
          </cell>
          <cell r="K688">
            <v>6.2083399999999997</v>
          </cell>
          <cell r="L688">
            <v>6.2709000000000001</v>
          </cell>
          <cell r="M688">
            <v>6.1818900000000001</v>
          </cell>
          <cell r="N688">
            <v>6.21075</v>
          </cell>
          <cell r="O688">
            <v>6.2204899999999999</v>
          </cell>
          <cell r="P688">
            <v>6.26</v>
          </cell>
          <cell r="Q688">
            <v>6.29</v>
          </cell>
          <cell r="R688">
            <v>6.2850000000000001</v>
          </cell>
          <cell r="S688">
            <v>6.2750000000000004</v>
          </cell>
          <cell r="T688">
            <v>6.2549999999999999</v>
          </cell>
          <cell r="U688">
            <v>6.2350000000000003</v>
          </cell>
          <cell r="V688">
            <v>6.2149999999999999</v>
          </cell>
          <cell r="W688">
            <v>6.1950000000000003</v>
          </cell>
          <cell r="X688">
            <v>6.1849999999999996</v>
          </cell>
          <cell r="Y688">
            <v>6.1449999999999996</v>
          </cell>
          <cell r="Z688">
            <v>6.0549999999999997</v>
          </cell>
          <cell r="AA688">
            <v>5.9050000000000002</v>
          </cell>
          <cell r="AB688">
            <v>5.8049999999999997</v>
          </cell>
          <cell r="AC688">
            <v>5.7249999999999996</v>
          </cell>
          <cell r="AE688">
            <v>37131</v>
          </cell>
          <cell r="AF688">
            <v>9864569.2183420993</v>
          </cell>
          <cell r="AG688">
            <v>10400984.034240423</v>
          </cell>
          <cell r="AH688">
            <v>-536414.81589832343</v>
          </cell>
          <cell r="AI688">
            <v>1858796289.000494</v>
          </cell>
          <cell r="AJ688">
            <v>1849742628.0836835</v>
          </cell>
          <cell r="AK688">
            <v>9053660.2022622973</v>
          </cell>
          <cell r="AM688">
            <v>9730233.9481916279</v>
          </cell>
          <cell r="AN688">
            <v>10420966.702806881</v>
          </cell>
          <cell r="AO688">
            <v>-690732.75461525284</v>
          </cell>
          <cell r="AP688">
            <v>1840759679.8830476</v>
          </cell>
          <cell r="AQ688">
            <v>1848898023.4579</v>
          </cell>
          <cell r="AR688">
            <v>-7938343.5748519972</v>
          </cell>
          <cell r="AT688">
            <v>134335.27015047148</v>
          </cell>
          <cell r="AU688">
            <v>-19982.668566457927</v>
          </cell>
          <cell r="AV688">
            <v>154317.93871692941</v>
          </cell>
          <cell r="AW688">
            <v>18036609.117443863</v>
          </cell>
          <cell r="AX688">
            <v>844604.6257833438</v>
          </cell>
          <cell r="AY688">
            <v>16992003.777114335</v>
          </cell>
        </row>
        <row r="689">
          <cell r="B689">
            <v>36829</v>
          </cell>
          <cell r="C689">
            <v>5.625</v>
          </cell>
          <cell r="D689">
            <v>5.78125</v>
          </cell>
          <cell r="E689">
            <v>6</v>
          </cell>
          <cell r="F689">
            <v>5.97</v>
          </cell>
          <cell r="G689">
            <v>6</v>
          </cell>
          <cell r="H689">
            <v>6.1241000000000003</v>
          </cell>
          <cell r="I689">
            <v>6.1384600000000002</v>
          </cell>
          <cell r="J689">
            <v>6.1584399999999997</v>
          </cell>
          <cell r="K689">
            <v>6.21157</v>
          </cell>
          <cell r="L689">
            <v>6.2741800000000003</v>
          </cell>
          <cell r="M689">
            <v>6.18546</v>
          </cell>
          <cell r="N689">
            <v>6.2156500000000001</v>
          </cell>
          <cell r="O689">
            <v>6.2201500000000003</v>
          </cell>
          <cell r="P689">
            <v>6.25</v>
          </cell>
          <cell r="Q689">
            <v>6.28</v>
          </cell>
          <cell r="R689">
            <v>6.2750000000000004</v>
          </cell>
          <cell r="S689">
            <v>6.2649999999999997</v>
          </cell>
          <cell r="T689">
            <v>6.2450000000000001</v>
          </cell>
          <cell r="U689">
            <v>6.2249999999999996</v>
          </cell>
          <cell r="V689">
            <v>6.1950000000000003</v>
          </cell>
          <cell r="W689">
            <v>6.1749999999999998</v>
          </cell>
          <cell r="X689">
            <v>6.1550000000000002</v>
          </cell>
          <cell r="Y689">
            <v>6.1050000000000004</v>
          </cell>
          <cell r="Z689">
            <v>6.0049999999999999</v>
          </cell>
          <cell r="AA689">
            <v>5.8449999999999998</v>
          </cell>
          <cell r="AB689">
            <v>5.7450000000000001</v>
          </cell>
          <cell r="AC689">
            <v>5.665</v>
          </cell>
          <cell r="AE689">
            <v>37132</v>
          </cell>
          <cell r="AF689">
            <v>5024652.457129769</v>
          </cell>
          <cell r="AG689">
            <v>2555946.587490058</v>
          </cell>
          <cell r="AH689">
            <v>2468705.869639711</v>
          </cell>
          <cell r="AI689">
            <v>1863820941.4576237</v>
          </cell>
          <cell r="AJ689">
            <v>1852298574.6711736</v>
          </cell>
          <cell r="AK689">
            <v>11522366.071902009</v>
          </cell>
          <cell r="AM689">
            <v>4885838.0821075886</v>
          </cell>
          <cell r="AN689">
            <v>2554123.9674950223</v>
          </cell>
          <cell r="AO689">
            <v>2331714.1146125663</v>
          </cell>
          <cell r="AP689">
            <v>1845645517.9651551</v>
          </cell>
          <cell r="AQ689">
            <v>1851452147.425395</v>
          </cell>
          <cell r="AR689">
            <v>-5606629.4602394309</v>
          </cell>
          <cell r="AT689">
            <v>138814.37502218038</v>
          </cell>
          <cell r="AU689">
            <v>1822.6199950356968</v>
          </cell>
          <cell r="AV689">
            <v>136991.75502714468</v>
          </cell>
          <cell r="AW689">
            <v>18175423.492466044</v>
          </cell>
          <cell r="AX689">
            <v>846427.2457783795</v>
          </cell>
          <cell r="AY689">
            <v>17128995.532141481</v>
          </cell>
        </row>
        <row r="690">
          <cell r="B690">
            <v>36830</v>
          </cell>
          <cell r="C690">
            <v>6.125</v>
          </cell>
          <cell r="D690">
            <v>5.9375</v>
          </cell>
          <cell r="E690">
            <v>5.9843700000000002</v>
          </cell>
          <cell r="F690">
            <v>6</v>
          </cell>
          <cell r="G690">
            <v>6.0468700000000002</v>
          </cell>
          <cell r="H690">
            <v>6.1088699999999996</v>
          </cell>
          <cell r="I690">
            <v>6.1396699999999997</v>
          </cell>
          <cell r="J690">
            <v>6.1517400000000002</v>
          </cell>
          <cell r="K690">
            <v>6.2174300000000002</v>
          </cell>
          <cell r="L690">
            <v>6.2825499999999996</v>
          </cell>
          <cell r="M690">
            <v>6.1950900000000004</v>
          </cell>
          <cell r="N690">
            <v>6.2218999999999998</v>
          </cell>
          <cell r="O690">
            <v>6.2299600000000002</v>
          </cell>
          <cell r="P690">
            <v>6.26</v>
          </cell>
          <cell r="Q690">
            <v>6.29</v>
          </cell>
          <cell r="R690">
            <v>6.2850000000000001</v>
          </cell>
          <cell r="S690">
            <v>6.2649999999999997</v>
          </cell>
          <cell r="T690">
            <v>6.2450000000000001</v>
          </cell>
          <cell r="U690">
            <v>6.2149999999999999</v>
          </cell>
          <cell r="V690">
            <v>6.1849999999999996</v>
          </cell>
          <cell r="W690">
            <v>6.1550000000000002</v>
          </cell>
          <cell r="X690">
            <v>6.1349999999999998</v>
          </cell>
          <cell r="Y690">
            <v>6.085</v>
          </cell>
          <cell r="Z690">
            <v>5.9749999999999996</v>
          </cell>
          <cell r="AA690">
            <v>5.8049999999999997</v>
          </cell>
          <cell r="AB690">
            <v>5.6950000000000003</v>
          </cell>
          <cell r="AC690">
            <v>5.6150000000000002</v>
          </cell>
          <cell r="AE690">
            <v>37133</v>
          </cell>
          <cell r="AF690">
            <v>4850520.7259347476</v>
          </cell>
          <cell r="AG690">
            <v>2558696.8823508183</v>
          </cell>
          <cell r="AH690">
            <v>2291823.8435839294</v>
          </cell>
          <cell r="AI690">
            <v>1868671462.1835585</v>
          </cell>
          <cell r="AJ690">
            <v>1854857271.5535245</v>
          </cell>
          <cell r="AK690">
            <v>13814189.915485937</v>
          </cell>
          <cell r="AM690">
            <v>4917246.4187628627</v>
          </cell>
          <cell r="AN690">
            <v>2558712.2540174262</v>
          </cell>
          <cell r="AO690">
            <v>2358534.1647454365</v>
          </cell>
          <cell r="AP690">
            <v>1850562764.383918</v>
          </cell>
          <cell r="AQ690">
            <v>1854010859.6794124</v>
          </cell>
          <cell r="AR690">
            <v>-3248095.2954939944</v>
          </cell>
          <cell r="AT690">
            <v>-66725.692828115076</v>
          </cell>
          <cell r="AU690">
            <v>-15.37166660791263</v>
          </cell>
          <cell r="AV690">
            <v>-66710.321161507163</v>
          </cell>
          <cell r="AW690">
            <v>18108697.799637929</v>
          </cell>
          <cell r="AX690">
            <v>846411.87411177158</v>
          </cell>
          <cell r="AY690">
            <v>17062285.210979972</v>
          </cell>
        </row>
        <row r="691">
          <cell r="B691">
            <v>36831</v>
          </cell>
          <cell r="C691">
            <v>5.53125</v>
          </cell>
          <cell r="D691">
            <v>5.8593799999999998</v>
          </cell>
          <cell r="E691">
            <v>5.96875</v>
          </cell>
          <cell r="F691">
            <v>6.0156200000000002</v>
          </cell>
          <cell r="G691">
            <v>6.0468700000000002</v>
          </cell>
          <cell r="H691">
            <v>6.1004399999999999</v>
          </cell>
          <cell r="I691">
            <v>6.1251899999999999</v>
          </cell>
          <cell r="J691">
            <v>6.1370300000000002</v>
          </cell>
          <cell r="K691">
            <v>6.1905799999999997</v>
          </cell>
          <cell r="L691">
            <v>6.2452300000000003</v>
          </cell>
          <cell r="M691">
            <v>6.1525600000000003</v>
          </cell>
          <cell r="N691">
            <v>6.1748399999999997</v>
          </cell>
          <cell r="O691">
            <v>6.1803699999999999</v>
          </cell>
          <cell r="P691">
            <v>6.22</v>
          </cell>
          <cell r="Q691">
            <v>6.25</v>
          </cell>
          <cell r="R691">
            <v>6.2450000000000001</v>
          </cell>
          <cell r="S691">
            <v>6.2350000000000003</v>
          </cell>
          <cell r="T691">
            <v>6.2149999999999999</v>
          </cell>
          <cell r="U691">
            <v>6.1849999999999996</v>
          </cell>
          <cell r="V691">
            <v>6.165</v>
          </cell>
          <cell r="W691">
            <v>6.1349999999999998</v>
          </cell>
          <cell r="X691">
            <v>6.1150000000000002</v>
          </cell>
          <cell r="Y691">
            <v>6.0650000000000004</v>
          </cell>
          <cell r="Z691">
            <v>5.9550000000000001</v>
          </cell>
          <cell r="AA691">
            <v>5.7850000000000001</v>
          </cell>
          <cell r="AB691">
            <v>5.6749999999999998</v>
          </cell>
          <cell r="AC691">
            <v>5.5949999999999998</v>
          </cell>
          <cell r="AE691">
            <v>37134</v>
          </cell>
          <cell r="AF691">
            <v>5764650.7201725999</v>
          </cell>
          <cell r="AG691">
            <v>2502446.1813233942</v>
          </cell>
          <cell r="AH691">
            <v>3262204.5388492057</v>
          </cell>
          <cell r="AI691">
            <v>1874436112.9037311</v>
          </cell>
          <cell r="AJ691">
            <v>1857359717.7348478</v>
          </cell>
          <cell r="AK691">
            <v>17076394.454335142</v>
          </cell>
          <cell r="AM691">
            <v>5532894.4284804165</v>
          </cell>
          <cell r="AN691">
            <v>2495776.9725663024</v>
          </cell>
          <cell r="AO691">
            <v>3037117.4559141141</v>
          </cell>
          <cell r="AP691">
            <v>1856095658.8123984</v>
          </cell>
          <cell r="AQ691">
            <v>1856506636.6519787</v>
          </cell>
          <cell r="AR691">
            <v>-210977.83957988024</v>
          </cell>
          <cell r="AT691">
            <v>231756.29169218335</v>
          </cell>
          <cell r="AU691">
            <v>6669.2087570917793</v>
          </cell>
          <cell r="AV691">
            <v>225087.08293509157</v>
          </cell>
          <cell r="AW691">
            <v>18340454.091330111</v>
          </cell>
          <cell r="AX691">
            <v>853081.08286886336</v>
          </cell>
          <cell r="AY691">
            <v>17287372.293915063</v>
          </cell>
        </row>
        <row r="692">
          <cell r="B692">
            <v>36832</v>
          </cell>
          <cell r="C692">
            <v>5.875</v>
          </cell>
          <cell r="D692">
            <v>5.875</v>
          </cell>
          <cell r="E692">
            <v>5.96875</v>
          </cell>
          <cell r="F692">
            <v>6.0156200000000002</v>
          </cell>
          <cell r="G692">
            <v>6.0468700000000002</v>
          </cell>
          <cell r="H692">
            <v>6.0925599999999998</v>
          </cell>
          <cell r="I692">
            <v>6.1114499999999996</v>
          </cell>
          <cell r="J692">
            <v>6.1221100000000002</v>
          </cell>
          <cell r="K692">
            <v>6.1650499999999999</v>
          </cell>
          <cell r="L692">
            <v>6.2102500000000003</v>
          </cell>
          <cell r="M692">
            <v>6.11212</v>
          </cell>
          <cell r="N692">
            <v>6.1291700000000002</v>
          </cell>
          <cell r="O692">
            <v>6.1316800000000002</v>
          </cell>
          <cell r="P692">
            <v>6.17</v>
          </cell>
          <cell r="Q692">
            <v>6.2</v>
          </cell>
          <cell r="R692">
            <v>6.1950000000000003</v>
          </cell>
          <cell r="S692">
            <v>6.1849999999999996</v>
          </cell>
          <cell r="T692">
            <v>6.165</v>
          </cell>
          <cell r="U692">
            <v>6.1449999999999996</v>
          </cell>
          <cell r="V692">
            <v>6.125</v>
          </cell>
          <cell r="W692">
            <v>6.0949999999999998</v>
          </cell>
          <cell r="X692">
            <v>6.0750000000000002</v>
          </cell>
          <cell r="Y692">
            <v>6.0250000000000004</v>
          </cell>
          <cell r="Z692">
            <v>5.915</v>
          </cell>
          <cell r="AA692">
            <v>5.7450000000000001</v>
          </cell>
          <cell r="AB692">
            <v>5.6449999999999996</v>
          </cell>
          <cell r="AC692">
            <v>5.5650000000000004</v>
          </cell>
          <cell r="AE692">
            <v>37137</v>
          </cell>
          <cell r="AF692">
            <v>8861448.1701345108</v>
          </cell>
          <cell r="AG692">
            <v>7522602.14211863</v>
          </cell>
          <cell r="AH692">
            <v>1338846.0280158808</v>
          </cell>
          <cell r="AI692">
            <v>1883297561.0738657</v>
          </cell>
          <cell r="AJ692">
            <v>1864882319.8769665</v>
          </cell>
          <cell r="AK692">
            <v>18415240.482351024</v>
          </cell>
          <cell r="AM692">
            <v>8980992.0423325896</v>
          </cell>
          <cell r="AN692">
            <v>7514423.9285922218</v>
          </cell>
          <cell r="AO692">
            <v>1466568.1137403678</v>
          </cell>
          <cell r="AP692">
            <v>1865076650.8547311</v>
          </cell>
          <cell r="AQ692">
            <v>1864021060.5805709</v>
          </cell>
          <cell r="AR692">
            <v>1255590.2741604876</v>
          </cell>
          <cell r="AT692">
            <v>-119543.87219807878</v>
          </cell>
          <cell r="AU692">
            <v>8178.213526408188</v>
          </cell>
          <cell r="AV692">
            <v>-127722.08572448697</v>
          </cell>
          <cell r="AW692">
            <v>18220910.219132032</v>
          </cell>
          <cell r="AX692">
            <v>861259.29639527155</v>
          </cell>
          <cell r="AY692">
            <v>17159650.208190575</v>
          </cell>
        </row>
        <row r="693">
          <cell r="B693">
            <v>36833</v>
          </cell>
          <cell r="C693">
            <v>5.90625</v>
          </cell>
          <cell r="D693">
            <v>5.9375</v>
          </cell>
          <cell r="E693">
            <v>5.96875</v>
          </cell>
          <cell r="F693">
            <v>5.9843700000000002</v>
          </cell>
          <cell r="G693">
            <v>6.0156200000000002</v>
          </cell>
          <cell r="H693">
            <v>6.0851800000000003</v>
          </cell>
          <cell r="I693">
            <v>6.0983799999999997</v>
          </cell>
          <cell r="J693">
            <v>6.1046300000000002</v>
          </cell>
          <cell r="K693">
            <v>6.1532499999999999</v>
          </cell>
          <cell r="L693">
            <v>6.2033899999999997</v>
          </cell>
          <cell r="M693">
            <v>6.1068499999999997</v>
          </cell>
          <cell r="N693">
            <v>6.1254099999999996</v>
          </cell>
          <cell r="O693">
            <v>6.1276599999999997</v>
          </cell>
          <cell r="P693">
            <v>6.15</v>
          </cell>
          <cell r="Q693">
            <v>6.17</v>
          </cell>
          <cell r="R693">
            <v>6.165</v>
          </cell>
          <cell r="S693">
            <v>6.1550000000000002</v>
          </cell>
          <cell r="T693">
            <v>6.1349999999999998</v>
          </cell>
          <cell r="U693">
            <v>6.1150000000000002</v>
          </cell>
          <cell r="V693">
            <v>6.0949999999999998</v>
          </cell>
          <cell r="W693">
            <v>6.0650000000000004</v>
          </cell>
          <cell r="X693">
            <v>6.0449999999999999</v>
          </cell>
          <cell r="Y693">
            <v>5.9950000000000001</v>
          </cell>
          <cell r="Z693">
            <v>5.8849999999999998</v>
          </cell>
          <cell r="AA693">
            <v>5.7149999999999999</v>
          </cell>
          <cell r="AB693">
            <v>5.6150000000000002</v>
          </cell>
          <cell r="AC693">
            <v>5.5350000000000001</v>
          </cell>
          <cell r="AE693">
            <v>37138</v>
          </cell>
          <cell r="AF693">
            <v>1003785.5427299184</v>
          </cell>
          <cell r="AG693">
            <v>2453267.2323365328</v>
          </cell>
          <cell r="AH693">
            <v>-1449481.6896066144</v>
          </cell>
          <cell r="AI693">
            <v>1884301346.6165955</v>
          </cell>
          <cell r="AJ693">
            <v>1867335587.109303</v>
          </cell>
          <cell r="AK693">
            <v>16965758.792744409</v>
          </cell>
          <cell r="AM693">
            <v>1206223.9972985834</v>
          </cell>
          <cell r="AN693">
            <v>2446288.6776010729</v>
          </cell>
          <cell r="AO693">
            <v>-1240064.6803024895</v>
          </cell>
          <cell r="AP693">
            <v>1866282874.8520296</v>
          </cell>
          <cell r="AQ693">
            <v>1866467349.258172</v>
          </cell>
          <cell r="AR693">
            <v>15525.593857998028</v>
          </cell>
          <cell r="AT693">
            <v>-202438.45456866501</v>
          </cell>
          <cell r="AU693">
            <v>6978.554735459853</v>
          </cell>
          <cell r="AV693">
            <v>-209417.00930412486</v>
          </cell>
          <cell r="AW693">
            <v>18018471.764563367</v>
          </cell>
          <cell r="AX693">
            <v>868237.8511307314</v>
          </cell>
          <cell r="AY693">
            <v>16950233.19888645</v>
          </cell>
        </row>
        <row r="694">
          <cell r="B694">
            <v>36834</v>
          </cell>
          <cell r="C694">
            <v>5.90625</v>
          </cell>
          <cell r="D694">
            <v>5.9375</v>
          </cell>
          <cell r="E694">
            <v>5.96875</v>
          </cell>
          <cell r="F694">
            <v>5.9843700000000002</v>
          </cell>
          <cell r="G694">
            <v>6.0156200000000002</v>
          </cell>
          <cell r="H694">
            <v>6.0851800000000003</v>
          </cell>
          <cell r="I694">
            <v>6.0983799999999997</v>
          </cell>
          <cell r="J694">
            <v>6.1046300000000002</v>
          </cell>
          <cell r="K694">
            <v>6.1532499999999999</v>
          </cell>
          <cell r="L694">
            <v>6.2033899999999997</v>
          </cell>
          <cell r="M694">
            <v>6.1068499999999997</v>
          </cell>
          <cell r="N694">
            <v>6.1254099999999996</v>
          </cell>
          <cell r="O694">
            <v>6.1276599999999997</v>
          </cell>
          <cell r="P694">
            <v>6.15</v>
          </cell>
          <cell r="Q694">
            <v>6.17</v>
          </cell>
          <cell r="R694">
            <v>6.165</v>
          </cell>
          <cell r="S694">
            <v>6.1550000000000002</v>
          </cell>
          <cell r="T694">
            <v>6.1349999999999998</v>
          </cell>
          <cell r="U694">
            <v>6.1150000000000002</v>
          </cell>
          <cell r="V694">
            <v>6.0949999999999998</v>
          </cell>
          <cell r="W694">
            <v>6.0650000000000004</v>
          </cell>
          <cell r="X694">
            <v>6.0449999999999999</v>
          </cell>
          <cell r="Y694">
            <v>5.9950000000000001</v>
          </cell>
          <cell r="Z694">
            <v>5.8849999999999998</v>
          </cell>
          <cell r="AA694">
            <v>5.7149999999999999</v>
          </cell>
          <cell r="AB694">
            <v>5.6150000000000002</v>
          </cell>
          <cell r="AC694">
            <v>5.5350000000000001</v>
          </cell>
          <cell r="AE694">
            <v>37139</v>
          </cell>
          <cell r="AF694">
            <v>-3881144.500080701</v>
          </cell>
          <cell r="AG694">
            <v>2463540.3798628412</v>
          </cell>
          <cell r="AH694">
            <v>-6344684.8799435422</v>
          </cell>
          <cell r="AI694">
            <v>1880420202.1165149</v>
          </cell>
          <cell r="AJ694">
            <v>1869799127.4891658</v>
          </cell>
          <cell r="AK694">
            <v>10621073.912800867</v>
          </cell>
          <cell r="AM694">
            <v>-3366663.5620236695</v>
          </cell>
          <cell r="AN694">
            <v>2457097.5548763964</v>
          </cell>
          <cell r="AO694">
            <v>-5823761.1169000659</v>
          </cell>
          <cell r="AP694">
            <v>1862916211.2900059</v>
          </cell>
          <cell r="AQ694">
            <v>1868924446.8130484</v>
          </cell>
          <cell r="AR694">
            <v>-5808235.5230420679</v>
          </cell>
          <cell r="AT694">
            <v>-514480.93805703148</v>
          </cell>
          <cell r="AU694">
            <v>6442.8249864447862</v>
          </cell>
          <cell r="AV694">
            <v>-520923.76304347627</v>
          </cell>
          <cell r="AW694">
            <v>17503990.826506335</v>
          </cell>
          <cell r="AX694">
            <v>874680.67611717619</v>
          </cell>
          <cell r="AY694">
            <v>16429309.435842974</v>
          </cell>
        </row>
        <row r="695">
          <cell r="B695">
            <v>36835</v>
          </cell>
          <cell r="C695">
            <v>5.90625</v>
          </cell>
          <cell r="D695">
            <v>5.9375</v>
          </cell>
          <cell r="E695">
            <v>5.96875</v>
          </cell>
          <cell r="F695">
            <v>5.9843700000000002</v>
          </cell>
          <cell r="G695">
            <v>6.0156200000000002</v>
          </cell>
          <cell r="H695">
            <v>6.0851800000000003</v>
          </cell>
          <cell r="I695">
            <v>6.0983799999999997</v>
          </cell>
          <cell r="J695">
            <v>6.1046300000000002</v>
          </cell>
          <cell r="K695">
            <v>6.1532499999999999</v>
          </cell>
          <cell r="L695">
            <v>6.2033899999999997</v>
          </cell>
          <cell r="M695">
            <v>6.1068499999999997</v>
          </cell>
          <cell r="N695">
            <v>6.1254099999999996</v>
          </cell>
          <cell r="O695">
            <v>6.1276599999999997</v>
          </cell>
          <cell r="P695">
            <v>6.15</v>
          </cell>
          <cell r="Q695">
            <v>6.17</v>
          </cell>
          <cell r="R695">
            <v>6.165</v>
          </cell>
          <cell r="S695">
            <v>6.1550000000000002</v>
          </cell>
          <cell r="T695">
            <v>6.1349999999999998</v>
          </cell>
          <cell r="U695">
            <v>6.1150000000000002</v>
          </cell>
          <cell r="V695">
            <v>6.0949999999999998</v>
          </cell>
          <cell r="W695">
            <v>6.0650000000000004</v>
          </cell>
          <cell r="X695">
            <v>6.0449999999999999</v>
          </cell>
          <cell r="Y695">
            <v>5.9950000000000001</v>
          </cell>
          <cell r="Z695">
            <v>5.8849999999999998</v>
          </cell>
          <cell r="AA695">
            <v>5.7149999999999999</v>
          </cell>
          <cell r="AB695">
            <v>5.6150000000000002</v>
          </cell>
          <cell r="AC695">
            <v>5.5350000000000001</v>
          </cell>
          <cell r="AE695">
            <v>37140</v>
          </cell>
          <cell r="AF695">
            <v>6536344.6114266627</v>
          </cell>
          <cell r="AG695">
            <v>2480222.9374546972</v>
          </cell>
          <cell r="AH695">
            <v>4056121.6739719654</v>
          </cell>
          <cell r="AI695">
            <v>1886956546.7279415</v>
          </cell>
          <cell r="AJ695">
            <v>1872279350.4266205</v>
          </cell>
          <cell r="AK695">
            <v>14677195.586772833</v>
          </cell>
          <cell r="AM695">
            <v>6380536.8929654658</v>
          </cell>
          <cell r="AN695">
            <v>2478112.6728303167</v>
          </cell>
          <cell r="AO695">
            <v>3902424.2201351491</v>
          </cell>
          <cell r="AP695">
            <v>1869296748.1829715</v>
          </cell>
          <cell r="AQ695">
            <v>1871402559.4858787</v>
          </cell>
          <cell r="AR695">
            <v>-1905811.3029069188</v>
          </cell>
          <cell r="AT695">
            <v>155807.71846119687</v>
          </cell>
          <cell r="AU695">
            <v>2110.2646243805066</v>
          </cell>
          <cell r="AV695">
            <v>153697.45383681636</v>
          </cell>
          <cell r="AW695">
            <v>17659798.544967532</v>
          </cell>
          <cell r="AX695">
            <v>876790.9407415567</v>
          </cell>
          <cell r="AY695">
            <v>16583006.88967979</v>
          </cell>
        </row>
        <row r="696">
          <cell r="B696">
            <v>36836</v>
          </cell>
          <cell r="C696">
            <v>5.5625</v>
          </cell>
          <cell r="D696">
            <v>5.75</v>
          </cell>
          <cell r="E696">
            <v>5.9531200000000002</v>
          </cell>
          <cell r="F696">
            <v>5.9843700000000002</v>
          </cell>
          <cell r="G696">
            <v>6.0156200000000002</v>
          </cell>
          <cell r="H696">
            <v>6.0782800000000003</v>
          </cell>
          <cell r="I696">
            <v>6.09361</v>
          </cell>
          <cell r="J696">
            <v>6.1006200000000002</v>
          </cell>
          <cell r="K696">
            <v>6.1413500000000001</v>
          </cell>
          <cell r="L696">
            <v>6.1858300000000002</v>
          </cell>
          <cell r="M696">
            <v>6.0882100000000001</v>
          </cell>
          <cell r="N696">
            <v>6.1049800000000003</v>
          </cell>
          <cell r="O696">
            <v>6.1055799999999998</v>
          </cell>
          <cell r="P696">
            <v>6.13</v>
          </cell>
          <cell r="Q696">
            <v>6.15</v>
          </cell>
          <cell r="R696">
            <v>6.1449999999999996</v>
          </cell>
          <cell r="S696">
            <v>6.1349999999999998</v>
          </cell>
          <cell r="T696">
            <v>6.1150000000000002</v>
          </cell>
          <cell r="U696">
            <v>6.085</v>
          </cell>
          <cell r="V696">
            <v>6.0549999999999997</v>
          </cell>
          <cell r="W696">
            <v>6.0250000000000004</v>
          </cell>
          <cell r="X696">
            <v>6.0049999999999999</v>
          </cell>
          <cell r="Y696">
            <v>5.9450000000000003</v>
          </cell>
          <cell r="Z696">
            <v>5.8250000000000002</v>
          </cell>
          <cell r="AA696">
            <v>5.665</v>
          </cell>
          <cell r="AB696">
            <v>5.5449999999999999</v>
          </cell>
          <cell r="AC696">
            <v>5.4649999999999999</v>
          </cell>
          <cell r="AE696">
            <v>37141</v>
          </cell>
          <cell r="AF696">
            <v>4396662.5548114087</v>
          </cell>
          <cell r="AG696">
            <v>2484819.2176825856</v>
          </cell>
          <cell r="AH696">
            <v>1911843.3371288232</v>
          </cell>
          <cell r="AI696">
            <v>1891353209.282753</v>
          </cell>
          <cell r="AJ696">
            <v>1874764169.6443031</v>
          </cell>
          <cell r="AK696">
            <v>16589038.923901657</v>
          </cell>
          <cell r="AM696">
            <v>3993931.9133559316</v>
          </cell>
          <cell r="AN696">
            <v>2491106.5300301686</v>
          </cell>
          <cell r="AO696">
            <v>1502825.383325763</v>
          </cell>
          <cell r="AP696">
            <v>1873290680.0963273</v>
          </cell>
          <cell r="AQ696">
            <v>1873893666.015909</v>
          </cell>
          <cell r="AR696">
            <v>-402985.91958115576</v>
          </cell>
          <cell r="AT696">
            <v>402730.6414554771</v>
          </cell>
          <cell r="AU696">
            <v>-6287.3123475830071</v>
          </cell>
          <cell r="AV696">
            <v>409017.95380306011</v>
          </cell>
          <cell r="AW696">
            <v>18062529.186423011</v>
          </cell>
          <cell r="AX696">
            <v>870503.62839397369</v>
          </cell>
          <cell r="AY696">
            <v>16992024.843482848</v>
          </cell>
        </row>
        <row r="697">
          <cell r="B697">
            <v>36837</v>
          </cell>
          <cell r="C697">
            <v>5.8125</v>
          </cell>
          <cell r="D697">
            <v>5.875</v>
          </cell>
          <cell r="E697">
            <v>5.9531200000000002</v>
          </cell>
          <cell r="F697">
            <v>5.9843700000000002</v>
          </cell>
          <cell r="G697">
            <v>6.0156200000000002</v>
          </cell>
          <cell r="H697">
            <v>6.0792200000000003</v>
          </cell>
          <cell r="I697">
            <v>6.09619</v>
          </cell>
          <cell r="J697">
            <v>6.1026100000000003</v>
          </cell>
          <cell r="K697">
            <v>6.1462500000000002</v>
          </cell>
          <cell r="L697">
            <v>6.19224</v>
          </cell>
          <cell r="M697">
            <v>6.0952299999999999</v>
          </cell>
          <cell r="N697">
            <v>6.1131500000000001</v>
          </cell>
          <cell r="O697">
            <v>6.11639</v>
          </cell>
          <cell r="P697">
            <v>6.15</v>
          </cell>
          <cell r="Q697">
            <v>6.17</v>
          </cell>
          <cell r="R697">
            <v>6.165</v>
          </cell>
          <cell r="S697">
            <v>6.1550000000000002</v>
          </cell>
          <cell r="T697">
            <v>6.125</v>
          </cell>
          <cell r="U697">
            <v>6.0949999999999998</v>
          </cell>
          <cell r="V697">
            <v>6.0650000000000004</v>
          </cell>
          <cell r="W697">
            <v>6.0350000000000001</v>
          </cell>
          <cell r="X697">
            <v>6.0149999999999997</v>
          </cell>
          <cell r="Y697">
            <v>5.9550000000000001</v>
          </cell>
          <cell r="Z697">
            <v>5.8250000000000002</v>
          </cell>
          <cell r="AA697">
            <v>5.6550000000000002</v>
          </cell>
          <cell r="AB697">
            <v>5.5350000000000001</v>
          </cell>
          <cell r="AC697">
            <v>5.4550000000000001</v>
          </cell>
          <cell r="AE697">
            <v>37144</v>
          </cell>
          <cell r="AF697">
            <v>13671412.436367353</v>
          </cell>
          <cell r="AG697">
            <v>7508400.042457697</v>
          </cell>
          <cell r="AH697">
            <v>6163012.3939096564</v>
          </cell>
          <cell r="AI697">
            <v>1905024621.7191203</v>
          </cell>
          <cell r="AJ697">
            <v>1882272569.6867607</v>
          </cell>
          <cell r="AK697">
            <v>22752051.317811314</v>
          </cell>
          <cell r="AM697">
            <v>12969275.386788994</v>
          </cell>
          <cell r="AN697">
            <v>7511591.6536059538</v>
          </cell>
          <cell r="AO697">
            <v>5457683.7331830403</v>
          </cell>
          <cell r="AP697">
            <v>1886259955.4831164</v>
          </cell>
          <cell r="AQ697">
            <v>1881405257.6695149</v>
          </cell>
          <cell r="AR697">
            <v>5054697.813601885</v>
          </cell>
          <cell r="AT697">
            <v>702137.04957835935</v>
          </cell>
          <cell r="AU697">
            <v>-3191.6111482568085</v>
          </cell>
          <cell r="AV697">
            <v>705328.66072661616</v>
          </cell>
          <cell r="AW697">
            <v>18764666.236001372</v>
          </cell>
          <cell r="AX697">
            <v>867312.01724571688</v>
          </cell>
          <cell r="AY697">
            <v>17697353.504209466</v>
          </cell>
        </row>
        <row r="698">
          <cell r="B698">
            <v>36838</v>
          </cell>
          <cell r="C698">
            <v>5.65625</v>
          </cell>
          <cell r="D698">
            <v>5.8125</v>
          </cell>
          <cell r="E698">
            <v>5.96875</v>
          </cell>
          <cell r="F698">
            <v>5.9843700000000002</v>
          </cell>
          <cell r="G698">
            <v>6.0156200000000002</v>
          </cell>
          <cell r="H698">
            <v>6.0881400000000001</v>
          </cell>
          <cell r="I698">
            <v>6.0962199999999998</v>
          </cell>
          <cell r="J698">
            <v>6.1019300000000003</v>
          </cell>
          <cell r="K698">
            <v>6.1477599999999999</v>
          </cell>
          <cell r="L698">
            <v>6.1960800000000003</v>
          </cell>
          <cell r="M698">
            <v>6.1013400000000004</v>
          </cell>
          <cell r="N698">
            <v>6.1214300000000001</v>
          </cell>
          <cell r="O698">
            <v>6.1264599999999998</v>
          </cell>
          <cell r="P698">
            <v>6.16</v>
          </cell>
          <cell r="Q698">
            <v>6.19</v>
          </cell>
          <cell r="R698">
            <v>6.1950000000000003</v>
          </cell>
          <cell r="S698">
            <v>6.1950000000000003</v>
          </cell>
          <cell r="T698">
            <v>6.1749999999999998</v>
          </cell>
          <cell r="U698">
            <v>6.1449999999999996</v>
          </cell>
          <cell r="V698">
            <v>6.125</v>
          </cell>
          <cell r="W698">
            <v>6.0949999999999998</v>
          </cell>
          <cell r="X698">
            <v>6.0750000000000002</v>
          </cell>
          <cell r="Y698">
            <v>6.0149999999999997</v>
          </cell>
          <cell r="Z698">
            <v>5.8949999999999996</v>
          </cell>
          <cell r="AA698">
            <v>5.7249999999999996</v>
          </cell>
          <cell r="AB698">
            <v>5.6150000000000002</v>
          </cell>
          <cell r="AC698">
            <v>5.5350000000000001</v>
          </cell>
          <cell r="AE698">
            <v>37145</v>
          </cell>
          <cell r="AF698">
            <v>-4507907.3458295176</v>
          </cell>
          <cell r="AG698">
            <v>2542216.8452821579</v>
          </cell>
          <cell r="AH698">
            <v>-7050124.1911116755</v>
          </cell>
          <cell r="AI698">
            <v>1900516714.3732908</v>
          </cell>
          <cell r="AJ698">
            <v>1884814786.5320427</v>
          </cell>
          <cell r="AK698">
            <v>15701927.126699638</v>
          </cell>
          <cell r="AM698">
            <v>-3660307.8616264462</v>
          </cell>
          <cell r="AN698">
            <v>2519541.4468934606</v>
          </cell>
          <cell r="AO698">
            <v>-6179849.3085199073</v>
          </cell>
          <cell r="AP698">
            <v>1882599647.62149</v>
          </cell>
          <cell r="AQ698">
            <v>1883924799.1164083</v>
          </cell>
          <cell r="AR698">
            <v>-1125151.4949180223</v>
          </cell>
          <cell r="AT698">
            <v>-847599.48420307133</v>
          </cell>
          <cell r="AU698">
            <v>22675.3983886973</v>
          </cell>
          <cell r="AV698">
            <v>-870274.88259176817</v>
          </cell>
          <cell r="AW698">
            <v>17917066.751798302</v>
          </cell>
          <cell r="AX698">
            <v>889987.41563441418</v>
          </cell>
          <cell r="AY698">
            <v>16827078.621617697</v>
          </cell>
        </row>
        <row r="699">
          <cell r="B699">
            <v>36839</v>
          </cell>
          <cell r="C699">
            <v>6.375</v>
          </cell>
          <cell r="D699">
            <v>5.90625</v>
          </cell>
          <cell r="E699">
            <v>5.96875</v>
          </cell>
          <cell r="F699">
            <v>5.9843700000000002</v>
          </cell>
          <cell r="G699">
            <v>6.0156200000000002</v>
          </cell>
          <cell r="H699">
            <v>6.0857400000000004</v>
          </cell>
          <cell r="I699">
            <v>6.09077</v>
          </cell>
          <cell r="J699">
            <v>6.0994599999999997</v>
          </cell>
          <cell r="K699">
            <v>6.14419</v>
          </cell>
          <cell r="L699">
            <v>6.19224</v>
          </cell>
          <cell r="M699">
            <v>6.0988800000000003</v>
          </cell>
          <cell r="N699">
            <v>6.11897</v>
          </cell>
          <cell r="O699">
            <v>6.1247499999999997</v>
          </cell>
          <cell r="P699">
            <v>6.16</v>
          </cell>
          <cell r="Q699">
            <v>6.2</v>
          </cell>
          <cell r="R699">
            <v>6.2050000000000001</v>
          </cell>
          <cell r="S699">
            <v>6.2050000000000001</v>
          </cell>
          <cell r="T699">
            <v>6.1849999999999996</v>
          </cell>
          <cell r="U699">
            <v>6.165</v>
          </cell>
          <cell r="V699">
            <v>6.1349999999999998</v>
          </cell>
          <cell r="W699">
            <v>6.1050000000000004</v>
          </cell>
          <cell r="X699">
            <v>6.085</v>
          </cell>
          <cell r="Y699">
            <v>6.0250000000000004</v>
          </cell>
          <cell r="Z699">
            <v>5.9050000000000002</v>
          </cell>
          <cell r="AA699">
            <v>5.7350000000000003</v>
          </cell>
          <cell r="AB699">
            <v>5.625</v>
          </cell>
          <cell r="AC699">
            <v>5.5449999999999999</v>
          </cell>
          <cell r="AE699">
            <v>37146</v>
          </cell>
          <cell r="AF699">
            <v>13822000.801025242</v>
          </cell>
          <cell r="AG699">
            <v>2573349.7187087708</v>
          </cell>
          <cell r="AH699">
            <v>11248651.082316471</v>
          </cell>
          <cell r="AI699">
            <v>1914338715.1743159</v>
          </cell>
          <cell r="AJ699">
            <v>1887388136.2507515</v>
          </cell>
          <cell r="AK699">
            <v>26950578.209016107</v>
          </cell>
          <cell r="AM699">
            <v>13055647.330989063</v>
          </cell>
          <cell r="AN699">
            <v>2582661.373412834</v>
          </cell>
          <cell r="AO699">
            <v>10472985.957576228</v>
          </cell>
          <cell r="AP699">
            <v>1895655294.9524791</v>
          </cell>
          <cell r="AQ699">
            <v>1886507460.4898212</v>
          </cell>
          <cell r="AR699">
            <v>9347834.462658206</v>
          </cell>
          <cell r="AT699">
            <v>766353.47003617883</v>
          </cell>
          <cell r="AU699">
            <v>-9311.6547040631995</v>
          </cell>
          <cell r="AV699">
            <v>775665.12474024296</v>
          </cell>
          <cell r="AW699">
            <v>18683420.221834481</v>
          </cell>
          <cell r="AX699">
            <v>880675.76093035098</v>
          </cell>
          <cell r="AY699">
            <v>17602743.74635794</v>
          </cell>
        </row>
        <row r="700">
          <cell r="B700">
            <v>36840</v>
          </cell>
          <cell r="C700">
            <v>5.625</v>
          </cell>
          <cell r="D700">
            <v>5.84375</v>
          </cell>
          <cell r="E700">
            <v>6</v>
          </cell>
          <cell r="F700">
            <v>5.96875</v>
          </cell>
          <cell r="G700">
            <v>6.02</v>
          </cell>
          <cell r="H700">
            <v>6.1023800000000001</v>
          </cell>
          <cell r="I700">
            <v>6.0830900000000003</v>
          </cell>
          <cell r="J700">
            <v>6.1108900000000004</v>
          </cell>
          <cell r="K700">
            <v>6.1467700000000001</v>
          </cell>
          <cell r="L700">
            <v>6.1908700000000003</v>
          </cell>
          <cell r="M700">
            <v>6.0932199999999996</v>
          </cell>
          <cell r="N700">
            <v>6.1117299999999997</v>
          </cell>
          <cell r="O700">
            <v>6.1148600000000002</v>
          </cell>
          <cell r="P700">
            <v>6.15</v>
          </cell>
          <cell r="Q700">
            <v>6.18</v>
          </cell>
          <cell r="R700">
            <v>6.1749999999999998</v>
          </cell>
          <cell r="S700">
            <v>6.1749999999999998</v>
          </cell>
          <cell r="T700">
            <v>6.1550000000000002</v>
          </cell>
          <cell r="U700">
            <v>6.1349999999999998</v>
          </cell>
          <cell r="V700">
            <v>6.1150000000000002</v>
          </cell>
          <cell r="W700">
            <v>6.085</v>
          </cell>
          <cell r="X700">
            <v>6.0650000000000004</v>
          </cell>
          <cell r="Y700">
            <v>6.0049999999999999</v>
          </cell>
          <cell r="Z700">
            <v>5.8849999999999998</v>
          </cell>
          <cell r="AA700">
            <v>5.7149999999999999</v>
          </cell>
          <cell r="AB700">
            <v>5.5949999999999998</v>
          </cell>
          <cell r="AC700">
            <v>5.5149999999999997</v>
          </cell>
          <cell r="AE700">
            <v>37147</v>
          </cell>
          <cell r="AF700">
            <v>1372924.9391998691</v>
          </cell>
          <cell r="AG700">
            <v>2519253.1957386052</v>
          </cell>
          <cell r="AH700">
            <v>-1146328.2565387362</v>
          </cell>
          <cell r="AI700">
            <v>1915711640.1135159</v>
          </cell>
          <cell r="AJ700">
            <v>1889907389.44649</v>
          </cell>
          <cell r="AK700">
            <v>25804249.952477369</v>
          </cell>
          <cell r="AM700">
            <v>1528157.6937474161</v>
          </cell>
          <cell r="AN700">
            <v>2537247.7842050451</v>
          </cell>
          <cell r="AO700">
            <v>-1009090.0904576289</v>
          </cell>
          <cell r="AP700">
            <v>1897183452.6462266</v>
          </cell>
          <cell r="AQ700">
            <v>1889044708.2740262</v>
          </cell>
          <cell r="AR700">
            <v>8338744.3722005766</v>
          </cell>
          <cell r="AT700">
            <v>-155232.75454754708</v>
          </cell>
          <cell r="AU700">
            <v>-17994.588466439862</v>
          </cell>
          <cell r="AV700">
            <v>-137238.16608110722</v>
          </cell>
          <cell r="AW700">
            <v>18528187.467286933</v>
          </cell>
          <cell r="AX700">
            <v>862681.17246391112</v>
          </cell>
          <cell r="AY700">
            <v>17465505.580276832</v>
          </cell>
        </row>
        <row r="701">
          <cell r="B701">
            <v>36841</v>
          </cell>
          <cell r="C701">
            <v>5.625</v>
          </cell>
          <cell r="D701">
            <v>5.84375</v>
          </cell>
          <cell r="E701">
            <v>6</v>
          </cell>
          <cell r="F701">
            <v>5.96875</v>
          </cell>
          <cell r="G701">
            <v>6.02</v>
          </cell>
          <cell r="H701">
            <v>6.1023800000000001</v>
          </cell>
          <cell r="I701">
            <v>6.0830900000000003</v>
          </cell>
          <cell r="J701">
            <v>6.1108900000000004</v>
          </cell>
          <cell r="K701">
            <v>6.1467700000000001</v>
          </cell>
          <cell r="L701">
            <v>6.1908700000000003</v>
          </cell>
          <cell r="M701">
            <v>6.0932199999999996</v>
          </cell>
          <cell r="N701">
            <v>6.1117299999999997</v>
          </cell>
          <cell r="O701">
            <v>6.1148600000000002</v>
          </cell>
          <cell r="P701">
            <v>6.15</v>
          </cell>
          <cell r="Q701">
            <v>6.18</v>
          </cell>
          <cell r="R701">
            <v>6.1749999999999998</v>
          </cell>
          <cell r="S701">
            <v>6.1749999999999998</v>
          </cell>
          <cell r="T701">
            <v>6.1550000000000002</v>
          </cell>
          <cell r="U701">
            <v>6.1349999999999998</v>
          </cell>
          <cell r="V701">
            <v>6.1150000000000002</v>
          </cell>
          <cell r="W701">
            <v>6.085</v>
          </cell>
          <cell r="X701">
            <v>6.0650000000000004</v>
          </cell>
          <cell r="Y701">
            <v>6.0049999999999999</v>
          </cell>
          <cell r="Z701">
            <v>5.8849999999999998</v>
          </cell>
          <cell r="AA701">
            <v>5.7149999999999999</v>
          </cell>
          <cell r="AB701">
            <v>5.5949999999999998</v>
          </cell>
          <cell r="AC701">
            <v>5.5149999999999997</v>
          </cell>
          <cell r="AE701">
            <v>37148</v>
          </cell>
          <cell r="AF701">
            <v>6042605.9483015146</v>
          </cell>
          <cell r="AG701">
            <v>2549461.5136434073</v>
          </cell>
          <cell r="AH701">
            <v>3493144.4346581073</v>
          </cell>
          <cell r="AI701">
            <v>1921754246.0618174</v>
          </cell>
          <cell r="AJ701">
            <v>1892456850.9601336</v>
          </cell>
          <cell r="AK701">
            <v>29297394.387135476</v>
          </cell>
          <cell r="AM701">
            <v>5490886.7109513432</v>
          </cell>
          <cell r="AN701">
            <v>2537059.724298174</v>
          </cell>
          <cell r="AO701">
            <v>2953826.9866531692</v>
          </cell>
          <cell r="AP701">
            <v>1902674339.357178</v>
          </cell>
          <cell r="AQ701">
            <v>1891581767.9983244</v>
          </cell>
          <cell r="AR701">
            <v>11292571.358853746</v>
          </cell>
          <cell r="AT701">
            <v>551719.23735017143</v>
          </cell>
          <cell r="AU701">
            <v>12401.789345233236</v>
          </cell>
          <cell r="AV701">
            <v>539317.4480049382</v>
          </cell>
          <cell r="AW701">
            <v>19079906.704637103</v>
          </cell>
          <cell r="AX701">
            <v>875082.96180914436</v>
          </cell>
          <cell r="AY701">
            <v>18004823.028281771</v>
          </cell>
        </row>
        <row r="702">
          <cell r="B702">
            <v>36842</v>
          </cell>
          <cell r="C702">
            <v>5.625</v>
          </cell>
          <cell r="D702">
            <v>5.84375</v>
          </cell>
          <cell r="E702">
            <v>6</v>
          </cell>
          <cell r="F702">
            <v>5.96875</v>
          </cell>
          <cell r="G702">
            <v>6.02</v>
          </cell>
          <cell r="H702">
            <v>6.1023800000000001</v>
          </cell>
          <cell r="I702">
            <v>6.0830900000000003</v>
          </cell>
          <cell r="J702">
            <v>6.1108900000000004</v>
          </cell>
          <cell r="K702">
            <v>6.1467700000000001</v>
          </cell>
          <cell r="L702">
            <v>6.1908700000000003</v>
          </cell>
          <cell r="M702">
            <v>6.0932199999999996</v>
          </cell>
          <cell r="N702">
            <v>6.1117299999999997</v>
          </cell>
          <cell r="O702">
            <v>6.1148600000000002</v>
          </cell>
          <cell r="P702">
            <v>6.15</v>
          </cell>
          <cell r="Q702">
            <v>6.18</v>
          </cell>
          <cell r="R702">
            <v>6.1749999999999998</v>
          </cell>
          <cell r="S702">
            <v>6.1749999999999998</v>
          </cell>
          <cell r="T702">
            <v>6.1550000000000002</v>
          </cell>
          <cell r="U702">
            <v>6.1349999999999998</v>
          </cell>
          <cell r="V702">
            <v>6.1150000000000002</v>
          </cell>
          <cell r="W702">
            <v>6.085</v>
          </cell>
          <cell r="X702">
            <v>6.0650000000000004</v>
          </cell>
          <cell r="Y702">
            <v>6.0049999999999999</v>
          </cell>
          <cell r="Z702">
            <v>5.8849999999999998</v>
          </cell>
          <cell r="AA702">
            <v>5.7149999999999999</v>
          </cell>
          <cell r="AB702">
            <v>5.5949999999999998</v>
          </cell>
          <cell r="AC702">
            <v>5.5149999999999997</v>
          </cell>
          <cell r="AE702">
            <v>37151</v>
          </cell>
          <cell r="AF702">
            <v>6719205.3922329899</v>
          </cell>
          <cell r="AG702">
            <v>7597557.7501179688</v>
          </cell>
          <cell r="AH702">
            <v>-878352.35788497888</v>
          </cell>
          <cell r="AI702">
            <v>1928473451.4540503</v>
          </cell>
          <cell r="AJ702">
            <v>1900054408.7102516</v>
          </cell>
          <cell r="AK702">
            <v>28419042.029250495</v>
          </cell>
          <cell r="AM702">
            <v>6533930.5994729847</v>
          </cell>
          <cell r="AN702">
            <v>7564106.51457306</v>
          </cell>
          <cell r="AO702">
            <v>-1030175.9151000753</v>
          </cell>
          <cell r="AP702">
            <v>1909208269.956651</v>
          </cell>
          <cell r="AQ702">
            <v>1899145874.5128975</v>
          </cell>
          <cell r="AR702">
            <v>10262395.443753671</v>
          </cell>
          <cell r="AT702">
            <v>185274.79276000522</v>
          </cell>
          <cell r="AU702">
            <v>33451.235544908792</v>
          </cell>
          <cell r="AV702">
            <v>151823.55721509643</v>
          </cell>
          <cell r="AW702">
            <v>19265181.49739711</v>
          </cell>
          <cell r="AX702">
            <v>908534.19735405315</v>
          </cell>
          <cell r="AY702">
            <v>18156646.585496865</v>
          </cell>
        </row>
        <row r="703">
          <cell r="B703">
            <v>36843</v>
          </cell>
          <cell r="C703">
            <v>5.625</v>
          </cell>
          <cell r="D703">
            <v>5.8125</v>
          </cell>
          <cell r="E703">
            <v>5.9531200000000002</v>
          </cell>
          <cell r="F703">
            <v>5.96875</v>
          </cell>
          <cell r="G703">
            <v>6.0156200000000002</v>
          </cell>
          <cell r="H703">
            <v>6.0737199999999998</v>
          </cell>
          <cell r="I703">
            <v>6.0822900000000004</v>
          </cell>
          <cell r="J703">
            <v>6.09091</v>
          </cell>
          <cell r="K703">
            <v>6.1310099999999998</v>
          </cell>
          <cell r="L703">
            <v>6.1757400000000002</v>
          </cell>
          <cell r="M703">
            <v>6.0814399999999997</v>
          </cell>
          <cell r="N703">
            <v>6.1016700000000004</v>
          </cell>
          <cell r="O703">
            <v>6.1069100000000001</v>
          </cell>
          <cell r="P703">
            <v>6.14</v>
          </cell>
          <cell r="Q703">
            <v>6.18</v>
          </cell>
          <cell r="R703">
            <v>6.1749999999999998</v>
          </cell>
          <cell r="S703">
            <v>6.1749999999999998</v>
          </cell>
          <cell r="T703">
            <v>6.1550000000000002</v>
          </cell>
          <cell r="U703">
            <v>6.1349999999999998</v>
          </cell>
          <cell r="V703">
            <v>6.1050000000000004</v>
          </cell>
          <cell r="W703">
            <v>6.0750000000000002</v>
          </cell>
          <cell r="X703">
            <v>6.0549999999999997</v>
          </cell>
          <cell r="Y703">
            <v>5.9950000000000001</v>
          </cell>
          <cell r="Z703">
            <v>5.875</v>
          </cell>
          <cell r="AA703">
            <v>5.7050000000000001</v>
          </cell>
          <cell r="AB703">
            <v>5.585</v>
          </cell>
          <cell r="AC703">
            <v>5.5049999999999999</v>
          </cell>
          <cell r="AE703">
            <v>37152</v>
          </cell>
          <cell r="AF703">
            <v>3710450.3661022647</v>
          </cell>
          <cell r="AG703">
            <v>2511281.0558178173</v>
          </cell>
          <cell r="AH703">
            <v>1199169.3102844474</v>
          </cell>
          <cell r="AI703">
            <v>1932183901.8201525</v>
          </cell>
          <cell r="AJ703">
            <v>1902565689.7660694</v>
          </cell>
          <cell r="AK703">
            <v>29618211.339534942</v>
          </cell>
          <cell r="AM703">
            <v>4453045.9851465598</v>
          </cell>
          <cell r="AN703">
            <v>2505222.7551494362</v>
          </cell>
          <cell r="AO703">
            <v>1947823.2299971236</v>
          </cell>
          <cell r="AP703">
            <v>1913661315.9417975</v>
          </cell>
          <cell r="AQ703">
            <v>1901651097.2680469</v>
          </cell>
          <cell r="AR703">
            <v>12210218.673750795</v>
          </cell>
          <cell r="AT703">
            <v>-742595.61904429505</v>
          </cell>
          <cell r="AU703">
            <v>6058.3006683811545</v>
          </cell>
          <cell r="AV703">
            <v>-748653.9197126762</v>
          </cell>
          <cell r="AW703">
            <v>18522585.878352813</v>
          </cell>
          <cell r="AX703">
            <v>914592.4980224343</v>
          </cell>
          <cell r="AY703">
            <v>17407992.665784188</v>
          </cell>
        </row>
        <row r="704">
          <cell r="B704">
            <v>36844</v>
          </cell>
          <cell r="C704">
            <v>6.46875</v>
          </cell>
          <cell r="D704">
            <v>6.03125</v>
          </cell>
          <cell r="E704">
            <v>6</v>
          </cell>
          <cell r="F704">
            <v>5.9843700000000002</v>
          </cell>
          <cell r="G704">
            <v>6.0156200000000002</v>
          </cell>
          <cell r="H704">
            <v>6.0780099999999999</v>
          </cell>
          <cell r="I704">
            <v>6.0649800000000003</v>
          </cell>
          <cell r="J704">
            <v>6.0711000000000004</v>
          </cell>
          <cell r="K704">
            <v>6.1004199999999997</v>
          </cell>
          <cell r="L704">
            <v>6.1393899999999997</v>
          </cell>
          <cell r="M704">
            <v>6.0423299999999998</v>
          </cell>
          <cell r="N704">
            <v>6.0579900000000002</v>
          </cell>
          <cell r="O704">
            <v>6.0597000000000003</v>
          </cell>
          <cell r="P704">
            <v>6.09</v>
          </cell>
          <cell r="Q704">
            <v>6.14</v>
          </cell>
          <cell r="R704">
            <v>6.1550000000000002</v>
          </cell>
          <cell r="S704">
            <v>6.1550000000000002</v>
          </cell>
          <cell r="T704">
            <v>6.1349999999999998</v>
          </cell>
          <cell r="U704">
            <v>6.1150000000000002</v>
          </cell>
          <cell r="V704">
            <v>6.0949999999999998</v>
          </cell>
          <cell r="W704">
            <v>6.0750000000000002</v>
          </cell>
          <cell r="X704">
            <v>6.0549999999999997</v>
          </cell>
          <cell r="Y704">
            <v>5.9950000000000001</v>
          </cell>
          <cell r="Z704">
            <v>5.8849999999999998</v>
          </cell>
          <cell r="AA704">
            <v>5.7149999999999999</v>
          </cell>
          <cell r="AB704">
            <v>5.5949999999999998</v>
          </cell>
          <cell r="AC704">
            <v>5.5149999999999997</v>
          </cell>
          <cell r="AE704">
            <v>37153</v>
          </cell>
          <cell r="AF704">
            <v>-506976.86870697537</v>
          </cell>
          <cell r="AG704">
            <v>2458220.3356351317</v>
          </cell>
          <cell r="AH704">
            <v>-2965197.2043421073</v>
          </cell>
          <cell r="AI704">
            <v>1931676924.9514456</v>
          </cell>
          <cell r="AJ704">
            <v>1905023910.1017046</v>
          </cell>
          <cell r="AK704">
            <v>26653014.135192834</v>
          </cell>
          <cell r="AM704">
            <v>-580698.80318563432</v>
          </cell>
          <cell r="AN704">
            <v>2445501.101696908</v>
          </cell>
          <cell r="AO704">
            <v>-3026199.9048825423</v>
          </cell>
          <cell r="AP704">
            <v>1913080617.1386118</v>
          </cell>
          <cell r="AQ704">
            <v>1904096598.3697438</v>
          </cell>
          <cell r="AR704">
            <v>9184018.7688682526</v>
          </cell>
          <cell r="AT704">
            <v>73721.93447865895</v>
          </cell>
          <cell r="AU704">
            <v>12719.233938223682</v>
          </cell>
          <cell r="AV704">
            <v>61002.700540435035</v>
          </cell>
          <cell r="AW704">
            <v>18596307.812831473</v>
          </cell>
          <cell r="AX704">
            <v>927311.73196065798</v>
          </cell>
          <cell r="AY704">
            <v>17468995.366324622</v>
          </cell>
        </row>
        <row r="705">
          <cell r="B705">
            <v>36845</v>
          </cell>
          <cell r="C705">
            <v>5.6875</v>
          </cell>
          <cell r="D705">
            <v>5.84375</v>
          </cell>
          <cell r="E705">
            <v>5.9531200000000002</v>
          </cell>
          <cell r="F705">
            <v>5.96875</v>
          </cell>
          <cell r="G705">
            <v>5.9843700000000002</v>
          </cell>
          <cell r="H705">
            <v>6.0530200000000001</v>
          </cell>
          <cell r="I705">
            <v>6.0535300000000003</v>
          </cell>
          <cell r="J705">
            <v>6.0401699999999998</v>
          </cell>
          <cell r="K705">
            <v>6.0614499999999998</v>
          </cell>
          <cell r="L705">
            <v>6.0924399999999999</v>
          </cell>
          <cell r="M705">
            <v>5.9909100000000004</v>
          </cell>
          <cell r="N705">
            <v>6.0018200000000004</v>
          </cell>
          <cell r="O705">
            <v>6.0011000000000001</v>
          </cell>
          <cell r="P705">
            <v>6.04</v>
          </cell>
          <cell r="Q705">
            <v>6.08</v>
          </cell>
          <cell r="R705">
            <v>6.1050000000000004</v>
          </cell>
          <cell r="S705">
            <v>6.1050000000000004</v>
          </cell>
          <cell r="T705">
            <v>6.0949999999999998</v>
          </cell>
          <cell r="U705">
            <v>6.085</v>
          </cell>
          <cell r="V705">
            <v>6.0650000000000004</v>
          </cell>
          <cell r="W705">
            <v>6.0449999999999999</v>
          </cell>
          <cell r="X705">
            <v>6.0250000000000004</v>
          </cell>
          <cell r="Y705">
            <v>5.9749999999999996</v>
          </cell>
          <cell r="Z705">
            <v>5.875</v>
          </cell>
          <cell r="AA705">
            <v>5.7050000000000001</v>
          </cell>
          <cell r="AB705">
            <v>5.585</v>
          </cell>
          <cell r="AC705">
            <v>5.5049999999999999</v>
          </cell>
          <cell r="AE705">
            <v>37154</v>
          </cell>
          <cell r="AF705">
            <v>5616916.7658400405</v>
          </cell>
          <cell r="AG705">
            <v>2383592.5667780065</v>
          </cell>
          <cell r="AH705">
            <v>3233324.199062034</v>
          </cell>
          <cell r="AI705">
            <v>1937293841.7172856</v>
          </cell>
          <cell r="AJ705">
            <v>1907407502.6684825</v>
          </cell>
          <cell r="AK705">
            <v>29886338.334254868</v>
          </cell>
          <cell r="AM705">
            <v>6062360.7131312788</v>
          </cell>
          <cell r="AN705">
            <v>2430505.6251721946</v>
          </cell>
          <cell r="AO705">
            <v>3631855.0879590842</v>
          </cell>
          <cell r="AP705">
            <v>1919142977.851743</v>
          </cell>
          <cell r="AQ705">
            <v>1906527103.994916</v>
          </cell>
          <cell r="AR705">
            <v>12815873.856827337</v>
          </cell>
          <cell r="AT705">
            <v>-445443.94729123823</v>
          </cell>
          <cell r="AU705">
            <v>-46913.058394188061</v>
          </cell>
          <cell r="AV705">
            <v>-398530.88889705017</v>
          </cell>
          <cell r="AW705">
            <v>18150863.865540236</v>
          </cell>
          <cell r="AX705">
            <v>880398.67356646992</v>
          </cell>
          <cell r="AY705">
            <v>17070464.477427572</v>
          </cell>
        </row>
        <row r="706">
          <cell r="B706">
            <v>36846</v>
          </cell>
          <cell r="C706">
            <v>5.875</v>
          </cell>
          <cell r="D706">
            <v>5.84375</v>
          </cell>
          <cell r="E706">
            <v>5.9531200000000002</v>
          </cell>
          <cell r="F706">
            <v>5.96875</v>
          </cell>
          <cell r="G706">
            <v>5.9843700000000002</v>
          </cell>
          <cell r="H706">
            <v>6.0354999999999999</v>
          </cell>
          <cell r="I706">
            <v>6.0344199999999999</v>
          </cell>
          <cell r="J706">
            <v>6.0246000000000004</v>
          </cell>
          <cell r="K706">
            <v>6.0404099999999996</v>
          </cell>
          <cell r="L706">
            <v>6.0669300000000002</v>
          </cell>
          <cell r="M706">
            <v>5.96347</v>
          </cell>
          <cell r="N706">
            <v>5.9720899999999997</v>
          </cell>
          <cell r="O706">
            <v>5.9685800000000002</v>
          </cell>
          <cell r="P706">
            <v>5.99</v>
          </cell>
          <cell r="Q706">
            <v>6.03</v>
          </cell>
          <cell r="R706">
            <v>6.0350000000000001</v>
          </cell>
          <cell r="S706">
            <v>6.0350000000000001</v>
          </cell>
          <cell r="T706">
            <v>6.0250000000000004</v>
          </cell>
          <cell r="U706">
            <v>6.0149999999999997</v>
          </cell>
          <cell r="V706">
            <v>6.0049999999999999</v>
          </cell>
          <cell r="W706">
            <v>5.9950000000000001</v>
          </cell>
          <cell r="X706">
            <v>5.9749999999999996</v>
          </cell>
          <cell r="Y706">
            <v>5.9349999999999996</v>
          </cell>
          <cell r="Z706">
            <v>5.835</v>
          </cell>
          <cell r="AA706">
            <v>5.6749999999999998</v>
          </cell>
          <cell r="AB706">
            <v>5.5650000000000004</v>
          </cell>
          <cell r="AC706">
            <v>5.4850000000000003</v>
          </cell>
          <cell r="AE706">
            <v>37155</v>
          </cell>
          <cell r="AF706">
            <v>6113452.7166178524</v>
          </cell>
          <cell r="AG706">
            <v>2423325.3953490299</v>
          </cell>
          <cell r="AH706">
            <v>3690127.3212688225</v>
          </cell>
          <cell r="AI706">
            <v>1943407294.4339035</v>
          </cell>
          <cell r="AJ706">
            <v>1909830828.0638316</v>
          </cell>
          <cell r="AK706">
            <v>33576465.655523688</v>
          </cell>
          <cell r="AM706">
            <v>6083758.1137081683</v>
          </cell>
          <cell r="AN706">
            <v>2384448.0481899423</v>
          </cell>
          <cell r="AO706">
            <v>3699310.065518226</v>
          </cell>
          <cell r="AP706">
            <v>1925226735.9654512</v>
          </cell>
          <cell r="AQ706">
            <v>1908911552.0431058</v>
          </cell>
          <cell r="AR706">
            <v>16515183.922345564</v>
          </cell>
          <cell r="AT706">
            <v>29694.602909684181</v>
          </cell>
          <cell r="AU706">
            <v>38877.347159087658</v>
          </cell>
          <cell r="AV706">
            <v>-9182.7442494034767</v>
          </cell>
          <cell r="AW706">
            <v>18180558.46844992</v>
          </cell>
          <cell r="AX706">
            <v>919276.02072555758</v>
          </cell>
          <cell r="AY706">
            <v>17061281.733178169</v>
          </cell>
        </row>
        <row r="707">
          <cell r="B707">
            <v>36847</v>
          </cell>
          <cell r="C707">
            <v>6.625</v>
          </cell>
          <cell r="D707">
            <v>6.125</v>
          </cell>
          <cell r="E707">
            <v>5.9843700000000002</v>
          </cell>
          <cell r="F707">
            <v>5.9843700000000002</v>
          </cell>
          <cell r="G707">
            <v>5.9843700000000002</v>
          </cell>
          <cell r="H707">
            <v>6.0439299999999996</v>
          </cell>
          <cell r="I707">
            <v>6.0354000000000001</v>
          </cell>
          <cell r="J707">
            <v>6.0264899999999999</v>
          </cell>
          <cell r="K707">
            <v>6.0428199999999999</v>
          </cell>
          <cell r="L707">
            <v>6.0691899999999999</v>
          </cell>
          <cell r="M707">
            <v>5.9661200000000001</v>
          </cell>
          <cell r="N707">
            <v>5.9754100000000001</v>
          </cell>
          <cell r="O707">
            <v>5.9721299999999999</v>
          </cell>
          <cell r="P707">
            <v>6</v>
          </cell>
          <cell r="Q707">
            <v>6.03</v>
          </cell>
          <cell r="R707">
            <v>6.0350000000000001</v>
          </cell>
          <cell r="S707">
            <v>6.0350000000000001</v>
          </cell>
          <cell r="T707">
            <v>6.0250000000000004</v>
          </cell>
          <cell r="U707">
            <v>6.0149999999999997</v>
          </cell>
          <cell r="V707">
            <v>6.0049999999999999</v>
          </cell>
          <cell r="W707">
            <v>5.9850000000000003</v>
          </cell>
          <cell r="X707">
            <v>5.9749999999999996</v>
          </cell>
          <cell r="Y707">
            <v>5.9349999999999996</v>
          </cell>
          <cell r="Z707">
            <v>5.835</v>
          </cell>
          <cell r="AA707">
            <v>5.6749999999999998</v>
          </cell>
          <cell r="AB707">
            <v>5.5650000000000004</v>
          </cell>
          <cell r="AC707">
            <v>5.4850000000000003</v>
          </cell>
          <cell r="AE707">
            <v>37158</v>
          </cell>
          <cell r="AF707">
            <v>5576829.8121090382</v>
          </cell>
          <cell r="AG707">
            <v>7171371.6092389133</v>
          </cell>
          <cell r="AH707">
            <v>-1594541.797129875</v>
          </cell>
          <cell r="AI707">
            <v>1948984124.2460124</v>
          </cell>
          <cell r="AJ707">
            <v>1917002199.6730704</v>
          </cell>
          <cell r="AK707">
            <v>31981923.858393811</v>
          </cell>
          <cell r="AM707">
            <v>5625954.8657984138</v>
          </cell>
          <cell r="AN707">
            <v>7116150.0973568019</v>
          </cell>
          <cell r="AO707">
            <v>-1490195.2315583881</v>
          </cell>
          <cell r="AP707">
            <v>1930852690.8312497</v>
          </cell>
          <cell r="AQ707">
            <v>1916027702.1404626</v>
          </cell>
          <cell r="AR707">
            <v>15024988.690787176</v>
          </cell>
          <cell r="AT707">
            <v>-49125.05368937552</v>
          </cell>
          <cell r="AU707">
            <v>55221.51188211143</v>
          </cell>
          <cell r="AV707">
            <v>-104346.56557148695</v>
          </cell>
          <cell r="AW707">
            <v>18131433.414760545</v>
          </cell>
          <cell r="AX707">
            <v>974497.53260766901</v>
          </cell>
          <cell r="AY707">
            <v>16956935.167606682</v>
          </cell>
        </row>
        <row r="708">
          <cell r="B708">
            <v>36848</v>
          </cell>
          <cell r="C708">
            <v>6.625</v>
          </cell>
          <cell r="D708">
            <v>6.125</v>
          </cell>
          <cell r="E708">
            <v>5.9843700000000002</v>
          </cell>
          <cell r="F708">
            <v>5.9843700000000002</v>
          </cell>
          <cell r="G708">
            <v>5.9843700000000002</v>
          </cell>
          <cell r="H708">
            <v>6.0439299999999996</v>
          </cell>
          <cell r="I708">
            <v>6.0354000000000001</v>
          </cell>
          <cell r="J708">
            <v>6.0264899999999999</v>
          </cell>
          <cell r="K708">
            <v>6.0428199999999999</v>
          </cell>
          <cell r="L708">
            <v>6.0691899999999999</v>
          </cell>
          <cell r="M708">
            <v>5.9661200000000001</v>
          </cell>
          <cell r="N708">
            <v>5.9754100000000001</v>
          </cell>
          <cell r="O708">
            <v>5.9721299999999999</v>
          </cell>
          <cell r="P708">
            <v>6</v>
          </cell>
          <cell r="Q708">
            <v>6.03</v>
          </cell>
          <cell r="R708">
            <v>6.0350000000000001</v>
          </cell>
          <cell r="S708">
            <v>6.0350000000000001</v>
          </cell>
          <cell r="T708">
            <v>6.0250000000000004</v>
          </cell>
          <cell r="U708">
            <v>6.0149999999999997</v>
          </cell>
          <cell r="V708">
            <v>6.0049999999999999</v>
          </cell>
          <cell r="W708">
            <v>5.9850000000000003</v>
          </cell>
          <cell r="X708">
            <v>5.9749999999999996</v>
          </cell>
          <cell r="Y708">
            <v>5.9349999999999996</v>
          </cell>
          <cell r="Z708">
            <v>5.835</v>
          </cell>
          <cell r="AA708">
            <v>5.6749999999999998</v>
          </cell>
          <cell r="AB708">
            <v>5.5650000000000004</v>
          </cell>
          <cell r="AC708">
            <v>5.4850000000000003</v>
          </cell>
          <cell r="AE708">
            <v>37159</v>
          </cell>
          <cell r="AF708">
            <v>4536370.6808930403</v>
          </cell>
          <cell r="AG708">
            <v>2467258.7126837485</v>
          </cell>
          <cell r="AH708">
            <v>2069111.9682092918</v>
          </cell>
          <cell r="AI708">
            <v>1953520494.9269054</v>
          </cell>
          <cell r="AJ708">
            <v>1919469458.3857541</v>
          </cell>
          <cell r="AK708">
            <v>34051035.8266031</v>
          </cell>
          <cell r="AM708">
            <v>4120132.6942611262</v>
          </cell>
          <cell r="AN708">
            <v>2421958.9119008332</v>
          </cell>
          <cell r="AO708">
            <v>1698173.782360293</v>
          </cell>
          <cell r="AP708">
            <v>1934972823.5255108</v>
          </cell>
          <cell r="AQ708">
            <v>1918449661.0523634</v>
          </cell>
          <cell r="AR708">
            <v>16723162.473147469</v>
          </cell>
          <cell r="AT708">
            <v>416237.98663191404</v>
          </cell>
          <cell r="AU708">
            <v>45299.800782915205</v>
          </cell>
          <cell r="AV708">
            <v>370938.18584899884</v>
          </cell>
          <cell r="AW708">
            <v>18547671.40139246</v>
          </cell>
          <cell r="AX708">
            <v>1019797.3333905842</v>
          </cell>
          <cell r="AY708">
            <v>17327873.353455681</v>
          </cell>
        </row>
        <row r="709">
          <cell r="B709">
            <v>36849</v>
          </cell>
          <cell r="C709">
            <v>6.625</v>
          </cell>
          <cell r="D709">
            <v>6.125</v>
          </cell>
          <cell r="E709">
            <v>5.9843700000000002</v>
          </cell>
          <cell r="F709">
            <v>5.9843700000000002</v>
          </cell>
          <cell r="G709">
            <v>5.9843700000000002</v>
          </cell>
          <cell r="H709">
            <v>6.0439299999999996</v>
          </cell>
          <cell r="I709">
            <v>6.0354000000000001</v>
          </cell>
          <cell r="J709">
            <v>6.0264899999999999</v>
          </cell>
          <cell r="K709">
            <v>6.0428199999999999</v>
          </cell>
          <cell r="L709">
            <v>6.0691899999999999</v>
          </cell>
          <cell r="M709">
            <v>5.9661200000000001</v>
          </cell>
          <cell r="N709">
            <v>5.9754100000000001</v>
          </cell>
          <cell r="O709">
            <v>5.9721299999999999</v>
          </cell>
          <cell r="P709">
            <v>6</v>
          </cell>
          <cell r="Q709">
            <v>6.03</v>
          </cell>
          <cell r="R709">
            <v>6.0350000000000001</v>
          </cell>
          <cell r="S709">
            <v>6.0350000000000001</v>
          </cell>
          <cell r="T709">
            <v>6.0250000000000004</v>
          </cell>
          <cell r="U709">
            <v>6.0149999999999997</v>
          </cell>
          <cell r="V709">
            <v>6.0049999999999999</v>
          </cell>
          <cell r="W709">
            <v>5.9850000000000003</v>
          </cell>
          <cell r="X709">
            <v>5.9749999999999996</v>
          </cell>
          <cell r="Y709">
            <v>5.9349999999999996</v>
          </cell>
          <cell r="Z709">
            <v>5.835</v>
          </cell>
          <cell r="AA709">
            <v>5.6749999999999998</v>
          </cell>
          <cell r="AB709">
            <v>5.5650000000000004</v>
          </cell>
          <cell r="AC709">
            <v>5.4850000000000003</v>
          </cell>
          <cell r="AE709">
            <v>37160</v>
          </cell>
          <cell r="AF709">
            <v>1634857.5579730405</v>
          </cell>
          <cell r="AG709">
            <v>2425808.2710677334</v>
          </cell>
          <cell r="AH709">
            <v>-790950.71309469291</v>
          </cell>
          <cell r="AI709">
            <v>1955155352.4848785</v>
          </cell>
          <cell r="AJ709">
            <v>1921895266.6568217</v>
          </cell>
          <cell r="AK709">
            <v>33260085.113508407</v>
          </cell>
          <cell r="AM709">
            <v>1819849.968102254</v>
          </cell>
          <cell r="AN709">
            <v>2393547.1006785086</v>
          </cell>
          <cell r="AO709">
            <v>-573697.13257625466</v>
          </cell>
          <cell r="AP709">
            <v>1936792673.493613</v>
          </cell>
          <cell r="AQ709">
            <v>1920843208.1530418</v>
          </cell>
          <cell r="AR709">
            <v>16149465.340571214</v>
          </cell>
          <cell r="AT709">
            <v>-184992.41012921347</v>
          </cell>
          <cell r="AU709">
            <v>32261.170389224775</v>
          </cell>
          <cell r="AV709">
            <v>-217253.58051843825</v>
          </cell>
          <cell r="AW709">
            <v>18362678.991263248</v>
          </cell>
          <cell r="AX709">
            <v>1052058.503779809</v>
          </cell>
          <cell r="AY709">
            <v>17110619.772937242</v>
          </cell>
        </row>
        <row r="710">
          <cell r="B710">
            <v>36850</v>
          </cell>
          <cell r="C710">
            <v>6.625</v>
          </cell>
          <cell r="D710">
            <v>6.0625</v>
          </cell>
          <cell r="E710">
            <v>6</v>
          </cell>
          <cell r="F710">
            <v>5.9843700000000002</v>
          </cell>
          <cell r="G710">
            <v>5.9843700000000002</v>
          </cell>
          <cell r="H710">
            <v>6.06027</v>
          </cell>
          <cell r="I710">
            <v>6.0362799999999996</v>
          </cell>
          <cell r="J710">
            <v>6.0273300000000001</v>
          </cell>
          <cell r="K710">
            <v>6.0450900000000001</v>
          </cell>
          <cell r="L710">
            <v>6.0748899999999999</v>
          </cell>
          <cell r="M710">
            <v>5.9724300000000001</v>
          </cell>
          <cell r="N710">
            <v>5.9827000000000004</v>
          </cell>
          <cell r="O710">
            <v>5.97933</v>
          </cell>
          <cell r="P710">
            <v>6.01</v>
          </cell>
          <cell r="Q710">
            <v>6.04</v>
          </cell>
          <cell r="R710">
            <v>6.0549999999999997</v>
          </cell>
          <cell r="S710">
            <v>6.0549999999999997</v>
          </cell>
          <cell r="T710">
            <v>6.0549999999999997</v>
          </cell>
          <cell r="U710">
            <v>6.0449999999999999</v>
          </cell>
          <cell r="V710">
            <v>6.0250000000000004</v>
          </cell>
          <cell r="W710">
            <v>6.0049999999999999</v>
          </cell>
          <cell r="X710">
            <v>5.9950000000000001</v>
          </cell>
          <cell r="Y710">
            <v>5.9450000000000003</v>
          </cell>
          <cell r="Z710">
            <v>5.8650000000000002</v>
          </cell>
          <cell r="AA710">
            <v>5.7050000000000001</v>
          </cell>
          <cell r="AB710">
            <v>5.5949999999999998</v>
          </cell>
          <cell r="AC710">
            <v>5.5149999999999997</v>
          </cell>
          <cell r="AE710">
            <v>37161</v>
          </cell>
          <cell r="AF710">
            <v>3135790.9039094653</v>
          </cell>
          <cell r="AG710">
            <v>2488313.7009125147</v>
          </cell>
          <cell r="AH710">
            <v>647477.2029969506</v>
          </cell>
          <cell r="AI710">
            <v>1958291143.388788</v>
          </cell>
          <cell r="AJ710">
            <v>1924383580.3577342</v>
          </cell>
          <cell r="AK710">
            <v>33907562.316505358</v>
          </cell>
          <cell r="AM710">
            <v>2741861.5058402121</v>
          </cell>
          <cell r="AN710">
            <v>2455818.5003289478</v>
          </cell>
          <cell r="AO710">
            <v>286043.00551126432</v>
          </cell>
          <cell r="AP710">
            <v>1939534534.9994533</v>
          </cell>
          <cell r="AQ710">
            <v>1923299026.6533709</v>
          </cell>
          <cell r="AR710">
            <v>16435508.346082479</v>
          </cell>
          <cell r="AT710">
            <v>393929.39806925319</v>
          </cell>
          <cell r="AU710">
            <v>32495.200583566912</v>
          </cell>
          <cell r="AV710">
            <v>361434.19748568628</v>
          </cell>
          <cell r="AW710">
            <v>18756608.389332503</v>
          </cell>
          <cell r="AX710">
            <v>1084553.7043633759</v>
          </cell>
          <cell r="AY710">
            <v>17472053.970422927</v>
          </cell>
        </row>
        <row r="711">
          <cell r="B711">
            <v>36851</v>
          </cell>
          <cell r="C711">
            <v>5.5625</v>
          </cell>
          <cell r="D711">
            <v>6</v>
          </cell>
          <cell r="E711">
            <v>5.96875</v>
          </cell>
          <cell r="F711">
            <v>5.9843700000000002</v>
          </cell>
          <cell r="G711">
            <v>6</v>
          </cell>
          <cell r="H711">
            <v>6.0735400000000004</v>
          </cell>
          <cell r="I711">
            <v>6.0468000000000002</v>
          </cell>
          <cell r="J711">
            <v>6.0545900000000001</v>
          </cell>
          <cell r="K711">
            <v>6.0737100000000002</v>
          </cell>
          <cell r="L711">
            <v>6.1027500000000003</v>
          </cell>
          <cell r="M711">
            <v>6.0009399999999999</v>
          </cell>
          <cell r="N711">
            <v>6.0119600000000002</v>
          </cell>
          <cell r="O711">
            <v>6.0097899999999997</v>
          </cell>
          <cell r="P711">
            <v>6.02</v>
          </cell>
          <cell r="Q711">
            <v>6.05</v>
          </cell>
          <cell r="R711">
            <v>6.0650000000000004</v>
          </cell>
          <cell r="S711">
            <v>6.0650000000000004</v>
          </cell>
          <cell r="T711">
            <v>6.0549999999999997</v>
          </cell>
          <cell r="U711">
            <v>6.0350000000000001</v>
          </cell>
          <cell r="V711">
            <v>6.0149999999999997</v>
          </cell>
          <cell r="W711">
            <v>5.9950000000000001</v>
          </cell>
          <cell r="X711">
            <v>5.9749999999999996</v>
          </cell>
          <cell r="Y711">
            <v>5.9249999999999998</v>
          </cell>
          <cell r="Z711">
            <v>5.835</v>
          </cell>
          <cell r="AA711">
            <v>5.6849999999999996</v>
          </cell>
          <cell r="AB711">
            <v>5.5750000000000002</v>
          </cell>
          <cell r="AC711">
            <v>5.4950000000000001</v>
          </cell>
          <cell r="AE711">
            <v>37162</v>
          </cell>
          <cell r="AF711">
            <v>5450465.8629917298</v>
          </cell>
          <cell r="AG711">
            <v>2545854.3957603718</v>
          </cell>
          <cell r="AH711">
            <v>2904611.4672313579</v>
          </cell>
          <cell r="AI711">
            <v>1963741609.2517798</v>
          </cell>
          <cell r="AJ711">
            <v>1926929434.7534945</v>
          </cell>
          <cell r="AK711">
            <v>36812173.783736713</v>
          </cell>
          <cell r="AM711">
            <v>4931591.9760746658</v>
          </cell>
          <cell r="AN711">
            <v>2498847.8740635891</v>
          </cell>
          <cell r="AO711">
            <v>2432744.1020110766</v>
          </cell>
          <cell r="AP711">
            <v>1944466126.975528</v>
          </cell>
          <cell r="AQ711">
            <v>1925797874.5274343</v>
          </cell>
          <cell r="AR711">
            <v>18868252.448093556</v>
          </cell>
          <cell r="AT711">
            <v>518873.88691706397</v>
          </cell>
          <cell r="AU711">
            <v>47006.521696782671</v>
          </cell>
          <cell r="AV711">
            <v>471867.3652202813</v>
          </cell>
          <cell r="AW711">
            <v>19275482.276249565</v>
          </cell>
          <cell r="AX711">
            <v>1131560.2260601586</v>
          </cell>
          <cell r="AY711">
            <v>17943921.33564321</v>
          </cell>
        </row>
        <row r="712">
          <cell r="B712">
            <v>36852</v>
          </cell>
          <cell r="C712">
            <v>5.5625</v>
          </cell>
          <cell r="D712">
            <v>5.875</v>
          </cell>
          <cell r="E712">
            <v>5.93</v>
          </cell>
          <cell r="F712">
            <v>5.98</v>
          </cell>
          <cell r="G712">
            <v>5.98</v>
          </cell>
          <cell r="H712">
            <v>6.0330000000000004</v>
          </cell>
          <cell r="I712">
            <v>6.0362999999999998</v>
          </cell>
          <cell r="J712">
            <v>6.0296399999999997</v>
          </cell>
          <cell r="K712">
            <v>6.0392599999999996</v>
          </cell>
          <cell r="L712">
            <v>6.0589700000000004</v>
          </cell>
          <cell r="M712">
            <v>5.9504599999999996</v>
          </cell>
          <cell r="N712">
            <v>5.9561500000000001</v>
          </cell>
          <cell r="O712">
            <v>5.9506100000000002</v>
          </cell>
          <cell r="P712">
            <v>5.96</v>
          </cell>
          <cell r="Q712">
            <v>5.99</v>
          </cell>
          <cell r="R712">
            <v>6.0049999999999999</v>
          </cell>
          <cell r="S712">
            <v>6.0049999999999999</v>
          </cell>
          <cell r="T712">
            <v>5.9950000000000001</v>
          </cell>
          <cell r="U712">
            <v>5.9749999999999996</v>
          </cell>
          <cell r="V712">
            <v>5.9550000000000001</v>
          </cell>
          <cell r="W712">
            <v>5.9349999999999996</v>
          </cell>
          <cell r="X712">
            <v>5.915</v>
          </cell>
          <cell r="Y712">
            <v>5.8650000000000002</v>
          </cell>
          <cell r="Z712">
            <v>5.7649999999999997</v>
          </cell>
          <cell r="AA712">
            <v>5.6150000000000002</v>
          </cell>
          <cell r="AB712">
            <v>5.5049999999999999</v>
          </cell>
          <cell r="AC712">
            <v>5.4349999999999996</v>
          </cell>
          <cell r="AE712">
            <v>37165</v>
          </cell>
          <cell r="AF712">
            <v>2423888.50183499</v>
          </cell>
          <cell r="AG712">
            <v>7586286.7970809331</v>
          </cell>
          <cell r="AH712">
            <v>-5162398.2952459436</v>
          </cell>
          <cell r="AI712">
            <v>1966165497.7536149</v>
          </cell>
          <cell r="AJ712">
            <v>1934515721.5505755</v>
          </cell>
          <cell r="AK712">
            <v>31649775.488490768</v>
          </cell>
          <cell r="AM712">
            <v>2989533.1442991942</v>
          </cell>
          <cell r="AN712">
            <v>7518485.9002976203</v>
          </cell>
          <cell r="AO712">
            <v>-4528952.7559984261</v>
          </cell>
          <cell r="AP712">
            <v>1947455660.1198273</v>
          </cell>
          <cell r="AQ712">
            <v>1933316360.427732</v>
          </cell>
          <cell r="AR712">
            <v>14339299.692095131</v>
          </cell>
          <cell r="AT712">
            <v>-565644.64246420423</v>
          </cell>
          <cell r="AU712">
            <v>67800.896783312783</v>
          </cell>
          <cell r="AV712">
            <v>-633445.53924751747</v>
          </cell>
          <cell r="AW712">
            <v>18709837.63378536</v>
          </cell>
          <cell r="AX712">
            <v>1199361.1228434714</v>
          </cell>
          <cell r="AY712">
            <v>17310475.796395693</v>
          </cell>
        </row>
        <row r="713">
          <cell r="B713">
            <v>36853</v>
          </cell>
          <cell r="C713">
            <v>6.25</v>
          </cell>
          <cell r="D713">
            <v>6</v>
          </cell>
          <cell r="E713">
            <v>5.90625</v>
          </cell>
          <cell r="F713">
            <v>5.96875</v>
          </cell>
          <cell r="G713">
            <v>5.96875</v>
          </cell>
          <cell r="H713">
            <v>6.0221499999999999</v>
          </cell>
          <cell r="I713">
            <v>6.0314300000000003</v>
          </cell>
          <cell r="J713">
            <v>6.0239399999999996</v>
          </cell>
          <cell r="K713">
            <v>6.03756</v>
          </cell>
          <cell r="L713">
            <v>6.05844</v>
          </cell>
          <cell r="M713">
            <v>5.9500999999999999</v>
          </cell>
          <cell r="N713">
            <v>5.9558</v>
          </cell>
          <cell r="O713">
            <v>5.9506899999999998</v>
          </cell>
          <cell r="P713">
            <v>5.97</v>
          </cell>
          <cell r="Q713">
            <v>5.99</v>
          </cell>
          <cell r="R713">
            <v>5.9950000000000001</v>
          </cell>
          <cell r="S713">
            <v>5.9850000000000003</v>
          </cell>
          <cell r="T713">
            <v>5.9649999999999999</v>
          </cell>
          <cell r="U713">
            <v>5.9349999999999996</v>
          </cell>
          <cell r="V713">
            <v>5.9050000000000002</v>
          </cell>
          <cell r="W713">
            <v>5.875</v>
          </cell>
          <cell r="X713">
            <v>5.8550000000000004</v>
          </cell>
          <cell r="Y713">
            <v>5.7949999999999999</v>
          </cell>
          <cell r="Z713">
            <v>5.6749999999999998</v>
          </cell>
          <cell r="AA713">
            <v>5.5049999999999999</v>
          </cell>
          <cell r="AB713">
            <v>5.3949999999999996</v>
          </cell>
          <cell r="AC713">
            <v>5.3150000000000004</v>
          </cell>
          <cell r="AE713">
            <v>37166</v>
          </cell>
          <cell r="AF713">
            <v>2205240.9776166333</v>
          </cell>
          <cell r="AG713">
            <v>2533676.1004351396</v>
          </cell>
          <cell r="AH713">
            <v>-328435.12281850632</v>
          </cell>
          <cell r="AI713">
            <v>1968370738.7312315</v>
          </cell>
          <cell r="AJ713">
            <v>1937049397.6510108</v>
          </cell>
          <cell r="AK713">
            <v>31321340.365672261</v>
          </cell>
          <cell r="AM713">
            <v>2139115.9532700852</v>
          </cell>
          <cell r="AN713">
            <v>2488648.0464863484</v>
          </cell>
          <cell r="AO713">
            <v>-349532.09321626322</v>
          </cell>
          <cell r="AP713">
            <v>1949594776.0730975</v>
          </cell>
          <cell r="AQ713">
            <v>1935805008.4742184</v>
          </cell>
          <cell r="AR713">
            <v>13989767.598878868</v>
          </cell>
          <cell r="AT713">
            <v>66125.024346548133</v>
          </cell>
          <cell r="AU713">
            <v>45028.053948791232</v>
          </cell>
          <cell r="AV713">
            <v>21096.970397756901</v>
          </cell>
          <cell r="AW713">
            <v>18775962.658131909</v>
          </cell>
          <cell r="AX713">
            <v>1244389.1767922626</v>
          </cell>
          <cell r="AY713">
            <v>17331572.766793448</v>
          </cell>
        </row>
        <row r="714">
          <cell r="B714">
            <v>36854</v>
          </cell>
          <cell r="C714">
            <v>5.625</v>
          </cell>
          <cell r="D714">
            <v>5.90625</v>
          </cell>
          <cell r="E714">
            <v>5.90625</v>
          </cell>
          <cell r="F714">
            <v>5.96875</v>
          </cell>
          <cell r="G714">
            <v>5.96875</v>
          </cell>
          <cell r="H714">
            <v>6.0235200000000004</v>
          </cell>
          <cell r="I714">
            <v>6.03308</v>
          </cell>
          <cell r="J714">
            <v>6.0263799999999996</v>
          </cell>
          <cell r="K714">
            <v>6.0424499999999997</v>
          </cell>
          <cell r="L714">
            <v>6.06508</v>
          </cell>
          <cell r="M714">
            <v>5.9568700000000003</v>
          </cell>
          <cell r="N714">
            <v>5.9624600000000001</v>
          </cell>
          <cell r="O714">
            <v>5.9562400000000002</v>
          </cell>
          <cell r="P714">
            <v>5.97</v>
          </cell>
          <cell r="Q714">
            <v>5.99</v>
          </cell>
          <cell r="R714">
            <v>5.9950000000000001</v>
          </cell>
          <cell r="S714">
            <v>5.9850000000000003</v>
          </cell>
          <cell r="T714">
            <v>5.9550000000000001</v>
          </cell>
          <cell r="U714">
            <v>5.9249999999999998</v>
          </cell>
          <cell r="V714">
            <v>5.8949999999999996</v>
          </cell>
          <cell r="W714">
            <v>5.8650000000000002</v>
          </cell>
          <cell r="X714">
            <v>5.835</v>
          </cell>
          <cell r="Y714">
            <v>5.7750000000000004</v>
          </cell>
          <cell r="Z714">
            <v>5.665</v>
          </cell>
          <cell r="AA714">
            <v>5.4950000000000001</v>
          </cell>
          <cell r="AB714">
            <v>5.375</v>
          </cell>
          <cell r="AC714">
            <v>5.2949999999999999</v>
          </cell>
          <cell r="AE714">
            <v>37167</v>
          </cell>
          <cell r="AF714">
            <v>11550652.792052042</v>
          </cell>
          <cell r="AG714">
            <v>2218431.2065834892</v>
          </cell>
          <cell r="AH714">
            <v>9332221.585468553</v>
          </cell>
          <cell r="AI714">
            <v>1979921391.5232835</v>
          </cell>
          <cell r="AJ714">
            <v>1939267828.8575943</v>
          </cell>
          <cell r="AK714">
            <v>40653561.951140814</v>
          </cell>
          <cell r="AM714">
            <v>10353447.832581677</v>
          </cell>
          <cell r="AN714">
            <v>2285627.3210425247</v>
          </cell>
          <cell r="AO714">
            <v>8067820.5115391519</v>
          </cell>
          <cell r="AP714">
            <v>1959948223.9056792</v>
          </cell>
          <cell r="AQ714">
            <v>1938090635.7952609</v>
          </cell>
          <cell r="AR714">
            <v>22057588.110418022</v>
          </cell>
          <cell r="AT714">
            <v>1197204.9594703652</v>
          </cell>
          <cell r="AU714">
            <v>-67196.114459035452</v>
          </cell>
          <cell r="AV714">
            <v>1264401.0739294011</v>
          </cell>
          <cell r="AW714">
            <v>19973167.617602274</v>
          </cell>
          <cell r="AX714">
            <v>1177193.0623332271</v>
          </cell>
          <cell r="AY714">
            <v>18595973.840722851</v>
          </cell>
        </row>
        <row r="715">
          <cell r="B715">
            <v>36855</v>
          </cell>
          <cell r="C715">
            <v>5.625</v>
          </cell>
          <cell r="D715">
            <v>5.90625</v>
          </cell>
          <cell r="E715">
            <v>5.90625</v>
          </cell>
          <cell r="F715">
            <v>5.96875</v>
          </cell>
          <cell r="G715">
            <v>5.96875</v>
          </cell>
          <cell r="H715">
            <v>6.0235200000000004</v>
          </cell>
          <cell r="I715">
            <v>6.03308</v>
          </cell>
          <cell r="J715">
            <v>6.0263799999999996</v>
          </cell>
          <cell r="K715">
            <v>6.0424499999999997</v>
          </cell>
          <cell r="L715">
            <v>6.06508</v>
          </cell>
          <cell r="M715">
            <v>5.9568700000000003</v>
          </cell>
          <cell r="N715">
            <v>5.9624600000000001</v>
          </cell>
          <cell r="O715">
            <v>5.9562400000000002</v>
          </cell>
          <cell r="P715">
            <v>5.97</v>
          </cell>
          <cell r="Q715">
            <v>5.99</v>
          </cell>
          <cell r="R715">
            <v>5.9950000000000001</v>
          </cell>
          <cell r="S715">
            <v>5.9850000000000003</v>
          </cell>
          <cell r="T715">
            <v>5.9550000000000001</v>
          </cell>
          <cell r="U715">
            <v>5.9249999999999998</v>
          </cell>
          <cell r="V715">
            <v>5.8949999999999996</v>
          </cell>
          <cell r="W715">
            <v>5.8650000000000002</v>
          </cell>
          <cell r="X715">
            <v>5.835</v>
          </cell>
          <cell r="Y715">
            <v>5.7750000000000004</v>
          </cell>
          <cell r="Z715">
            <v>5.665</v>
          </cell>
          <cell r="AA715">
            <v>5.4950000000000001</v>
          </cell>
          <cell r="AB715">
            <v>5.375</v>
          </cell>
          <cell r="AC715">
            <v>5.2949999999999999</v>
          </cell>
          <cell r="AE715">
            <v>37168</v>
          </cell>
          <cell r="AF715">
            <v>2982201.3288309267</v>
          </cell>
          <cell r="AG715">
            <v>2463859.0347703346</v>
          </cell>
          <cell r="AH715">
            <v>518342.29406059207</v>
          </cell>
          <cell r="AI715">
            <v>1982903592.8521144</v>
          </cell>
          <cell r="AJ715">
            <v>1941731687.8923645</v>
          </cell>
          <cell r="AK715">
            <v>41171904.245201409</v>
          </cell>
          <cell r="AM715">
            <v>2982522.3698541671</v>
          </cell>
          <cell r="AN715">
            <v>2485169.2715685568</v>
          </cell>
          <cell r="AO715">
            <v>497353.09828561032</v>
          </cell>
          <cell r="AP715">
            <v>1962930746.2755334</v>
          </cell>
          <cell r="AQ715">
            <v>1940575805.0668294</v>
          </cell>
          <cell r="AR715">
            <v>22554941.208703633</v>
          </cell>
          <cell r="AT715">
            <v>-321.04102324042469</v>
          </cell>
          <cell r="AU715">
            <v>-21310.236798222177</v>
          </cell>
          <cell r="AV715">
            <v>20989.195774981752</v>
          </cell>
          <cell r="AW715">
            <v>19972846.576579034</v>
          </cell>
          <cell r="AX715">
            <v>1155882.825535005</v>
          </cell>
          <cell r="AY715">
            <v>18616963.036497831</v>
          </cell>
        </row>
        <row r="716">
          <cell r="B716">
            <v>36856</v>
          </cell>
          <cell r="C716">
            <v>5.625</v>
          </cell>
          <cell r="D716">
            <v>5.90625</v>
          </cell>
          <cell r="E716">
            <v>5.90625</v>
          </cell>
          <cell r="F716">
            <v>5.96875</v>
          </cell>
          <cell r="G716">
            <v>5.96875</v>
          </cell>
          <cell r="H716">
            <v>6.0235200000000004</v>
          </cell>
          <cell r="I716">
            <v>6.03308</v>
          </cell>
          <cell r="J716">
            <v>6.0263799999999996</v>
          </cell>
          <cell r="K716">
            <v>6.0424499999999997</v>
          </cell>
          <cell r="L716">
            <v>6.06508</v>
          </cell>
          <cell r="M716">
            <v>5.9568700000000003</v>
          </cell>
          <cell r="N716">
            <v>5.9624600000000001</v>
          </cell>
          <cell r="O716">
            <v>5.9562400000000002</v>
          </cell>
          <cell r="P716">
            <v>5.97</v>
          </cell>
          <cell r="Q716">
            <v>5.99</v>
          </cell>
          <cell r="R716">
            <v>5.9950000000000001</v>
          </cell>
          <cell r="S716">
            <v>5.9850000000000003</v>
          </cell>
          <cell r="T716">
            <v>5.9550000000000001</v>
          </cell>
          <cell r="U716">
            <v>5.9249999999999998</v>
          </cell>
          <cell r="V716">
            <v>5.8949999999999996</v>
          </cell>
          <cell r="W716">
            <v>5.8650000000000002</v>
          </cell>
          <cell r="X716">
            <v>5.835</v>
          </cell>
          <cell r="Y716">
            <v>5.7750000000000004</v>
          </cell>
          <cell r="Z716">
            <v>5.665</v>
          </cell>
          <cell r="AA716">
            <v>5.4950000000000001</v>
          </cell>
          <cell r="AB716">
            <v>5.375</v>
          </cell>
          <cell r="AC716">
            <v>5.2949999999999999</v>
          </cell>
          <cell r="AE716">
            <v>37169</v>
          </cell>
          <cell r="AF716">
            <v>1711184.7161994604</v>
          </cell>
          <cell r="AG716">
            <v>2424966.8779332195</v>
          </cell>
          <cell r="AH716">
            <v>-713782.1617337591</v>
          </cell>
          <cell r="AI716">
            <v>1984614777.5683138</v>
          </cell>
          <cell r="AJ716">
            <v>1944156654.7702978</v>
          </cell>
          <cell r="AK716">
            <v>40458122.083467647</v>
          </cell>
          <cell r="AM716">
            <v>1824895.5078227222</v>
          </cell>
          <cell r="AN716">
            <v>2438480.5361980461</v>
          </cell>
          <cell r="AO716">
            <v>-613585.02837532386</v>
          </cell>
          <cell r="AP716">
            <v>1964755641.7833562</v>
          </cell>
          <cell r="AQ716">
            <v>1943014285.6030276</v>
          </cell>
          <cell r="AR716">
            <v>21941356.18032831</v>
          </cell>
          <cell r="AT716">
            <v>-113710.79162326176</v>
          </cell>
          <cell r="AU716">
            <v>-13513.658264826518</v>
          </cell>
          <cell r="AV716">
            <v>-100197.13335843524</v>
          </cell>
          <cell r="AW716">
            <v>19859135.784955774</v>
          </cell>
          <cell r="AX716">
            <v>1142369.1672701784</v>
          </cell>
          <cell r="AY716">
            <v>18516765.903139398</v>
          </cell>
        </row>
        <row r="717">
          <cell r="B717">
            <v>36857</v>
          </cell>
          <cell r="C717">
            <v>5.46875</v>
          </cell>
          <cell r="D717">
            <v>5.8125</v>
          </cell>
          <cell r="E717">
            <v>5.90625</v>
          </cell>
          <cell r="F717">
            <v>5.96875</v>
          </cell>
          <cell r="G717">
            <v>5.96875</v>
          </cell>
          <cell r="H717">
            <v>6.0382199999999999</v>
          </cell>
          <cell r="I717">
            <v>6.0397699999999999</v>
          </cell>
          <cell r="J717">
            <v>6.0320900000000002</v>
          </cell>
          <cell r="K717">
            <v>6.0516100000000002</v>
          </cell>
          <cell r="L717">
            <v>6.0786600000000002</v>
          </cell>
          <cell r="M717">
            <v>5.9755000000000003</v>
          </cell>
          <cell r="N717">
            <v>5.9831300000000001</v>
          </cell>
          <cell r="O717">
            <v>5.9781399999999998</v>
          </cell>
          <cell r="P717">
            <v>5.99</v>
          </cell>
          <cell r="Q717">
            <v>6.01</v>
          </cell>
          <cell r="R717">
            <v>6.0149999999999997</v>
          </cell>
          <cell r="S717">
            <v>6.0049999999999999</v>
          </cell>
          <cell r="T717">
            <v>5.9749999999999996</v>
          </cell>
          <cell r="U717">
            <v>5.9450000000000003</v>
          </cell>
          <cell r="V717">
            <v>5.915</v>
          </cell>
          <cell r="W717">
            <v>5.8849999999999998</v>
          </cell>
          <cell r="X717">
            <v>5.8550000000000004</v>
          </cell>
          <cell r="Y717">
            <v>5.7949999999999999</v>
          </cell>
          <cell r="Z717">
            <v>5.6849999999999996</v>
          </cell>
          <cell r="AA717">
            <v>5.5149999999999997</v>
          </cell>
          <cell r="AB717">
            <v>5.3949999999999996</v>
          </cell>
          <cell r="AC717">
            <v>5.3150000000000004</v>
          </cell>
          <cell r="AE717">
            <v>37172</v>
          </cell>
          <cell r="AF717">
            <v>7886341.0408708053</v>
          </cell>
          <cell r="AG717">
            <v>7451296.9563658647</v>
          </cell>
          <cell r="AH717">
            <v>435044.08450494055</v>
          </cell>
          <cell r="AI717">
            <v>1992501118.6091847</v>
          </cell>
          <cell r="AJ717">
            <v>1951607951.7266636</v>
          </cell>
          <cell r="AK717">
            <v>40893166.167972587</v>
          </cell>
          <cell r="AM717">
            <v>7459957.5210821778</v>
          </cell>
          <cell r="AN717">
            <v>7468474.8048256515</v>
          </cell>
          <cell r="AO717">
            <v>-8517.2837434737012</v>
          </cell>
          <cell r="AP717">
            <v>1972215599.3044384</v>
          </cell>
          <cell r="AQ717">
            <v>1950482760.4078531</v>
          </cell>
          <cell r="AR717">
            <v>21932838.896584835</v>
          </cell>
          <cell r="AT717">
            <v>426383.51978862751</v>
          </cell>
          <cell r="AU717">
            <v>-17177.848459786735</v>
          </cell>
          <cell r="AV717">
            <v>443561.36824841425</v>
          </cell>
          <cell r="AW717">
            <v>20285519.3047444</v>
          </cell>
          <cell r="AX717">
            <v>1125191.3188103917</v>
          </cell>
          <cell r="AY717">
            <v>18960327.271387812</v>
          </cell>
        </row>
        <row r="718">
          <cell r="B718">
            <v>36858</v>
          </cell>
          <cell r="C718">
            <v>6.375</v>
          </cell>
          <cell r="D718">
            <v>5.9375</v>
          </cell>
          <cell r="E718">
            <v>5.90625</v>
          </cell>
          <cell r="F718">
            <v>5.96875</v>
          </cell>
          <cell r="G718">
            <v>5.96875</v>
          </cell>
          <cell r="H718">
            <v>6.0291899999999998</v>
          </cell>
          <cell r="I718">
            <v>6.0313499999999998</v>
          </cell>
          <cell r="J718">
            <v>6.0224799999999998</v>
          </cell>
          <cell r="K718">
            <v>6.0327900000000003</v>
          </cell>
          <cell r="L718">
            <v>6.0518900000000002</v>
          </cell>
          <cell r="M718">
            <v>5.9531599999999996</v>
          </cell>
          <cell r="N718">
            <v>5.9504900000000003</v>
          </cell>
          <cell r="O718">
            <v>5.94374</v>
          </cell>
          <cell r="P718">
            <v>5.99</v>
          </cell>
          <cell r="Q718">
            <v>6.01</v>
          </cell>
          <cell r="R718">
            <v>6.0149999999999997</v>
          </cell>
          <cell r="S718">
            <v>6.0049999999999999</v>
          </cell>
          <cell r="T718">
            <v>5.9749999999999996</v>
          </cell>
          <cell r="U718">
            <v>5.9450000000000003</v>
          </cell>
          <cell r="V718">
            <v>5.915</v>
          </cell>
          <cell r="W718">
            <v>5.8849999999999998</v>
          </cell>
          <cell r="X718">
            <v>5.8550000000000004</v>
          </cell>
          <cell r="Y718">
            <v>5.7949999999999999</v>
          </cell>
          <cell r="Z718">
            <v>5.6849999999999996</v>
          </cell>
          <cell r="AA718">
            <v>5.5149999999999997</v>
          </cell>
          <cell r="AB718">
            <v>5.3949999999999996</v>
          </cell>
          <cell r="AC718">
            <v>5.3150000000000004</v>
          </cell>
          <cell r="AE718">
            <v>37173</v>
          </cell>
          <cell r="AF718">
            <v>131954.71145007049</v>
          </cell>
          <cell r="AG718">
            <v>2493779.5400549709</v>
          </cell>
          <cell r="AH718">
            <v>-2361824.8286049003</v>
          </cell>
          <cell r="AI718">
            <v>1992633073.3206348</v>
          </cell>
          <cell r="AJ718">
            <v>1954101731.2667186</v>
          </cell>
          <cell r="AK718">
            <v>38531341.339367688</v>
          </cell>
          <cell r="AM718">
            <v>908697.3060406968</v>
          </cell>
          <cell r="AN718">
            <v>2484049.6314138505</v>
          </cell>
          <cell r="AO718">
            <v>-1575352.3253731537</v>
          </cell>
          <cell r="AP718">
            <v>1973124296.6104791</v>
          </cell>
          <cell r="AQ718">
            <v>1952966810.0392671</v>
          </cell>
          <cell r="AR718">
            <v>20357486.571211681</v>
          </cell>
          <cell r="AT718">
            <v>-776742.59459062631</v>
          </cell>
          <cell r="AU718">
            <v>9729.9086411204189</v>
          </cell>
          <cell r="AV718">
            <v>-786472.50323174661</v>
          </cell>
          <cell r="AW718">
            <v>19508776.710153773</v>
          </cell>
          <cell r="AX718">
            <v>1134921.2274515121</v>
          </cell>
          <cell r="AY718">
            <v>18173854.768156067</v>
          </cell>
        </row>
        <row r="719">
          <cell r="B719">
            <v>36859</v>
          </cell>
          <cell r="C719">
            <v>5.5625</v>
          </cell>
          <cell r="D719">
            <v>5.875</v>
          </cell>
          <cell r="E719">
            <v>5.90625</v>
          </cell>
          <cell r="F719">
            <v>5.96875</v>
          </cell>
          <cell r="G719">
            <v>5.96875</v>
          </cell>
          <cell r="H719">
            <v>6.0056700000000003</v>
          </cell>
          <cell r="I719">
            <v>6.0128300000000001</v>
          </cell>
          <cell r="J719">
            <v>6.0069699999999999</v>
          </cell>
          <cell r="K719">
            <v>6.0064700000000002</v>
          </cell>
          <cell r="L719">
            <v>6.0166599999999999</v>
          </cell>
          <cell r="M719">
            <v>5.9100999999999999</v>
          </cell>
          <cell r="N719">
            <v>5.9066000000000001</v>
          </cell>
          <cell r="O719">
            <v>5.8973899999999997</v>
          </cell>
          <cell r="P719">
            <v>5.92</v>
          </cell>
          <cell r="Q719">
            <v>5.93</v>
          </cell>
          <cell r="R719">
            <v>5.9349999999999996</v>
          </cell>
          <cell r="S719">
            <v>5.9249999999999998</v>
          </cell>
          <cell r="T719">
            <v>5.8949999999999996</v>
          </cell>
          <cell r="U719">
            <v>5.8650000000000002</v>
          </cell>
          <cell r="V719">
            <v>5.8250000000000002</v>
          </cell>
          <cell r="W719">
            <v>5.7850000000000001</v>
          </cell>
          <cell r="X719">
            <v>5.7549999999999999</v>
          </cell>
          <cell r="Y719">
            <v>5.6950000000000003</v>
          </cell>
          <cell r="Z719">
            <v>5.585</v>
          </cell>
          <cell r="AA719">
            <v>5.3949999999999996</v>
          </cell>
          <cell r="AB719">
            <v>5.2750000000000004</v>
          </cell>
          <cell r="AC719">
            <v>5.1950000000000003</v>
          </cell>
          <cell r="AE719">
            <v>37174</v>
          </cell>
          <cell r="AF719">
            <v>-1343772.97610728</v>
          </cell>
          <cell r="AG719">
            <v>2432537.119012306</v>
          </cell>
          <cell r="AH719">
            <v>-3776310.0951195862</v>
          </cell>
          <cell r="AI719">
            <v>1991289300.3445275</v>
          </cell>
          <cell r="AJ719">
            <v>1956534268.385731</v>
          </cell>
          <cell r="AK719">
            <v>34755031.2442481</v>
          </cell>
          <cell r="AM719">
            <v>-1012759.6551703513</v>
          </cell>
          <cell r="AN719">
            <v>2429513.4345562006</v>
          </cell>
          <cell r="AO719">
            <v>-3442273.0897265519</v>
          </cell>
          <cell r="AP719">
            <v>1972111536.9553087</v>
          </cell>
          <cell r="AQ719">
            <v>1955396323.4738233</v>
          </cell>
          <cell r="AR719">
            <v>16915213.481485128</v>
          </cell>
          <cell r="AT719">
            <v>-331013.32093692874</v>
          </cell>
          <cell r="AU719">
            <v>3023.684456105344</v>
          </cell>
          <cell r="AV719">
            <v>-334037.00539303431</v>
          </cell>
          <cell r="AW719">
            <v>19177763.389216844</v>
          </cell>
          <cell r="AX719">
            <v>1137944.9119076175</v>
          </cell>
          <cell r="AY719">
            <v>17839817.762763031</v>
          </cell>
        </row>
        <row r="720">
          <cell r="B720">
            <v>36860</v>
          </cell>
          <cell r="C720">
            <v>6.625</v>
          </cell>
          <cell r="D720">
            <v>5.875</v>
          </cell>
          <cell r="E720">
            <v>5.8906200000000002</v>
          </cell>
          <cell r="F720">
            <v>5.9218700000000002</v>
          </cell>
          <cell r="G720">
            <v>5.9531200000000002</v>
          </cell>
          <cell r="H720">
            <v>6.0033799999999999</v>
          </cell>
          <cell r="I720">
            <v>5.9834399999999999</v>
          </cell>
          <cell r="J720">
            <v>5.9842000000000004</v>
          </cell>
          <cell r="K720">
            <v>5.9811500000000004</v>
          </cell>
          <cell r="L720">
            <v>5.9936400000000001</v>
          </cell>
          <cell r="M720">
            <v>5.8848000000000003</v>
          </cell>
          <cell r="N720">
            <v>5.8853299999999997</v>
          </cell>
          <cell r="O720">
            <v>5.87744</v>
          </cell>
          <cell r="P720">
            <v>5.9</v>
          </cell>
          <cell r="Q720">
            <v>5.92</v>
          </cell>
          <cell r="R720">
            <v>5.9349999999999996</v>
          </cell>
          <cell r="S720">
            <v>5.9349999999999996</v>
          </cell>
          <cell r="T720">
            <v>5.9249999999999998</v>
          </cell>
          <cell r="U720">
            <v>5.8949999999999996</v>
          </cell>
          <cell r="V720">
            <v>5.8650000000000002</v>
          </cell>
          <cell r="W720">
            <v>5.8250000000000002</v>
          </cell>
          <cell r="X720">
            <v>5.7949999999999999</v>
          </cell>
          <cell r="Y720">
            <v>5.7350000000000003</v>
          </cell>
          <cell r="Z720">
            <v>5.625</v>
          </cell>
          <cell r="AA720">
            <v>5.4450000000000003</v>
          </cell>
          <cell r="AB720">
            <v>5.335</v>
          </cell>
          <cell r="AC720">
            <v>5.2549999999999999</v>
          </cell>
          <cell r="AE720">
            <v>37175</v>
          </cell>
          <cell r="AF720">
            <v>2008889.7386989016</v>
          </cell>
          <cell r="AG720">
            <v>2443768.5404032557</v>
          </cell>
          <cell r="AH720">
            <v>-434878.80170435412</v>
          </cell>
          <cell r="AI720">
            <v>1993298190.0832264</v>
          </cell>
          <cell r="AJ720">
            <v>1958978036.9261343</v>
          </cell>
          <cell r="AK720">
            <v>34320152.442543745</v>
          </cell>
          <cell r="AM720">
            <v>1919781.8887716681</v>
          </cell>
          <cell r="AN720">
            <v>2444504.0430555348</v>
          </cell>
          <cell r="AO720">
            <v>-524722.15428386675</v>
          </cell>
          <cell r="AP720">
            <v>1974031318.8440804</v>
          </cell>
          <cell r="AQ720">
            <v>1957840827.5168788</v>
          </cell>
          <cell r="AR720">
            <v>16390491.327201262</v>
          </cell>
          <cell r="AT720">
            <v>89107.849927233532</v>
          </cell>
          <cell r="AU720">
            <v>-735.50265227910131</v>
          </cell>
          <cell r="AV720">
            <v>89843.352579512633</v>
          </cell>
          <cell r="AW720">
            <v>19266871.239144079</v>
          </cell>
          <cell r="AX720">
            <v>1137209.4092553384</v>
          </cell>
          <cell r="AY720">
            <v>17929661.115342543</v>
          </cell>
        </row>
        <row r="721">
          <cell r="B721">
            <v>36861</v>
          </cell>
          <cell r="C721">
            <v>6.75</v>
          </cell>
          <cell r="D721">
            <v>5.875</v>
          </cell>
          <cell r="E721">
            <v>5.90625</v>
          </cell>
          <cell r="F721">
            <v>5.9218700000000002</v>
          </cell>
          <cell r="G721">
            <v>5.9375</v>
          </cell>
          <cell r="H721">
            <v>6.0002899999999997</v>
          </cell>
          <cell r="I721">
            <v>5.9793900000000004</v>
          </cell>
          <cell r="J721">
            <v>5.9822899999999999</v>
          </cell>
          <cell r="K721">
            <v>5.9822100000000002</v>
          </cell>
          <cell r="L721">
            <v>5.9952199999999998</v>
          </cell>
          <cell r="M721">
            <v>5.8879400000000004</v>
          </cell>
          <cell r="N721">
            <v>5.8895600000000004</v>
          </cell>
          <cell r="O721">
            <v>5.8815799999999996</v>
          </cell>
          <cell r="P721">
            <v>5.91</v>
          </cell>
          <cell r="Q721">
            <v>5.93</v>
          </cell>
          <cell r="R721">
            <v>5.9450000000000003</v>
          </cell>
          <cell r="S721">
            <v>5.9450000000000003</v>
          </cell>
          <cell r="T721">
            <v>5.9249999999999998</v>
          </cell>
          <cell r="U721">
            <v>5.8949999999999996</v>
          </cell>
          <cell r="V721">
            <v>5.8650000000000002</v>
          </cell>
          <cell r="W721">
            <v>5.8250000000000002</v>
          </cell>
          <cell r="X721">
            <v>5.7949999999999999</v>
          </cell>
          <cell r="Y721">
            <v>5.7350000000000003</v>
          </cell>
          <cell r="Z721">
            <v>5.625</v>
          </cell>
          <cell r="AA721">
            <v>5.4550000000000001</v>
          </cell>
          <cell r="AB721">
            <v>5.3449999999999998</v>
          </cell>
          <cell r="AC721">
            <v>5.2649999999999997</v>
          </cell>
          <cell r="AE721">
            <v>37176</v>
          </cell>
          <cell r="AF721">
            <v>1851753.3192989458</v>
          </cell>
          <cell r="AG721">
            <v>2446340.9981676959</v>
          </cell>
          <cell r="AH721">
            <v>-594587.67886875011</v>
          </cell>
          <cell r="AI721">
            <v>1995149943.4025254</v>
          </cell>
          <cell r="AJ721">
            <v>1961424377.9243021</v>
          </cell>
          <cell r="AK721">
            <v>33725564.763674997</v>
          </cell>
          <cell r="AM721">
            <v>2068238.4374915436</v>
          </cell>
          <cell r="AN721">
            <v>2443754.4626660948</v>
          </cell>
          <cell r="AO721">
            <v>-375516.02517455118</v>
          </cell>
          <cell r="AP721">
            <v>1976099557.2815721</v>
          </cell>
          <cell r="AQ721">
            <v>1960284581.9795449</v>
          </cell>
          <cell r="AR721">
            <v>16014975.302026711</v>
          </cell>
          <cell r="AT721">
            <v>-216485.11819259776</v>
          </cell>
          <cell r="AU721">
            <v>2586.5355016011745</v>
          </cell>
          <cell r="AV721">
            <v>-219071.65369419893</v>
          </cell>
          <cell r="AW721">
            <v>19050386.120951481</v>
          </cell>
          <cell r="AX721">
            <v>1139795.9447569395</v>
          </cell>
          <cell r="AY721">
            <v>17710589.461648345</v>
          </cell>
        </row>
        <row r="722">
          <cell r="B722">
            <v>36862</v>
          </cell>
          <cell r="C722">
            <v>6.75</v>
          </cell>
          <cell r="D722">
            <v>5.875</v>
          </cell>
          <cell r="E722">
            <v>5.90625</v>
          </cell>
          <cell r="F722">
            <v>5.9218700000000002</v>
          </cell>
          <cell r="G722">
            <v>5.9375</v>
          </cell>
          <cell r="H722">
            <v>6.0002899999999997</v>
          </cell>
          <cell r="I722">
            <v>5.9793900000000004</v>
          </cell>
          <cell r="J722">
            <v>5.9822899999999999</v>
          </cell>
          <cell r="K722">
            <v>5.9822100000000002</v>
          </cell>
          <cell r="L722">
            <v>5.9952199999999998</v>
          </cell>
          <cell r="M722">
            <v>5.8879400000000004</v>
          </cell>
          <cell r="N722">
            <v>5.8895600000000004</v>
          </cell>
          <cell r="O722">
            <v>5.8815799999999996</v>
          </cell>
          <cell r="P722">
            <v>5.91</v>
          </cell>
          <cell r="Q722">
            <v>5.93</v>
          </cell>
          <cell r="R722">
            <v>5.9450000000000003</v>
          </cell>
          <cell r="S722">
            <v>5.9450000000000003</v>
          </cell>
          <cell r="T722">
            <v>5.9249999999999998</v>
          </cell>
          <cell r="U722">
            <v>5.8949999999999996</v>
          </cell>
          <cell r="V722">
            <v>5.8650000000000002</v>
          </cell>
          <cell r="W722">
            <v>5.8250000000000002</v>
          </cell>
          <cell r="X722">
            <v>5.7949999999999999</v>
          </cell>
          <cell r="Y722">
            <v>5.7350000000000003</v>
          </cell>
          <cell r="Z722">
            <v>5.625</v>
          </cell>
          <cell r="AA722">
            <v>5.4550000000000001</v>
          </cell>
          <cell r="AB722">
            <v>5.3449999999999998</v>
          </cell>
          <cell r="AC722">
            <v>5.2649999999999997</v>
          </cell>
          <cell r="AE722">
            <v>37179</v>
          </cell>
          <cell r="AF722">
            <v>9673499.3417857178</v>
          </cell>
          <cell r="AG722">
            <v>7361667.426259608</v>
          </cell>
          <cell r="AH722">
            <v>2311831.9155261097</v>
          </cell>
          <cell r="AI722">
            <v>2004823442.7443111</v>
          </cell>
          <cell r="AJ722">
            <v>1968786045.3505616</v>
          </cell>
          <cell r="AK722">
            <v>36037396.679201104</v>
          </cell>
          <cell r="AM722">
            <v>9161103.5690162405</v>
          </cell>
          <cell r="AN722">
            <v>7366356.6253417768</v>
          </cell>
          <cell r="AO722">
            <v>1794746.9436744638</v>
          </cell>
          <cell r="AP722">
            <v>1985260660.8505883</v>
          </cell>
          <cell r="AQ722">
            <v>1967650938.6048868</v>
          </cell>
          <cell r="AR722">
            <v>17809722.245701175</v>
          </cell>
          <cell r="AT722">
            <v>512395.77276947722</v>
          </cell>
          <cell r="AU722">
            <v>-4689.1990821687505</v>
          </cell>
          <cell r="AV722">
            <v>517084.97185164597</v>
          </cell>
          <cell r="AW722">
            <v>19562781.893720958</v>
          </cell>
          <cell r="AX722">
            <v>1135106.7456747708</v>
          </cell>
          <cell r="AY722">
            <v>18227674.433499992</v>
          </cell>
        </row>
        <row r="723">
          <cell r="B723">
            <v>36863</v>
          </cell>
          <cell r="C723">
            <v>6.75</v>
          </cell>
          <cell r="D723">
            <v>5.875</v>
          </cell>
          <cell r="E723">
            <v>5.90625</v>
          </cell>
          <cell r="F723">
            <v>5.9218700000000002</v>
          </cell>
          <cell r="G723">
            <v>5.9375</v>
          </cell>
          <cell r="H723">
            <v>6.0002899999999997</v>
          </cell>
          <cell r="I723">
            <v>5.9793900000000004</v>
          </cell>
          <cell r="J723">
            <v>5.9822899999999999</v>
          </cell>
          <cell r="K723">
            <v>5.9822100000000002</v>
          </cell>
          <cell r="L723">
            <v>5.9952199999999998</v>
          </cell>
          <cell r="M723">
            <v>5.8879400000000004</v>
          </cell>
          <cell r="N723">
            <v>5.8895600000000004</v>
          </cell>
          <cell r="O723">
            <v>5.8815799999999996</v>
          </cell>
          <cell r="P723">
            <v>5.91</v>
          </cell>
          <cell r="Q723">
            <v>5.93</v>
          </cell>
          <cell r="R723">
            <v>5.9450000000000003</v>
          </cell>
          <cell r="S723">
            <v>5.9450000000000003</v>
          </cell>
          <cell r="T723">
            <v>5.9249999999999998</v>
          </cell>
          <cell r="U723">
            <v>5.8949999999999996</v>
          </cell>
          <cell r="V723">
            <v>5.8650000000000002</v>
          </cell>
          <cell r="W723">
            <v>5.8250000000000002</v>
          </cell>
          <cell r="X723">
            <v>5.7949999999999999</v>
          </cell>
          <cell r="Y723">
            <v>5.7350000000000003</v>
          </cell>
          <cell r="Z723">
            <v>5.625</v>
          </cell>
          <cell r="AA723">
            <v>5.4550000000000001</v>
          </cell>
          <cell r="AB723">
            <v>5.3449999999999998</v>
          </cell>
          <cell r="AC723">
            <v>5.2649999999999997</v>
          </cell>
          <cell r="AE723">
            <v>37180</v>
          </cell>
          <cell r="AF723">
            <v>2527422.1935629416</v>
          </cell>
          <cell r="AG723">
            <v>2454161.9229109031</v>
          </cell>
          <cell r="AH723">
            <v>73260.270652038511</v>
          </cell>
          <cell r="AI723">
            <v>2007350864.9378741</v>
          </cell>
          <cell r="AJ723">
            <v>1971240207.2734725</v>
          </cell>
          <cell r="AK723">
            <v>36110656.949853145</v>
          </cell>
          <cell r="AM723">
            <v>2656781.8771345243</v>
          </cell>
          <cell r="AN723">
            <v>2459105.1035233978</v>
          </cell>
          <cell r="AO723">
            <v>197676.77361112647</v>
          </cell>
          <cell r="AP723">
            <v>1987917442.7277229</v>
          </cell>
          <cell r="AQ723">
            <v>1970110043.7084103</v>
          </cell>
          <cell r="AR723">
            <v>18007399.0193123</v>
          </cell>
          <cell r="AT723">
            <v>-129359.68357158266</v>
          </cell>
          <cell r="AU723">
            <v>-4943.1806124947034</v>
          </cell>
          <cell r="AV723">
            <v>-124416.50295908796</v>
          </cell>
          <cell r="AW723">
            <v>19433422.210149378</v>
          </cell>
          <cell r="AX723">
            <v>1130163.5650622761</v>
          </cell>
          <cell r="AY723">
            <v>18103257.930540904</v>
          </cell>
        </row>
        <row r="724">
          <cell r="B724">
            <v>36864</v>
          </cell>
          <cell r="C724">
            <v>5.4375</v>
          </cell>
          <cell r="D724">
            <v>5.8125</v>
          </cell>
          <cell r="E724">
            <v>5.8906200000000002</v>
          </cell>
          <cell r="F724">
            <v>6</v>
          </cell>
          <cell r="G724">
            <v>6</v>
          </cell>
          <cell r="H724">
            <v>5.9798799999999996</v>
          </cell>
          <cell r="I724">
            <v>6.0159900000000004</v>
          </cell>
          <cell r="J724">
            <v>6.0125799999999998</v>
          </cell>
          <cell r="K724">
            <v>5.9883800000000003</v>
          </cell>
          <cell r="L724">
            <v>5.9868600000000001</v>
          </cell>
          <cell r="M724">
            <v>5.8703500000000002</v>
          </cell>
          <cell r="N724">
            <v>5.86639</v>
          </cell>
          <cell r="O724">
            <v>5.8557899999999998</v>
          </cell>
          <cell r="P724">
            <v>5.86</v>
          </cell>
          <cell r="Q724">
            <v>5.89</v>
          </cell>
          <cell r="R724">
            <v>5.9050000000000002</v>
          </cell>
          <cell r="S724">
            <v>5.8949999999999996</v>
          </cell>
          <cell r="T724">
            <v>5.875</v>
          </cell>
          <cell r="U724">
            <v>5.8449999999999998</v>
          </cell>
          <cell r="V724">
            <v>5.8049999999999997</v>
          </cell>
          <cell r="W724">
            <v>5.7649999999999997</v>
          </cell>
          <cell r="X724">
            <v>5.7350000000000003</v>
          </cell>
          <cell r="Y724">
            <v>5.6749999999999998</v>
          </cell>
          <cell r="Z724">
            <v>5.5650000000000004</v>
          </cell>
          <cell r="AA724">
            <v>5.3949999999999996</v>
          </cell>
          <cell r="AB724">
            <v>5.2750000000000004</v>
          </cell>
          <cell r="AC724">
            <v>5.1950000000000003</v>
          </cell>
          <cell r="AE724">
            <v>37181</v>
          </cell>
          <cell r="AF724">
            <v>5874547.7737731263</v>
          </cell>
          <cell r="AG724">
            <v>2420731.540836846</v>
          </cell>
          <cell r="AH724">
            <v>3453816.2329362803</v>
          </cell>
          <cell r="AI724">
            <v>2013225412.7116473</v>
          </cell>
          <cell r="AJ724">
            <v>1973660938.8143094</v>
          </cell>
          <cell r="AK724">
            <v>39564473.182789423</v>
          </cell>
          <cell r="AM724">
            <v>5498615.6121381372</v>
          </cell>
          <cell r="AN724">
            <v>2421380.0541492337</v>
          </cell>
          <cell r="AO724">
            <v>3077235.5579889035</v>
          </cell>
          <cell r="AP724">
            <v>1993416058.3398609</v>
          </cell>
          <cell r="AQ724">
            <v>1972531423.7625594</v>
          </cell>
          <cell r="AR724">
            <v>21084634.577301204</v>
          </cell>
          <cell r="AT724">
            <v>375932.16163498908</v>
          </cell>
          <cell r="AU724">
            <v>-648.51331238774583</v>
          </cell>
          <cell r="AV724">
            <v>376580.67494737683</v>
          </cell>
          <cell r="AW724">
            <v>19809354.371784367</v>
          </cell>
          <cell r="AX724">
            <v>1129515.0517498883</v>
          </cell>
          <cell r="AY724">
            <v>18479838.605488282</v>
          </cell>
        </row>
        <row r="725">
          <cell r="B725">
            <v>36865</v>
          </cell>
          <cell r="C725">
            <v>5.4375</v>
          </cell>
          <cell r="D725">
            <v>5.8125</v>
          </cell>
          <cell r="E725">
            <v>5.875</v>
          </cell>
          <cell r="F725">
            <v>5.90625</v>
          </cell>
          <cell r="G725">
            <v>5.9218700000000002</v>
          </cell>
          <cell r="H725">
            <v>5.99139</v>
          </cell>
          <cell r="I725">
            <v>5.9827399999999997</v>
          </cell>
          <cell r="J725">
            <v>5.9721299999999999</v>
          </cell>
          <cell r="K725">
            <v>5.9751399999999997</v>
          </cell>
          <cell r="L725">
            <v>5.9893200000000002</v>
          </cell>
          <cell r="M725">
            <v>5.8833099999999998</v>
          </cell>
          <cell r="N725">
            <v>5.8857100000000004</v>
          </cell>
          <cell r="O725">
            <v>5.8807299999999998</v>
          </cell>
          <cell r="P725">
            <v>5.9</v>
          </cell>
          <cell r="Q725">
            <v>5.93</v>
          </cell>
          <cell r="R725">
            <v>5.9550000000000001</v>
          </cell>
          <cell r="S725">
            <v>5.9550000000000001</v>
          </cell>
          <cell r="T725">
            <v>5.9349999999999996</v>
          </cell>
          <cell r="U725">
            <v>5.9050000000000002</v>
          </cell>
          <cell r="V725">
            <v>5.8650000000000002</v>
          </cell>
          <cell r="W725">
            <v>5.8250000000000002</v>
          </cell>
          <cell r="X725">
            <v>5.7949999999999999</v>
          </cell>
          <cell r="Y725">
            <v>5.7350000000000003</v>
          </cell>
          <cell r="Z725">
            <v>5.6150000000000002</v>
          </cell>
          <cell r="AA725">
            <v>5.4349999999999996</v>
          </cell>
          <cell r="AB725">
            <v>5.3250000000000002</v>
          </cell>
          <cell r="AC725">
            <v>5.2549999999999999</v>
          </cell>
          <cell r="AE725">
            <v>37182</v>
          </cell>
          <cell r="AF725">
            <v>1271154.594756881</v>
          </cell>
          <cell r="AG725">
            <v>2372146.1620125994</v>
          </cell>
          <cell r="AH725">
            <v>-1100991.5672557184</v>
          </cell>
          <cell r="AI725">
            <v>2014496567.3064041</v>
          </cell>
          <cell r="AJ725">
            <v>1976033084.9763219</v>
          </cell>
          <cell r="AK725">
            <v>38463481.615533702</v>
          </cell>
          <cell r="AM725">
            <v>1204855.2333745807</v>
          </cell>
          <cell r="AN725">
            <v>2372601.1418777672</v>
          </cell>
          <cell r="AO725">
            <v>-1167745.9085031864</v>
          </cell>
          <cell r="AP725">
            <v>1994620913.5732355</v>
          </cell>
          <cell r="AQ725">
            <v>1974904024.9044371</v>
          </cell>
          <cell r="AR725">
            <v>19916888.668798018</v>
          </cell>
          <cell r="AT725">
            <v>66299.361382300267</v>
          </cell>
          <cell r="AU725">
            <v>-454.97986516775563</v>
          </cell>
          <cell r="AV725">
            <v>66754.341247468023</v>
          </cell>
          <cell r="AW725">
            <v>19875653.733166669</v>
          </cell>
          <cell r="AX725">
            <v>1129060.0718847206</v>
          </cell>
          <cell r="AY725">
            <v>18546592.946735751</v>
          </cell>
        </row>
        <row r="726">
          <cell r="B726">
            <v>36866</v>
          </cell>
          <cell r="C726">
            <v>5.375</v>
          </cell>
          <cell r="D726">
            <v>5.90625</v>
          </cell>
          <cell r="E726">
            <v>5.8906200000000002</v>
          </cell>
          <cell r="F726">
            <v>5.8906200000000002</v>
          </cell>
          <cell r="G726">
            <v>5.8906200000000002</v>
          </cell>
          <cell r="H726">
            <v>5.9629399999999997</v>
          </cell>
          <cell r="I726">
            <v>5.9347700000000003</v>
          </cell>
          <cell r="J726">
            <v>5.9155800000000003</v>
          </cell>
          <cell r="K726">
            <v>5.8996500000000003</v>
          </cell>
          <cell r="L726">
            <v>5.9009099999999997</v>
          </cell>
          <cell r="M726">
            <v>5.7911700000000002</v>
          </cell>
          <cell r="N726">
            <v>5.7885600000000004</v>
          </cell>
          <cell r="O726">
            <v>5.78165</v>
          </cell>
          <cell r="P726">
            <v>5.8</v>
          </cell>
          <cell r="Q726">
            <v>5.84</v>
          </cell>
          <cell r="R726">
            <v>5.875</v>
          </cell>
          <cell r="S726">
            <v>5.8849999999999998</v>
          </cell>
          <cell r="T726">
            <v>5.875</v>
          </cell>
          <cell r="U726">
            <v>5.8650000000000002</v>
          </cell>
          <cell r="V726">
            <v>5.835</v>
          </cell>
          <cell r="W726">
            <v>5.7949999999999999</v>
          </cell>
          <cell r="X726">
            <v>5.7649999999999997</v>
          </cell>
          <cell r="Y726">
            <v>5.7050000000000001</v>
          </cell>
          <cell r="Z726">
            <v>5.585</v>
          </cell>
          <cell r="AA726">
            <v>5.4249999999999998</v>
          </cell>
          <cell r="AB726">
            <v>5.3150000000000004</v>
          </cell>
          <cell r="AC726">
            <v>5.2350000000000003</v>
          </cell>
          <cell r="AE726">
            <v>37183</v>
          </cell>
          <cell r="AF726">
            <v>4924559.1861766195</v>
          </cell>
          <cell r="AG726">
            <v>2359537.3294044095</v>
          </cell>
          <cell r="AH726">
            <v>2565021.85677221</v>
          </cell>
          <cell r="AI726">
            <v>2019421126.4925807</v>
          </cell>
          <cell r="AJ726">
            <v>1978392622.3057263</v>
          </cell>
          <cell r="AK726">
            <v>41028503.472305909</v>
          </cell>
          <cell r="AM726">
            <v>4617474.1984439641</v>
          </cell>
          <cell r="AN726">
            <v>2356476.949647964</v>
          </cell>
          <cell r="AO726">
            <v>2260997.2487960001</v>
          </cell>
          <cell r="AP726">
            <v>1999238387.7716794</v>
          </cell>
          <cell r="AQ726">
            <v>1977260501.854085</v>
          </cell>
          <cell r="AR726">
            <v>22177885.917594019</v>
          </cell>
          <cell r="AT726">
            <v>307084.98773265537</v>
          </cell>
          <cell r="AU726">
            <v>3060.3797564455308</v>
          </cell>
          <cell r="AV726">
            <v>304024.60797620984</v>
          </cell>
          <cell r="AW726">
            <v>20182738.720899325</v>
          </cell>
          <cell r="AX726">
            <v>1132120.4516411661</v>
          </cell>
          <cell r="AY726">
            <v>18850617.55471196</v>
          </cell>
        </row>
        <row r="727">
          <cell r="B727">
            <v>36867</v>
          </cell>
          <cell r="C727">
            <v>5.6875</v>
          </cell>
          <cell r="D727">
            <v>6.0625</v>
          </cell>
          <cell r="E727">
            <v>5.90625</v>
          </cell>
          <cell r="F727">
            <v>5.90625</v>
          </cell>
          <cell r="G727">
            <v>5.90625</v>
          </cell>
          <cell r="H727">
            <v>5.9699099999999996</v>
          </cell>
          <cell r="I727">
            <v>5.9431700000000003</v>
          </cell>
          <cell r="J727">
            <v>5.92591</v>
          </cell>
          <cell r="K727">
            <v>5.90266</v>
          </cell>
          <cell r="L727">
            <v>5.89825</v>
          </cell>
          <cell r="M727">
            <v>5.7888500000000001</v>
          </cell>
          <cell r="N727">
            <v>5.7880000000000003</v>
          </cell>
          <cell r="O727">
            <v>5.7816000000000001</v>
          </cell>
          <cell r="P727">
            <v>5.8</v>
          </cell>
          <cell r="Q727">
            <v>5.84</v>
          </cell>
          <cell r="R727">
            <v>5.875</v>
          </cell>
          <cell r="S727">
            <v>5.8849999999999998</v>
          </cell>
          <cell r="T727">
            <v>5.875</v>
          </cell>
          <cell r="U727">
            <v>5.8550000000000004</v>
          </cell>
          <cell r="V727">
            <v>5.8250000000000002</v>
          </cell>
          <cell r="W727">
            <v>5.7949999999999999</v>
          </cell>
          <cell r="X727">
            <v>5.7649999999999997</v>
          </cell>
          <cell r="Y727">
            <v>5.7050000000000001</v>
          </cell>
          <cell r="Z727">
            <v>5.6050000000000004</v>
          </cell>
          <cell r="AA727">
            <v>5.4349999999999996</v>
          </cell>
          <cell r="AB727">
            <v>5.3250000000000002</v>
          </cell>
          <cell r="AC727">
            <v>5.2549999999999999</v>
          </cell>
          <cell r="AE727">
            <v>37186</v>
          </cell>
          <cell r="AF727">
            <v>6539599.2364972746</v>
          </cell>
          <cell r="AG727">
            <v>7105287.0396069977</v>
          </cell>
          <cell r="AH727">
            <v>-565687.80310972314</v>
          </cell>
          <cell r="AI727">
            <v>2025960725.7290778</v>
          </cell>
          <cell r="AJ727">
            <v>1985497909.3453333</v>
          </cell>
          <cell r="AK727">
            <v>40462815.669196188</v>
          </cell>
          <cell r="AM727">
            <v>6381791.7264369428</v>
          </cell>
          <cell r="AN727">
            <v>7110935.8867613338</v>
          </cell>
          <cell r="AO727">
            <v>-729144.16032439098</v>
          </cell>
          <cell r="AP727">
            <v>2005620179.4981163</v>
          </cell>
          <cell r="AQ727">
            <v>1984371437.7408464</v>
          </cell>
          <cell r="AR727">
            <v>21448741.757269628</v>
          </cell>
          <cell r="AT727">
            <v>157807.51006033178</v>
          </cell>
          <cell r="AU727">
            <v>-5648.8471543360502</v>
          </cell>
          <cell r="AV727">
            <v>163456.35721466783</v>
          </cell>
          <cell r="AW727">
            <v>20340546.230959658</v>
          </cell>
          <cell r="AX727">
            <v>1126471.6044868301</v>
          </cell>
          <cell r="AY727">
            <v>19014073.911926627</v>
          </cell>
        </row>
        <row r="728">
          <cell r="B728">
            <v>36868</v>
          </cell>
          <cell r="C728">
            <v>5.8125</v>
          </cell>
          <cell r="D728">
            <v>5.9375</v>
          </cell>
          <cell r="E728">
            <v>5.9375</v>
          </cell>
          <cell r="F728">
            <v>5.9218700000000002</v>
          </cell>
          <cell r="G728">
            <v>5.90625</v>
          </cell>
          <cell r="H728">
            <v>5.9865700000000004</v>
          </cell>
          <cell r="I728">
            <v>5.9511200000000004</v>
          </cell>
          <cell r="J728">
            <v>5.9343599999999999</v>
          </cell>
          <cell r="K728">
            <v>5.9114500000000003</v>
          </cell>
          <cell r="L728">
            <v>5.91235</v>
          </cell>
          <cell r="M728">
            <v>5.8062199999999997</v>
          </cell>
          <cell r="N728">
            <v>5.8075599999999996</v>
          </cell>
          <cell r="O728">
            <v>5.8038999999999996</v>
          </cell>
          <cell r="P728">
            <v>5.83</v>
          </cell>
          <cell r="Q728">
            <v>5.87</v>
          </cell>
          <cell r="R728">
            <v>5.8949999999999996</v>
          </cell>
          <cell r="S728">
            <v>5.9050000000000002</v>
          </cell>
          <cell r="T728">
            <v>5.8949999999999996</v>
          </cell>
          <cell r="U728">
            <v>5.875</v>
          </cell>
          <cell r="V728">
            <v>5.8449999999999998</v>
          </cell>
          <cell r="W728">
            <v>5.8150000000000004</v>
          </cell>
          <cell r="X728">
            <v>5.7850000000000001</v>
          </cell>
          <cell r="Y728">
            <v>5.7249999999999996</v>
          </cell>
          <cell r="Z728">
            <v>5.625</v>
          </cell>
          <cell r="AA728">
            <v>5.4649999999999999</v>
          </cell>
          <cell r="AB728">
            <v>5.3550000000000004</v>
          </cell>
          <cell r="AC728">
            <v>5.2850000000000001</v>
          </cell>
          <cell r="AE728">
            <v>37187</v>
          </cell>
          <cell r="AF728">
            <v>418968.36655672733</v>
          </cell>
          <cell r="AG728">
            <v>2413249.1947953096</v>
          </cell>
          <cell r="AH728">
            <v>-1994280.8282385822</v>
          </cell>
          <cell r="AI728">
            <v>2026379694.0956345</v>
          </cell>
          <cell r="AJ728">
            <v>1987911158.5401287</v>
          </cell>
          <cell r="AK728">
            <v>38468534.840957604</v>
          </cell>
          <cell r="AM728">
            <v>522529.26364003867</v>
          </cell>
          <cell r="AN728">
            <v>2419251.4818690629</v>
          </cell>
          <cell r="AO728">
            <v>-1896722.2182290242</v>
          </cell>
          <cell r="AP728">
            <v>2006142708.7617562</v>
          </cell>
          <cell r="AQ728">
            <v>1986790689.2227154</v>
          </cell>
          <cell r="AR728">
            <v>19552019.539040603</v>
          </cell>
          <cell r="AT728">
            <v>-103560.89708331134</v>
          </cell>
          <cell r="AU728">
            <v>-6002.2870737533085</v>
          </cell>
          <cell r="AV728">
            <v>-97558.610009558033</v>
          </cell>
          <cell r="AW728">
            <v>20236985.333876345</v>
          </cell>
          <cell r="AX728">
            <v>1120469.3174130768</v>
          </cell>
          <cell r="AY728">
            <v>18916515.301917069</v>
          </cell>
        </row>
        <row r="729">
          <cell r="B729">
            <v>36869</v>
          </cell>
          <cell r="C729">
            <v>5.8125</v>
          </cell>
          <cell r="D729">
            <v>5.9375</v>
          </cell>
          <cell r="E729">
            <v>5.9375</v>
          </cell>
          <cell r="F729">
            <v>5.9218700000000002</v>
          </cell>
          <cell r="G729">
            <v>5.90625</v>
          </cell>
          <cell r="H729">
            <v>5.9865700000000004</v>
          </cell>
          <cell r="I729">
            <v>5.9511200000000004</v>
          </cell>
          <cell r="J729">
            <v>5.9343599999999999</v>
          </cell>
          <cell r="K729">
            <v>5.9114500000000003</v>
          </cell>
          <cell r="L729">
            <v>5.91235</v>
          </cell>
          <cell r="M729">
            <v>5.8062199999999997</v>
          </cell>
          <cell r="N729">
            <v>5.8075599999999996</v>
          </cell>
          <cell r="O729">
            <v>5.8038999999999996</v>
          </cell>
          <cell r="P729">
            <v>5.83</v>
          </cell>
          <cell r="Q729">
            <v>5.87</v>
          </cell>
          <cell r="R729">
            <v>5.8949999999999996</v>
          </cell>
          <cell r="S729">
            <v>5.9050000000000002</v>
          </cell>
          <cell r="T729">
            <v>5.8949999999999996</v>
          </cell>
          <cell r="U729">
            <v>5.875</v>
          </cell>
          <cell r="V729">
            <v>5.8449999999999998</v>
          </cell>
          <cell r="W729">
            <v>5.8150000000000004</v>
          </cell>
          <cell r="X729">
            <v>5.7850000000000001</v>
          </cell>
          <cell r="Y729">
            <v>5.7249999999999996</v>
          </cell>
          <cell r="Z729">
            <v>5.625</v>
          </cell>
          <cell r="AA729">
            <v>5.4649999999999999</v>
          </cell>
          <cell r="AB729">
            <v>5.3550000000000004</v>
          </cell>
          <cell r="AC729">
            <v>5.2850000000000001</v>
          </cell>
          <cell r="AE729">
            <v>37188</v>
          </cell>
          <cell r="AF729">
            <v>7447493.215898715</v>
          </cell>
          <cell r="AG729">
            <v>2435685.9177011657</v>
          </cell>
          <cell r="AH729">
            <v>5011807.2981975488</v>
          </cell>
          <cell r="AI729">
            <v>2033827187.3115332</v>
          </cell>
          <cell r="AJ729">
            <v>1990346844.45783</v>
          </cell>
          <cell r="AK729">
            <v>43480342.139155149</v>
          </cell>
          <cell r="AM729">
            <v>6995091.5237452388</v>
          </cell>
          <cell r="AN729">
            <v>2448236.1762046791</v>
          </cell>
          <cell r="AO729">
            <v>4546855.3475405592</v>
          </cell>
          <cell r="AP729">
            <v>2013137800.2855015</v>
          </cell>
          <cell r="AQ729">
            <v>1989238925.3989201</v>
          </cell>
          <cell r="AR729">
            <v>24098874.88658116</v>
          </cell>
          <cell r="AT729">
            <v>452401.69215347618</v>
          </cell>
          <cell r="AU729">
            <v>-12550.258503513411</v>
          </cell>
          <cell r="AV729">
            <v>464951.95065698959</v>
          </cell>
          <cell r="AW729">
            <v>20689387.026029821</v>
          </cell>
          <cell r="AX729">
            <v>1107919.0589095633</v>
          </cell>
          <cell r="AY729">
            <v>19381467.252574056</v>
          </cell>
        </row>
        <row r="730">
          <cell r="B730">
            <v>36870</v>
          </cell>
          <cell r="C730">
            <v>5.8125</v>
          </cell>
          <cell r="D730">
            <v>5.9375</v>
          </cell>
          <cell r="E730">
            <v>5.9375</v>
          </cell>
          <cell r="F730">
            <v>5.9218700000000002</v>
          </cell>
          <cell r="G730">
            <v>5.90625</v>
          </cell>
          <cell r="H730">
            <v>5.9865700000000004</v>
          </cell>
          <cell r="I730">
            <v>5.9511200000000004</v>
          </cell>
          <cell r="J730">
            <v>5.9343599999999999</v>
          </cell>
          <cell r="K730">
            <v>5.9114500000000003</v>
          </cell>
          <cell r="L730">
            <v>5.91235</v>
          </cell>
          <cell r="M730">
            <v>5.8062199999999997</v>
          </cell>
          <cell r="N730">
            <v>5.8075599999999996</v>
          </cell>
          <cell r="O730">
            <v>5.8038999999999996</v>
          </cell>
          <cell r="P730">
            <v>5.83</v>
          </cell>
          <cell r="Q730">
            <v>5.87</v>
          </cell>
          <cell r="R730">
            <v>5.8949999999999996</v>
          </cell>
          <cell r="S730">
            <v>5.9050000000000002</v>
          </cell>
          <cell r="T730">
            <v>5.8949999999999996</v>
          </cell>
          <cell r="U730">
            <v>5.875</v>
          </cell>
          <cell r="V730">
            <v>5.8449999999999998</v>
          </cell>
          <cell r="W730">
            <v>5.8150000000000004</v>
          </cell>
          <cell r="X730">
            <v>5.7850000000000001</v>
          </cell>
          <cell r="Y730">
            <v>5.7249999999999996</v>
          </cell>
          <cell r="Z730">
            <v>5.625</v>
          </cell>
          <cell r="AA730">
            <v>5.4649999999999999</v>
          </cell>
          <cell r="AB730">
            <v>5.3550000000000004</v>
          </cell>
          <cell r="AC730">
            <v>5.2850000000000001</v>
          </cell>
          <cell r="AE730">
            <v>37189</v>
          </cell>
          <cell r="AF730">
            <v>4957815.3862319076</v>
          </cell>
          <cell r="AG730">
            <v>2388873.6491580848</v>
          </cell>
          <cell r="AH730">
            <v>2568941.7370738229</v>
          </cell>
          <cell r="AI730">
            <v>2038785002.6977651</v>
          </cell>
          <cell r="AJ730">
            <v>1992735718.106988</v>
          </cell>
          <cell r="AK730">
            <v>46049283.876228973</v>
          </cell>
          <cell r="AM730">
            <v>4770101.0782443732</v>
          </cell>
          <cell r="AN730">
            <v>2394019.3953536274</v>
          </cell>
          <cell r="AO730">
            <v>2376081.6828907458</v>
          </cell>
          <cell r="AP730">
            <v>2017907901.3637459</v>
          </cell>
          <cell r="AQ730">
            <v>1991632944.7942736</v>
          </cell>
          <cell r="AR730">
            <v>26474956.569471907</v>
          </cell>
          <cell r="AT730">
            <v>187714.30798753444</v>
          </cell>
          <cell r="AU730">
            <v>-5145.7461955426261</v>
          </cell>
          <cell r="AV730">
            <v>192860.05418307707</v>
          </cell>
          <cell r="AW730">
            <v>20877101.334017355</v>
          </cell>
          <cell r="AX730">
            <v>1102773.3127140207</v>
          </cell>
          <cell r="AY730">
            <v>19574327.306757133</v>
          </cell>
        </row>
        <row r="731">
          <cell r="B731">
            <v>36871</v>
          </cell>
          <cell r="C731">
            <v>5.9375</v>
          </cell>
          <cell r="D731">
            <v>5.9375</v>
          </cell>
          <cell r="E731">
            <v>5.91</v>
          </cell>
          <cell r="F731">
            <v>5.89</v>
          </cell>
          <cell r="G731">
            <v>5.90625</v>
          </cell>
          <cell r="H731">
            <v>5.9839000000000002</v>
          </cell>
          <cell r="I731">
            <v>5.9488500000000002</v>
          </cell>
          <cell r="J731">
            <v>5.9405000000000001</v>
          </cell>
          <cell r="K731">
            <v>5.9181100000000004</v>
          </cell>
          <cell r="L731">
            <v>5.9171399999999998</v>
          </cell>
          <cell r="M731">
            <v>5.8115899999999998</v>
          </cell>
          <cell r="N731">
            <v>5.8153600000000001</v>
          </cell>
          <cell r="O731">
            <v>5.8121999999999998</v>
          </cell>
          <cell r="P731">
            <v>5.84</v>
          </cell>
          <cell r="Q731">
            <v>5.89</v>
          </cell>
          <cell r="R731">
            <v>5.915</v>
          </cell>
          <cell r="S731">
            <v>5.9249999999999998</v>
          </cell>
          <cell r="T731">
            <v>5.915</v>
          </cell>
          <cell r="U731">
            <v>5.8949999999999996</v>
          </cell>
          <cell r="V731">
            <v>5.8650000000000002</v>
          </cell>
          <cell r="W731">
            <v>5.835</v>
          </cell>
          <cell r="X731">
            <v>5.8049999999999997</v>
          </cell>
          <cell r="Y731">
            <v>5.7450000000000001</v>
          </cell>
          <cell r="Z731">
            <v>5.6449999999999996</v>
          </cell>
          <cell r="AA731">
            <v>5.4850000000000003</v>
          </cell>
          <cell r="AB731">
            <v>5.375</v>
          </cell>
          <cell r="AC731">
            <v>5.3049999999999997</v>
          </cell>
          <cell r="AE731">
            <v>37190</v>
          </cell>
          <cell r="AF731">
            <v>5073924.4361174703</v>
          </cell>
          <cell r="AG731">
            <v>2368310.6608773507</v>
          </cell>
          <cell r="AH731">
            <v>2705613.7752401195</v>
          </cell>
          <cell r="AI731">
            <v>2043858927.1338825</v>
          </cell>
          <cell r="AJ731">
            <v>1995104028.7678654</v>
          </cell>
          <cell r="AK731">
            <v>48754897.651469097</v>
          </cell>
          <cell r="AM731">
            <v>5146389.280623123</v>
          </cell>
          <cell r="AN731">
            <v>2370263.0542527232</v>
          </cell>
          <cell r="AO731">
            <v>2776126.2263703998</v>
          </cell>
          <cell r="AP731">
            <v>2023054290.6443691</v>
          </cell>
          <cell r="AQ731">
            <v>1994003207.8485262</v>
          </cell>
          <cell r="AR731">
            <v>29251082.795842305</v>
          </cell>
          <cell r="AT731">
            <v>-72464.844505652785</v>
          </cell>
          <cell r="AU731">
            <v>-1952.3933753725141</v>
          </cell>
          <cell r="AV731">
            <v>-70512.451130280271</v>
          </cell>
          <cell r="AW731">
            <v>20804636.489511702</v>
          </cell>
          <cell r="AX731">
            <v>1100820.9193386482</v>
          </cell>
          <cell r="AY731">
            <v>19503814.855626851</v>
          </cell>
        </row>
        <row r="732">
          <cell r="B732">
            <v>36872</v>
          </cell>
          <cell r="C732">
            <v>5.9375</v>
          </cell>
          <cell r="D732">
            <v>6.0625</v>
          </cell>
          <cell r="E732">
            <v>5.90625</v>
          </cell>
          <cell r="F732">
            <v>5.90625</v>
          </cell>
          <cell r="G732">
            <v>5.90625</v>
          </cell>
          <cell r="H732">
            <v>5.9743700000000004</v>
          </cell>
          <cell r="I732">
            <v>5.9500599999999997</v>
          </cell>
          <cell r="J732">
            <v>5.9349299999999996</v>
          </cell>
          <cell r="K732">
            <v>5.9040299999999997</v>
          </cell>
          <cell r="L732">
            <v>5.8985200000000004</v>
          </cell>
          <cell r="M732">
            <v>5.7915299999999998</v>
          </cell>
          <cell r="N732">
            <v>5.7935499999999998</v>
          </cell>
          <cell r="O732">
            <v>5.7893699999999999</v>
          </cell>
          <cell r="P732">
            <v>5.81</v>
          </cell>
          <cell r="Q732">
            <v>5.86</v>
          </cell>
          <cell r="R732">
            <v>5.8949999999999996</v>
          </cell>
          <cell r="S732">
            <v>5.9050000000000002</v>
          </cell>
          <cell r="T732">
            <v>5.9050000000000002</v>
          </cell>
          <cell r="U732">
            <v>5.8849999999999998</v>
          </cell>
          <cell r="V732">
            <v>5.8650000000000002</v>
          </cell>
          <cell r="W732">
            <v>5.835</v>
          </cell>
          <cell r="X732">
            <v>5.8150000000000004</v>
          </cell>
          <cell r="Y732">
            <v>5.7549999999999999</v>
          </cell>
          <cell r="Z732">
            <v>5.6550000000000002</v>
          </cell>
          <cell r="AA732">
            <v>5.4950000000000001</v>
          </cell>
          <cell r="AB732">
            <v>5.3849999999999998</v>
          </cell>
          <cell r="AC732">
            <v>5.3150000000000004</v>
          </cell>
          <cell r="AE732">
            <v>37193</v>
          </cell>
          <cell r="AF732">
            <v>7783345.8658985766</v>
          </cell>
          <cell r="AG732">
            <v>7071884.1256340062</v>
          </cell>
          <cell r="AH732">
            <v>711461.74026457034</v>
          </cell>
          <cell r="AI732">
            <v>2051642272.9997811</v>
          </cell>
          <cell r="AJ732">
            <v>2002175912.8934994</v>
          </cell>
          <cell r="AK732">
            <v>49466359.391733669</v>
          </cell>
          <cell r="AM732">
            <v>7568693.6231664419</v>
          </cell>
          <cell r="AN732">
            <v>7069442.7898896141</v>
          </cell>
          <cell r="AO732">
            <v>499250.83327682782</v>
          </cell>
          <cell r="AP732">
            <v>2030622984.2675357</v>
          </cell>
          <cell r="AQ732">
            <v>2001072650.6384158</v>
          </cell>
          <cell r="AR732">
            <v>29750333.629119132</v>
          </cell>
          <cell r="AT732">
            <v>214652.24273213465</v>
          </cell>
          <cell r="AU732">
            <v>2441.3357443921268</v>
          </cell>
          <cell r="AV732">
            <v>212210.90698774252</v>
          </cell>
          <cell r="AW732">
            <v>21019288.732243836</v>
          </cell>
          <cell r="AX732">
            <v>1103262.2550830403</v>
          </cell>
          <cell r="AY732">
            <v>19716025.762614593</v>
          </cell>
        </row>
        <row r="733">
          <cell r="B733">
            <v>36873</v>
          </cell>
          <cell r="C733">
            <v>5.4375</v>
          </cell>
          <cell r="D733">
            <v>5.9375</v>
          </cell>
          <cell r="E733">
            <v>5.9</v>
          </cell>
          <cell r="F733">
            <v>5.90625</v>
          </cell>
          <cell r="G733">
            <v>5.8906200000000002</v>
          </cell>
          <cell r="H733">
            <v>5.9671399999999997</v>
          </cell>
          <cell r="I733">
            <v>5.9452699999999998</v>
          </cell>
          <cell r="J733">
            <v>5.9136100000000003</v>
          </cell>
          <cell r="K733">
            <v>5.8887499999999999</v>
          </cell>
          <cell r="L733">
            <v>5.8819400000000002</v>
          </cell>
          <cell r="M733">
            <v>5.7729499999999998</v>
          </cell>
          <cell r="N733">
            <v>5.7745600000000001</v>
          </cell>
          <cell r="O733">
            <v>5.7690000000000001</v>
          </cell>
          <cell r="P733">
            <v>5.8</v>
          </cell>
          <cell r="Q733">
            <v>5.86</v>
          </cell>
          <cell r="R733">
            <v>5.9050000000000002</v>
          </cell>
          <cell r="S733">
            <v>5.915</v>
          </cell>
          <cell r="T733">
            <v>5.9050000000000002</v>
          </cell>
          <cell r="U733">
            <v>5.8949999999999996</v>
          </cell>
          <cell r="V733">
            <v>5.875</v>
          </cell>
          <cell r="W733">
            <v>5.8449999999999998</v>
          </cell>
          <cell r="X733">
            <v>5.8250000000000002</v>
          </cell>
          <cell r="Y733">
            <v>5.7649999999999997</v>
          </cell>
          <cell r="Z733">
            <v>6.2649999999999997</v>
          </cell>
          <cell r="AA733">
            <v>5.8049999999999997</v>
          </cell>
          <cell r="AB733">
            <v>5.3849999999999998</v>
          </cell>
          <cell r="AC733">
            <v>5.3150000000000004</v>
          </cell>
          <cell r="AE733">
            <v>37194</v>
          </cell>
          <cell r="AF733">
            <v>6076182.5827552164</v>
          </cell>
          <cell r="AG733">
            <v>2381320.3056113217</v>
          </cell>
          <cell r="AH733">
            <v>3694862.2771438947</v>
          </cell>
          <cell r="AI733">
            <v>2057718455.5825365</v>
          </cell>
          <cell r="AJ733">
            <v>2004557233.1991107</v>
          </cell>
          <cell r="AK733">
            <v>53161221.668877564</v>
          </cell>
          <cell r="AM733">
            <v>5959896.7576970384</v>
          </cell>
          <cell r="AN733">
            <v>2391843.5063490793</v>
          </cell>
          <cell r="AO733">
            <v>3568053.251347959</v>
          </cell>
          <cell r="AP733">
            <v>2036582881.0252328</v>
          </cell>
          <cell r="AQ733">
            <v>2003464494.1447649</v>
          </cell>
          <cell r="AR733">
            <v>33318386.880467091</v>
          </cell>
          <cell r="AT733">
            <v>116285.82505817804</v>
          </cell>
          <cell r="AU733">
            <v>-10523.200737757608</v>
          </cell>
          <cell r="AV733">
            <v>126809.02579593565</v>
          </cell>
          <cell r="AW733">
            <v>21135574.557302013</v>
          </cell>
          <cell r="AX733">
            <v>1092739.0543452827</v>
          </cell>
          <cell r="AY733">
            <v>19842834.788410529</v>
          </cell>
        </row>
        <row r="734">
          <cell r="B734">
            <v>36874</v>
          </cell>
          <cell r="C734">
            <v>6.5625</v>
          </cell>
          <cell r="D734">
            <v>6.25</v>
          </cell>
          <cell r="E734">
            <v>5.9375</v>
          </cell>
          <cell r="F734">
            <v>5.93</v>
          </cell>
          <cell r="G734">
            <v>5.9375</v>
          </cell>
          <cell r="H734">
            <v>5.9790099999999997</v>
          </cell>
          <cell r="I734">
            <v>5.95709</v>
          </cell>
          <cell r="J734">
            <v>5.94869</v>
          </cell>
          <cell r="K734">
            <v>5.9184599999999996</v>
          </cell>
          <cell r="L734">
            <v>5.9071600000000002</v>
          </cell>
          <cell r="M734">
            <v>5.7949400000000004</v>
          </cell>
          <cell r="N734">
            <v>5.7915900000000002</v>
          </cell>
          <cell r="O734">
            <v>5.7851600000000003</v>
          </cell>
          <cell r="P734">
            <v>5.8</v>
          </cell>
          <cell r="Q734">
            <v>5.85</v>
          </cell>
          <cell r="R734">
            <v>5.8949999999999996</v>
          </cell>
          <cell r="S734">
            <v>5.915</v>
          </cell>
          <cell r="T734">
            <v>5.915</v>
          </cell>
          <cell r="U734">
            <v>5.9050000000000002</v>
          </cell>
          <cell r="V734">
            <v>5.8949999999999996</v>
          </cell>
          <cell r="W734">
            <v>5.875</v>
          </cell>
          <cell r="X734">
            <v>5.8550000000000004</v>
          </cell>
          <cell r="Y734">
            <v>5.7949999999999999</v>
          </cell>
          <cell r="Z734">
            <v>5.6950000000000003</v>
          </cell>
          <cell r="AA734">
            <v>5.5350000000000001</v>
          </cell>
          <cell r="AB734">
            <v>5.4249999999999998</v>
          </cell>
          <cell r="AC734">
            <v>5.3550000000000004</v>
          </cell>
          <cell r="AE734">
            <v>37195</v>
          </cell>
          <cell r="AF734">
            <v>6718128.6950519877</v>
          </cell>
          <cell r="AG734">
            <v>2326192.0030757221</v>
          </cell>
          <cell r="AH734">
            <v>4391936.691976266</v>
          </cell>
          <cell r="AI734">
            <v>2064436584.2775884</v>
          </cell>
          <cell r="AJ734">
            <v>2006883425.2021866</v>
          </cell>
          <cell r="AK734">
            <v>57553158.360853828</v>
          </cell>
          <cell r="AM734">
            <v>6507277.5022673011</v>
          </cell>
          <cell r="AN734">
            <v>2326589.7881575646</v>
          </cell>
          <cell r="AO734">
            <v>4180687.7141097365</v>
          </cell>
          <cell r="AP734">
            <v>2043090158.5275002</v>
          </cell>
          <cell r="AQ734">
            <v>2005791083.9329224</v>
          </cell>
          <cell r="AR734">
            <v>37499074.594576828</v>
          </cell>
          <cell r="AT734">
            <v>210851.19278468657</v>
          </cell>
          <cell r="AU734">
            <v>-397.78508184244856</v>
          </cell>
          <cell r="AV734">
            <v>211248.97786652949</v>
          </cell>
          <cell r="AW734">
            <v>21346425.750086699</v>
          </cell>
          <cell r="AX734">
            <v>1092341.2692634403</v>
          </cell>
          <cell r="AY734">
            <v>20054083.76627706</v>
          </cell>
        </row>
        <row r="735">
          <cell r="B735">
            <v>36875</v>
          </cell>
          <cell r="C735">
            <v>5.625</v>
          </cell>
          <cell r="D735">
            <v>5.875</v>
          </cell>
          <cell r="E735">
            <v>5.90625</v>
          </cell>
          <cell r="F735">
            <v>5.9375</v>
          </cell>
          <cell r="G735">
            <v>5.9375</v>
          </cell>
          <cell r="H735">
            <v>5.9864800000000002</v>
          </cell>
          <cell r="I735">
            <v>5.9805000000000001</v>
          </cell>
          <cell r="J735">
            <v>5.9720300000000002</v>
          </cell>
          <cell r="K735">
            <v>5.9472899999999997</v>
          </cell>
          <cell r="L735">
            <v>5.9395100000000003</v>
          </cell>
          <cell r="M735">
            <v>5.82491</v>
          </cell>
          <cell r="N735">
            <v>5.82</v>
          </cell>
          <cell r="O735">
            <v>5.8111199999999998</v>
          </cell>
          <cell r="P735">
            <v>5.82</v>
          </cell>
          <cell r="Q735">
            <v>5.87</v>
          </cell>
          <cell r="R735">
            <v>5.9050000000000002</v>
          </cell>
          <cell r="S735">
            <v>5.9249999999999998</v>
          </cell>
          <cell r="T735">
            <v>5.915</v>
          </cell>
          <cell r="U735">
            <v>5.9050000000000002</v>
          </cell>
          <cell r="V735">
            <v>5.8949999999999996</v>
          </cell>
          <cell r="W735">
            <v>5.875</v>
          </cell>
          <cell r="X735">
            <v>5.8550000000000004</v>
          </cell>
          <cell r="Y735">
            <v>5.7949999999999999</v>
          </cell>
          <cell r="Z735">
            <v>5.6849999999999996</v>
          </cell>
          <cell r="AA735">
            <v>5.5049999999999999</v>
          </cell>
          <cell r="AB735">
            <v>5.3949999999999996</v>
          </cell>
          <cell r="AC735">
            <v>5.3250000000000002</v>
          </cell>
          <cell r="AE735">
            <v>37196</v>
          </cell>
          <cell r="AF735">
            <v>4371718.419540205</v>
          </cell>
          <cell r="AG735">
            <v>2269193.9739324893</v>
          </cell>
          <cell r="AH735">
            <v>2102524.4456077158</v>
          </cell>
          <cell r="AI735">
            <v>2068808302.6971285</v>
          </cell>
          <cell r="AJ735">
            <v>2009152619.1761191</v>
          </cell>
          <cell r="AK735">
            <v>59655682.806461543</v>
          </cell>
          <cell r="AM735">
            <v>4245630.4609628096</v>
          </cell>
          <cell r="AN735">
            <v>2268492.8871276015</v>
          </cell>
          <cell r="AO735">
            <v>1977137.5738352081</v>
          </cell>
          <cell r="AP735">
            <v>2047335788.9884629</v>
          </cell>
          <cell r="AQ735">
            <v>2008059576.82005</v>
          </cell>
          <cell r="AR735">
            <v>39476212.168412037</v>
          </cell>
          <cell r="AT735">
            <v>126087.95857739542</v>
          </cell>
          <cell r="AU735">
            <v>701.08680488774553</v>
          </cell>
          <cell r="AV735">
            <v>125386.87177250767</v>
          </cell>
          <cell r="AW735">
            <v>21472513.708664093</v>
          </cell>
          <cell r="AX735">
            <v>1093042.356068328</v>
          </cell>
          <cell r="AY735">
            <v>20179470.638049569</v>
          </cell>
        </row>
        <row r="736">
          <cell r="B736">
            <v>36876</v>
          </cell>
          <cell r="C736">
            <v>5.625</v>
          </cell>
          <cell r="D736">
            <v>5.875</v>
          </cell>
          <cell r="E736">
            <v>5.90625</v>
          </cell>
          <cell r="F736">
            <v>5.9375</v>
          </cell>
          <cell r="G736">
            <v>5.9375</v>
          </cell>
          <cell r="H736">
            <v>5.9864800000000002</v>
          </cell>
          <cell r="I736">
            <v>5.9805000000000001</v>
          </cell>
          <cell r="J736">
            <v>5.9720300000000002</v>
          </cell>
          <cell r="K736">
            <v>5.9472899999999997</v>
          </cell>
          <cell r="L736">
            <v>5.9395100000000003</v>
          </cell>
          <cell r="M736">
            <v>5.82491</v>
          </cell>
          <cell r="N736">
            <v>5.82</v>
          </cell>
          <cell r="O736">
            <v>5.8111199999999998</v>
          </cell>
          <cell r="P736">
            <v>5.82</v>
          </cell>
          <cell r="Q736">
            <v>5.87</v>
          </cell>
          <cell r="R736">
            <v>5.9050000000000002</v>
          </cell>
          <cell r="S736">
            <v>5.9249999999999998</v>
          </cell>
          <cell r="T736">
            <v>5.915</v>
          </cell>
          <cell r="U736">
            <v>5.9050000000000002</v>
          </cell>
          <cell r="V736">
            <v>5.8949999999999996</v>
          </cell>
          <cell r="W736">
            <v>5.875</v>
          </cell>
          <cell r="X736">
            <v>5.8550000000000004</v>
          </cell>
          <cell r="Y736">
            <v>5.7949999999999999</v>
          </cell>
          <cell r="Z736">
            <v>5.6849999999999996</v>
          </cell>
          <cell r="AA736">
            <v>5.5049999999999999</v>
          </cell>
          <cell r="AB736">
            <v>5.3949999999999996</v>
          </cell>
          <cell r="AC736">
            <v>5.3250000000000002</v>
          </cell>
          <cell r="AE736">
            <v>37197</v>
          </cell>
          <cell r="AF736">
            <v>820575.2384476224</v>
          </cell>
          <cell r="AG736">
            <v>2266624.9468226344</v>
          </cell>
          <cell r="AH736">
            <v>-1446049.708375012</v>
          </cell>
          <cell r="AI736">
            <v>2069628877.9355762</v>
          </cell>
          <cell r="AJ736">
            <v>2011419244.1229417</v>
          </cell>
          <cell r="AK736">
            <v>58209633.098086528</v>
          </cell>
          <cell r="AM736">
            <v>855646.8164806813</v>
          </cell>
          <cell r="AN736">
            <v>2265816.4350109287</v>
          </cell>
          <cell r="AO736">
            <v>-1410169.6185302474</v>
          </cell>
          <cell r="AP736">
            <v>2048191435.8049436</v>
          </cell>
          <cell r="AQ736">
            <v>2010325393.2550609</v>
          </cell>
          <cell r="AR736">
            <v>38066042.549881786</v>
          </cell>
          <cell r="AT736">
            <v>-35071.578033058904</v>
          </cell>
          <cell r="AU736">
            <v>808.51181170577183</v>
          </cell>
          <cell r="AV736">
            <v>-35880.089844764676</v>
          </cell>
          <cell r="AW736">
            <v>21437442.130631033</v>
          </cell>
          <cell r="AX736">
            <v>1093850.8678800338</v>
          </cell>
          <cell r="AY736">
            <v>20143590.548204806</v>
          </cell>
        </row>
        <row r="737">
          <cell r="B737">
            <v>36877</v>
          </cell>
          <cell r="C737">
            <v>5.625</v>
          </cell>
          <cell r="D737">
            <v>5.875</v>
          </cell>
          <cell r="E737">
            <v>5.90625</v>
          </cell>
          <cell r="F737">
            <v>5.9375</v>
          </cell>
          <cell r="G737">
            <v>5.9375</v>
          </cell>
          <cell r="H737">
            <v>5.9864800000000002</v>
          </cell>
          <cell r="I737">
            <v>5.9805000000000001</v>
          </cell>
          <cell r="J737">
            <v>5.9720300000000002</v>
          </cell>
          <cell r="K737">
            <v>5.9472899999999997</v>
          </cell>
          <cell r="L737">
            <v>5.9395100000000003</v>
          </cell>
          <cell r="M737">
            <v>5.82491</v>
          </cell>
          <cell r="N737">
            <v>5.82</v>
          </cell>
          <cell r="O737">
            <v>5.8111199999999998</v>
          </cell>
          <cell r="P737">
            <v>5.82</v>
          </cell>
          <cell r="Q737">
            <v>5.87</v>
          </cell>
          <cell r="R737">
            <v>5.9050000000000002</v>
          </cell>
          <cell r="S737">
            <v>5.9249999999999998</v>
          </cell>
          <cell r="T737">
            <v>5.915</v>
          </cell>
          <cell r="U737">
            <v>5.9050000000000002</v>
          </cell>
          <cell r="V737">
            <v>5.8949999999999996</v>
          </cell>
          <cell r="W737">
            <v>5.875</v>
          </cell>
          <cell r="X737">
            <v>5.8550000000000004</v>
          </cell>
          <cell r="Y737">
            <v>5.7949999999999999</v>
          </cell>
          <cell r="Z737">
            <v>5.6849999999999996</v>
          </cell>
          <cell r="AA737">
            <v>5.5049999999999999</v>
          </cell>
          <cell r="AB737">
            <v>5.3949999999999996</v>
          </cell>
          <cell r="AC737">
            <v>5.3250000000000002</v>
          </cell>
          <cell r="AE737">
            <v>37200</v>
          </cell>
          <cell r="AF737">
            <v>13420140.83608003</v>
          </cell>
          <cell r="AG737">
            <v>6887660.453084453</v>
          </cell>
          <cell r="AH737">
            <v>6532480.3829955766</v>
          </cell>
          <cell r="AI737">
            <v>2083049018.7716563</v>
          </cell>
          <cell r="AJ737">
            <v>2018306904.5760262</v>
          </cell>
          <cell r="AK737">
            <v>64742113.481082104</v>
          </cell>
          <cell r="AM737">
            <v>12700740.260126337</v>
          </cell>
          <cell r="AN737">
            <v>6867857.4107062872</v>
          </cell>
          <cell r="AO737">
            <v>5832882.8494200502</v>
          </cell>
          <cell r="AP737">
            <v>2060892176.0650699</v>
          </cell>
          <cell r="AQ737">
            <v>2017193250.6657672</v>
          </cell>
          <cell r="AR737">
            <v>43898925.399301834</v>
          </cell>
          <cell r="AT737">
            <v>719400.5759536922</v>
          </cell>
          <cell r="AU737">
            <v>19803.042378165759</v>
          </cell>
          <cell r="AV737">
            <v>699597.53357552644</v>
          </cell>
          <cell r="AW737">
            <v>22156842.706584726</v>
          </cell>
          <cell r="AX737">
            <v>1113653.9102581996</v>
          </cell>
          <cell r="AY737">
            <v>20843188.081780333</v>
          </cell>
        </row>
        <row r="738">
          <cell r="B738">
            <v>36878</v>
          </cell>
          <cell r="C738">
            <v>5.625</v>
          </cell>
          <cell r="D738">
            <v>5.78125</v>
          </cell>
          <cell r="E738">
            <v>5.875</v>
          </cell>
          <cell r="F738">
            <v>5.9218700000000002</v>
          </cell>
          <cell r="G738">
            <v>5.9218700000000002</v>
          </cell>
          <cell r="H738">
            <v>5.97011</v>
          </cell>
          <cell r="I738">
            <v>5.9564500000000002</v>
          </cell>
          <cell r="J738">
            <v>5.9438000000000004</v>
          </cell>
          <cell r="K738">
            <v>5.92326</v>
          </cell>
          <cell r="L738">
            <v>5.9153599999999997</v>
          </cell>
          <cell r="M738">
            <v>5.8017200000000004</v>
          </cell>
          <cell r="N738">
            <v>5.7973999999999997</v>
          </cell>
          <cell r="O738">
            <v>5.8041499999999999</v>
          </cell>
          <cell r="P738">
            <v>5.8</v>
          </cell>
          <cell r="Q738">
            <v>5.85</v>
          </cell>
          <cell r="R738">
            <v>5.8849999999999998</v>
          </cell>
          <cell r="S738">
            <v>5.8949999999999996</v>
          </cell>
          <cell r="T738">
            <v>5.8949999999999996</v>
          </cell>
          <cell r="U738">
            <v>5.8849999999999998</v>
          </cell>
          <cell r="V738">
            <v>5.8650000000000002</v>
          </cell>
          <cell r="W738">
            <v>5.835</v>
          </cell>
          <cell r="X738">
            <v>5.8150000000000004</v>
          </cell>
          <cell r="Y738">
            <v>5.7549999999999999</v>
          </cell>
          <cell r="Z738">
            <v>5.6449999999999996</v>
          </cell>
          <cell r="AA738">
            <v>5.4749999999999996</v>
          </cell>
          <cell r="AB738">
            <v>5.3650000000000002</v>
          </cell>
          <cell r="AC738">
            <v>5.2949999999999999</v>
          </cell>
          <cell r="AE738">
            <v>37201</v>
          </cell>
          <cell r="AF738">
            <v>2880616.4530535974</v>
          </cell>
          <cell r="AG738">
            <v>2219376.2770302044</v>
          </cell>
          <cell r="AH738">
            <v>661240.17602339294</v>
          </cell>
          <cell r="AI738">
            <v>2085929635.22471</v>
          </cell>
          <cell r="AJ738">
            <v>2020526280.8530564</v>
          </cell>
          <cell r="AK738">
            <v>65403353.657105498</v>
          </cell>
          <cell r="AM738">
            <v>2728823.9130515456</v>
          </cell>
          <cell r="AN738">
            <v>2221393.8527433868</v>
          </cell>
          <cell r="AO738">
            <v>507430.06030815886</v>
          </cell>
          <cell r="AP738">
            <v>2063620999.9781215</v>
          </cell>
          <cell r="AQ738">
            <v>2019414644.5185106</v>
          </cell>
          <cell r="AR738">
            <v>44406355.459609993</v>
          </cell>
          <cell r="AT738">
            <v>151792.54000205174</v>
          </cell>
          <cell r="AU738">
            <v>-2017.5757131823339</v>
          </cell>
          <cell r="AV738">
            <v>153810.11571523407</v>
          </cell>
          <cell r="AW738">
            <v>22308635.246586777</v>
          </cell>
          <cell r="AX738">
            <v>1111636.3345450172</v>
          </cell>
          <cell r="AY738">
            <v>20996998.197495569</v>
          </cell>
        </row>
        <row r="739">
          <cell r="B739">
            <v>36879</v>
          </cell>
          <cell r="C739">
            <v>5.625</v>
          </cell>
          <cell r="D739">
            <v>5.6875</v>
          </cell>
          <cell r="E739">
            <v>5.875</v>
          </cell>
          <cell r="F739">
            <v>5.93</v>
          </cell>
          <cell r="G739">
            <v>5.9218700000000002</v>
          </cell>
          <cell r="H739">
            <v>5.9663300000000001</v>
          </cell>
          <cell r="I739">
            <v>5.9675700000000003</v>
          </cell>
          <cell r="J739">
            <v>5.9482900000000001</v>
          </cell>
          <cell r="K739">
            <v>5.9602199999999996</v>
          </cell>
          <cell r="L739">
            <v>5.9485099999999997</v>
          </cell>
          <cell r="M739">
            <v>5.8335800000000004</v>
          </cell>
          <cell r="N739">
            <v>5.8288599999999997</v>
          </cell>
          <cell r="O739">
            <v>5.8205299999999998</v>
          </cell>
          <cell r="P739">
            <v>5.82</v>
          </cell>
          <cell r="Q739">
            <v>5.86</v>
          </cell>
          <cell r="R739">
            <v>5.8949999999999996</v>
          </cell>
          <cell r="S739">
            <v>5.9050000000000002</v>
          </cell>
          <cell r="T739">
            <v>5.8949999999999996</v>
          </cell>
          <cell r="U739">
            <v>5.875</v>
          </cell>
          <cell r="V739">
            <v>5.8550000000000004</v>
          </cell>
          <cell r="W739">
            <v>5.8250000000000002</v>
          </cell>
          <cell r="X739">
            <v>5.8049999999999997</v>
          </cell>
          <cell r="Y739">
            <v>5.7450000000000001</v>
          </cell>
          <cell r="Z739">
            <v>5.6349999999999998</v>
          </cell>
          <cell r="AA739">
            <v>5.4649999999999999</v>
          </cell>
          <cell r="AB739">
            <v>5.3449999999999998</v>
          </cell>
          <cell r="AC739">
            <v>5.2750000000000004</v>
          </cell>
          <cell r="AE739">
            <v>37202</v>
          </cell>
          <cell r="AF739">
            <v>7185150.68598455</v>
          </cell>
          <cell r="AG739">
            <v>2157305.5914259437</v>
          </cell>
          <cell r="AH739">
            <v>5027845.0945586059</v>
          </cell>
          <cell r="AI739">
            <v>2093114785.9106946</v>
          </cell>
          <cell r="AJ739">
            <v>2022683586.4444823</v>
          </cell>
          <cell r="AK739">
            <v>70431198.751664102</v>
          </cell>
          <cell r="AM739">
            <v>7060028.213063091</v>
          </cell>
          <cell r="AN739">
            <v>2155215.1644926677</v>
          </cell>
          <cell r="AO739">
            <v>4904813.0485704234</v>
          </cell>
          <cell r="AP739">
            <v>2070681028.1911845</v>
          </cell>
          <cell r="AQ739">
            <v>2021569859.6830032</v>
          </cell>
          <cell r="AR739">
            <v>49311168.508180417</v>
          </cell>
          <cell r="AT739">
            <v>125122.472921459</v>
          </cell>
          <cell r="AU739">
            <v>2090.4269332760014</v>
          </cell>
          <cell r="AV739">
            <v>123032.04598818254</v>
          </cell>
          <cell r="AW739">
            <v>22433757.719508238</v>
          </cell>
          <cell r="AX739">
            <v>1113726.7614782932</v>
          </cell>
          <cell r="AY739">
            <v>21120030.243483752</v>
          </cell>
        </row>
        <row r="740">
          <cell r="B740">
            <v>36880</v>
          </cell>
          <cell r="C740">
            <v>5.375</v>
          </cell>
          <cell r="D740">
            <v>5.4375</v>
          </cell>
          <cell r="E740">
            <v>5.7968799999999998</v>
          </cell>
          <cell r="F740">
            <v>5.8593799999999998</v>
          </cell>
          <cell r="G740">
            <v>5.8593799999999998</v>
          </cell>
          <cell r="H740">
            <v>5.8868799999999997</v>
          </cell>
          <cell r="I740">
            <v>5.8749799999999999</v>
          </cell>
          <cell r="J740">
            <v>5.8544400000000003</v>
          </cell>
          <cell r="K740">
            <v>5.8169899999999997</v>
          </cell>
          <cell r="L740">
            <v>5.8005800000000001</v>
          </cell>
          <cell r="M740">
            <v>5.6886999999999999</v>
          </cell>
          <cell r="N740">
            <v>5.6843700000000004</v>
          </cell>
          <cell r="O740">
            <v>5.6779799999999998</v>
          </cell>
          <cell r="P740">
            <v>5.71</v>
          </cell>
          <cell r="Q740">
            <v>5.77</v>
          </cell>
          <cell r="R740">
            <v>5.8150000000000004</v>
          </cell>
          <cell r="S740">
            <v>5.8449999999999998</v>
          </cell>
          <cell r="T740">
            <v>5.8449999999999998</v>
          </cell>
          <cell r="U740">
            <v>5.835</v>
          </cell>
          <cell r="V740">
            <v>5.8150000000000004</v>
          </cell>
          <cell r="W740">
            <v>5.7949999999999999</v>
          </cell>
          <cell r="X740">
            <v>5.7750000000000004</v>
          </cell>
          <cell r="Y740">
            <v>5.7249999999999996</v>
          </cell>
          <cell r="Z740">
            <v>5.625</v>
          </cell>
          <cell r="AA740">
            <v>5.4550000000000001</v>
          </cell>
          <cell r="AB740">
            <v>5.3449999999999998</v>
          </cell>
          <cell r="AC740">
            <v>5.2750000000000004</v>
          </cell>
          <cell r="AE740">
            <v>37203</v>
          </cell>
          <cell r="AF740">
            <v>10913227.729388904</v>
          </cell>
          <cell r="AG740">
            <v>2130358.1254995447</v>
          </cell>
          <cell r="AH740">
            <v>8782869.6038893592</v>
          </cell>
          <cell r="AI740">
            <v>2104028013.6400836</v>
          </cell>
          <cell r="AJ740">
            <v>2024813944.5699818</v>
          </cell>
          <cell r="AK740">
            <v>79214068.355553463</v>
          </cell>
          <cell r="AM740">
            <v>10501413.325568974</v>
          </cell>
          <cell r="AN740">
            <v>2130745.4520829995</v>
          </cell>
          <cell r="AO740">
            <v>8370667.873485975</v>
          </cell>
          <cell r="AP740">
            <v>2081182441.5167534</v>
          </cell>
          <cell r="AQ740">
            <v>2023700605.1350863</v>
          </cell>
          <cell r="AR740">
            <v>57681836.381666392</v>
          </cell>
          <cell r="AT740">
            <v>411814.40381992981</v>
          </cell>
          <cell r="AU740">
            <v>-387.32658345485106</v>
          </cell>
          <cell r="AV740">
            <v>412201.73040338419</v>
          </cell>
          <cell r="AW740">
            <v>22845572.123328168</v>
          </cell>
          <cell r="AX740">
            <v>1113339.4348948384</v>
          </cell>
          <cell r="AY740">
            <v>21532231.973887138</v>
          </cell>
        </row>
        <row r="741">
          <cell r="B741">
            <v>36881</v>
          </cell>
          <cell r="C741">
            <v>4.9375</v>
          </cell>
          <cell r="D741">
            <v>4.875</v>
          </cell>
          <cell r="E741">
            <v>5.65625</v>
          </cell>
          <cell r="F741">
            <v>5.71875</v>
          </cell>
          <cell r="G741">
            <v>5.71875</v>
          </cell>
          <cell r="H741">
            <v>5.75495</v>
          </cell>
          <cell r="I741">
            <v>5.7831000000000001</v>
          </cell>
          <cell r="J741">
            <v>5.7912100000000004</v>
          </cell>
          <cell r="K741">
            <v>5.7637700000000001</v>
          </cell>
          <cell r="L741">
            <v>5.7524800000000003</v>
          </cell>
          <cell r="M741">
            <v>5.6471400000000003</v>
          </cell>
          <cell r="N741">
            <v>5.6480399999999999</v>
          </cell>
          <cell r="O741">
            <v>5.6484899999999998</v>
          </cell>
          <cell r="P741">
            <v>5.69</v>
          </cell>
          <cell r="Q741">
            <v>5.78</v>
          </cell>
          <cell r="R741">
            <v>5.835</v>
          </cell>
          <cell r="S741">
            <v>5.8650000000000002</v>
          </cell>
          <cell r="T741">
            <v>5.875</v>
          </cell>
          <cell r="U741">
            <v>5.8849999999999998</v>
          </cell>
          <cell r="V741">
            <v>5.875</v>
          </cell>
          <cell r="W741">
            <v>5.8550000000000004</v>
          </cell>
          <cell r="X741">
            <v>5.835</v>
          </cell>
          <cell r="Y741">
            <v>5.7850000000000001</v>
          </cell>
          <cell r="Z741">
            <v>5.6849999999999996</v>
          </cell>
          <cell r="AA741">
            <v>5.5149999999999997</v>
          </cell>
          <cell r="AB741">
            <v>5.4050000000000002</v>
          </cell>
          <cell r="AC741">
            <v>5.335</v>
          </cell>
          <cell r="AE741">
            <v>37204</v>
          </cell>
          <cell r="AF741">
            <v>-106625.0618359556</v>
          </cell>
          <cell r="AG741">
            <v>2052026.5330701591</v>
          </cell>
          <cell r="AH741">
            <v>-2158651.594906115</v>
          </cell>
          <cell r="AI741">
            <v>2103921388.5782475</v>
          </cell>
          <cell r="AJ741">
            <v>2026865971.1030519</v>
          </cell>
          <cell r="AK741">
            <v>77055416.760647342</v>
          </cell>
          <cell r="AM741">
            <v>-14067.154618054628</v>
          </cell>
          <cell r="AN741">
            <v>2049537.9559971422</v>
          </cell>
          <cell r="AO741">
            <v>-2063605.1106151969</v>
          </cell>
          <cell r="AP741">
            <v>2081168374.3621354</v>
          </cell>
          <cell r="AQ741">
            <v>2025750143.0910835</v>
          </cell>
          <cell r="AR741">
            <v>55618231.271051198</v>
          </cell>
          <cell r="AT741">
            <v>-92557.907217900967</v>
          </cell>
          <cell r="AU741">
            <v>2488.5770730169024</v>
          </cell>
          <cell r="AV741">
            <v>-95046.484290918102</v>
          </cell>
          <cell r="AW741">
            <v>22753014.216110267</v>
          </cell>
          <cell r="AX741">
            <v>1115828.0119678553</v>
          </cell>
          <cell r="AY741">
            <v>21437185.489596222</v>
          </cell>
        </row>
        <row r="742">
          <cell r="B742">
            <v>36882</v>
          </cell>
          <cell r="C742">
            <v>6</v>
          </cell>
          <cell r="D742">
            <v>5.625</v>
          </cell>
          <cell r="E742">
            <v>5.8</v>
          </cell>
          <cell r="F742">
            <v>5.8</v>
          </cell>
          <cell r="G742">
            <v>5.79</v>
          </cell>
          <cell r="H742">
            <v>5.8485199999999997</v>
          </cell>
          <cell r="I742">
            <v>5.8534300000000004</v>
          </cell>
          <cell r="J742">
            <v>5.8505000000000003</v>
          </cell>
          <cell r="K742">
            <v>5.8062699999999996</v>
          </cell>
          <cell r="L742">
            <v>5.7883199999999997</v>
          </cell>
          <cell r="M742">
            <v>5.6763399999999997</v>
          </cell>
          <cell r="N742">
            <v>5.6743800000000002</v>
          </cell>
          <cell r="O742">
            <v>5.6741299999999999</v>
          </cell>
          <cell r="P742">
            <v>5.7</v>
          </cell>
          <cell r="Q742">
            <v>5.79</v>
          </cell>
          <cell r="R742">
            <v>5.8550000000000004</v>
          </cell>
          <cell r="S742">
            <v>5.8849999999999998</v>
          </cell>
          <cell r="T742">
            <v>5.8849999999999998</v>
          </cell>
          <cell r="U742">
            <v>5.8949999999999996</v>
          </cell>
          <cell r="V742">
            <v>5.8849999999999998</v>
          </cell>
          <cell r="W742">
            <v>5.8650000000000002</v>
          </cell>
          <cell r="X742">
            <v>5.8449999999999998</v>
          </cell>
          <cell r="Y742">
            <v>5.7949999999999999</v>
          </cell>
          <cell r="Z742">
            <v>5.6950000000000003</v>
          </cell>
          <cell r="AA742">
            <v>5.5250000000000004</v>
          </cell>
          <cell r="AB742">
            <v>5.415</v>
          </cell>
          <cell r="AC742">
            <v>5.34</v>
          </cell>
          <cell r="AE742">
            <v>37207</v>
          </cell>
          <cell r="AF742">
            <v>3900828.1999009708</v>
          </cell>
          <cell r="AG742">
            <v>6105943.5211636098</v>
          </cell>
          <cell r="AH742">
            <v>-2205115.321262639</v>
          </cell>
          <cell r="AI742">
            <v>2107822216.7781484</v>
          </cell>
          <cell r="AJ742">
            <v>2032971914.6242156</v>
          </cell>
          <cell r="AK742">
            <v>74850301.439384699</v>
          </cell>
          <cell r="AM742">
            <v>3829070.1025005579</v>
          </cell>
          <cell r="AN742">
            <v>6091064.1950956117</v>
          </cell>
          <cell r="AO742">
            <v>-2261994.0925950538</v>
          </cell>
          <cell r="AP742">
            <v>2084997444.4646358</v>
          </cell>
          <cell r="AQ742">
            <v>2031841207.2861791</v>
          </cell>
          <cell r="AR742">
            <v>53356237.178456143</v>
          </cell>
          <cell r="AT742">
            <v>71758.097400412895</v>
          </cell>
          <cell r="AU742">
            <v>14879.326067998074</v>
          </cell>
          <cell r="AV742">
            <v>56878.771332414821</v>
          </cell>
          <cell r="AW742">
            <v>22824772.313510679</v>
          </cell>
          <cell r="AX742">
            <v>1130707.3380358533</v>
          </cell>
          <cell r="AY742">
            <v>21494064.260928638</v>
          </cell>
        </row>
        <row r="743">
          <cell r="B743">
            <v>36883</v>
          </cell>
          <cell r="C743">
            <v>6</v>
          </cell>
          <cell r="D743">
            <v>5.625</v>
          </cell>
          <cell r="E743">
            <v>5.8</v>
          </cell>
          <cell r="F743">
            <v>5.8</v>
          </cell>
          <cell r="G743">
            <v>5.79</v>
          </cell>
          <cell r="H743">
            <v>5.8485199999999997</v>
          </cell>
          <cell r="I743">
            <v>5.8534300000000004</v>
          </cell>
          <cell r="J743">
            <v>5.8505000000000003</v>
          </cell>
          <cell r="K743">
            <v>5.8062699999999996</v>
          </cell>
          <cell r="L743">
            <v>5.7883199999999997</v>
          </cell>
          <cell r="M743">
            <v>5.6763399999999997</v>
          </cell>
          <cell r="N743">
            <v>5.6743800000000002</v>
          </cell>
          <cell r="O743">
            <v>5.6741299999999999</v>
          </cell>
          <cell r="P743">
            <v>5.7</v>
          </cell>
          <cell r="Q743">
            <v>5.79</v>
          </cell>
          <cell r="R743">
            <v>5.8550000000000004</v>
          </cell>
          <cell r="S743">
            <v>5.8849999999999998</v>
          </cell>
          <cell r="T743">
            <v>5.8849999999999998</v>
          </cell>
          <cell r="U743">
            <v>5.8949999999999996</v>
          </cell>
          <cell r="V743">
            <v>5.8849999999999998</v>
          </cell>
          <cell r="W743">
            <v>5.8650000000000002</v>
          </cell>
          <cell r="X743">
            <v>5.8449999999999998</v>
          </cell>
          <cell r="Y743">
            <v>5.7949999999999999</v>
          </cell>
          <cell r="Z743">
            <v>5.6950000000000003</v>
          </cell>
          <cell r="AA743">
            <v>5.5250000000000004</v>
          </cell>
          <cell r="AB743">
            <v>5.415</v>
          </cell>
          <cell r="AC743">
            <v>5.34</v>
          </cell>
          <cell r="AE743">
            <v>37208</v>
          </cell>
          <cell r="AF743">
            <v>2317961.36902687</v>
          </cell>
          <cell r="AG743">
            <v>2093310.4264394271</v>
          </cell>
          <cell r="AH743">
            <v>224650.94258744293</v>
          </cell>
          <cell r="AI743">
            <v>2110140178.1471753</v>
          </cell>
          <cell r="AJ743">
            <v>2035065225.0506551</v>
          </cell>
          <cell r="AK743">
            <v>75074952.381972149</v>
          </cell>
          <cell r="AM743">
            <v>2234347.3485482633</v>
          </cell>
          <cell r="AN743">
            <v>2091274.3919571808</v>
          </cell>
          <cell r="AO743">
            <v>143072.9565910825</v>
          </cell>
          <cell r="AP743">
            <v>2087231791.813184</v>
          </cell>
          <cell r="AQ743">
            <v>2033932481.6781363</v>
          </cell>
          <cell r="AR743">
            <v>53499310.135047227</v>
          </cell>
          <cell r="AT743">
            <v>83614.02047860669</v>
          </cell>
          <cell r="AU743">
            <v>2036.0344822462648</v>
          </cell>
          <cell r="AV743">
            <v>81577.985996360425</v>
          </cell>
          <cell r="AW743">
            <v>22908386.333989285</v>
          </cell>
          <cell r="AX743">
            <v>1132743.3725180996</v>
          </cell>
          <cell r="AY743">
            <v>21575642.246925</v>
          </cell>
        </row>
        <row r="744">
          <cell r="B744">
            <v>36884</v>
          </cell>
          <cell r="C744">
            <v>6</v>
          </cell>
          <cell r="D744">
            <v>5.625</v>
          </cell>
          <cell r="E744">
            <v>5.8</v>
          </cell>
          <cell r="F744">
            <v>5.8</v>
          </cell>
          <cell r="G744">
            <v>5.79</v>
          </cell>
          <cell r="H744">
            <v>5.8485199999999997</v>
          </cell>
          <cell r="I744">
            <v>5.8534300000000004</v>
          </cell>
          <cell r="J744">
            <v>5.8505000000000003</v>
          </cell>
          <cell r="K744">
            <v>5.8062699999999996</v>
          </cell>
          <cell r="L744">
            <v>5.7883199999999997</v>
          </cell>
          <cell r="M744">
            <v>5.6763399999999997</v>
          </cell>
          <cell r="N744">
            <v>5.6743800000000002</v>
          </cell>
          <cell r="O744">
            <v>5.6741299999999999</v>
          </cell>
          <cell r="P744">
            <v>5.7</v>
          </cell>
          <cell r="Q744">
            <v>5.79</v>
          </cell>
          <cell r="R744">
            <v>5.8550000000000004</v>
          </cell>
          <cell r="S744">
            <v>5.8849999999999998</v>
          </cell>
          <cell r="T744">
            <v>5.8849999999999998</v>
          </cell>
          <cell r="U744">
            <v>5.8949999999999996</v>
          </cell>
          <cell r="V744">
            <v>5.8849999999999998</v>
          </cell>
          <cell r="W744">
            <v>5.8650000000000002</v>
          </cell>
          <cell r="X744">
            <v>5.8449999999999998</v>
          </cell>
          <cell r="Y744">
            <v>5.7949999999999999</v>
          </cell>
          <cell r="Z744">
            <v>5.6950000000000003</v>
          </cell>
          <cell r="AA744">
            <v>5.5250000000000004</v>
          </cell>
          <cell r="AB744">
            <v>5.415</v>
          </cell>
          <cell r="AC744">
            <v>5.34</v>
          </cell>
          <cell r="AE744">
            <v>37209</v>
          </cell>
          <cell r="AF744">
            <v>-4517816.9379087724</v>
          </cell>
          <cell r="AG744">
            <v>2077396.9670756925</v>
          </cell>
          <cell r="AH744">
            <v>-6595213.9049844649</v>
          </cell>
          <cell r="AI744">
            <v>2105622361.2092664</v>
          </cell>
          <cell r="AJ744">
            <v>2037142622.0177307</v>
          </cell>
          <cell r="AK744">
            <v>68479738.47698769</v>
          </cell>
          <cell r="AM744">
            <v>-4256420.0306521356</v>
          </cell>
          <cell r="AN744">
            <v>2067729.0091376686</v>
          </cell>
          <cell r="AO744">
            <v>-6324149.0397898043</v>
          </cell>
          <cell r="AP744">
            <v>2082975371.782532</v>
          </cell>
          <cell r="AQ744">
            <v>2036000210.687274</v>
          </cell>
          <cell r="AR744">
            <v>47175161.095257424</v>
          </cell>
          <cell r="AT744">
            <v>-261396.90725663677</v>
          </cell>
          <cell r="AU744">
            <v>9667.9579380238429</v>
          </cell>
          <cell r="AV744">
            <v>-271064.86519466061</v>
          </cell>
          <cell r="AW744">
            <v>22646989.426732648</v>
          </cell>
          <cell r="AX744">
            <v>1142411.3304561235</v>
          </cell>
          <cell r="AY744">
            <v>21304577.38173034</v>
          </cell>
        </row>
        <row r="745">
          <cell r="B745">
            <v>36885</v>
          </cell>
          <cell r="C745">
            <v>6</v>
          </cell>
          <cell r="D745">
            <v>5.625</v>
          </cell>
          <cell r="E745">
            <v>5.8</v>
          </cell>
          <cell r="F745">
            <v>5.8</v>
          </cell>
          <cell r="G745">
            <v>5.79</v>
          </cell>
          <cell r="H745">
            <v>5.8485199999999997</v>
          </cell>
          <cell r="I745">
            <v>5.8534300000000004</v>
          </cell>
          <cell r="J745">
            <v>5.8505000000000003</v>
          </cell>
          <cell r="K745">
            <v>5.8062699999999996</v>
          </cell>
          <cell r="L745">
            <v>5.7883199999999997</v>
          </cell>
          <cell r="M745">
            <v>5.6763399999999997</v>
          </cell>
          <cell r="N745">
            <v>5.6743800000000002</v>
          </cell>
          <cell r="O745">
            <v>5.6741299999999999</v>
          </cell>
          <cell r="P745">
            <v>5.7</v>
          </cell>
          <cell r="Q745">
            <v>5.79</v>
          </cell>
          <cell r="R745">
            <v>5.8550000000000004</v>
          </cell>
          <cell r="S745">
            <v>5.8849999999999998</v>
          </cell>
          <cell r="T745">
            <v>5.8849999999999998</v>
          </cell>
          <cell r="U745">
            <v>5.8949999999999996</v>
          </cell>
          <cell r="V745">
            <v>5.8849999999999998</v>
          </cell>
          <cell r="W745">
            <v>5.8650000000000002</v>
          </cell>
          <cell r="X745">
            <v>5.8449999999999998</v>
          </cell>
          <cell r="Y745">
            <v>5.7949999999999999</v>
          </cell>
          <cell r="Z745">
            <v>5.6950000000000003</v>
          </cell>
          <cell r="AA745">
            <v>5.5250000000000004</v>
          </cell>
          <cell r="AB745">
            <v>5.415</v>
          </cell>
          <cell r="AC745">
            <v>5.34</v>
          </cell>
          <cell r="AE745">
            <v>37210</v>
          </cell>
          <cell r="AF745">
            <v>-5496609.5124524385</v>
          </cell>
          <cell r="AG745">
            <v>2089161.9776401597</v>
          </cell>
          <cell r="AH745">
            <v>-7585771.4900925979</v>
          </cell>
          <cell r="AI745">
            <v>2100125751.6968141</v>
          </cell>
          <cell r="AJ745">
            <v>2039231783.9953709</v>
          </cell>
          <cell r="AK745">
            <v>60893966.986895092</v>
          </cell>
          <cell r="AM745">
            <v>-5673313.1869088113</v>
          </cell>
          <cell r="AN745">
            <v>2080396.6696398638</v>
          </cell>
          <cell r="AO745">
            <v>-7753709.8565486753</v>
          </cell>
          <cell r="AP745">
            <v>2077302058.5956233</v>
          </cell>
          <cell r="AQ745">
            <v>2038080607.3569138</v>
          </cell>
          <cell r="AR745">
            <v>39421451.238708749</v>
          </cell>
          <cell r="AT745">
            <v>176703.67445637286</v>
          </cell>
          <cell r="AU745">
            <v>8765.3080002958886</v>
          </cell>
          <cell r="AV745">
            <v>167938.36645607743</v>
          </cell>
          <cell r="AW745">
            <v>22823693.101189021</v>
          </cell>
          <cell r="AX745">
            <v>1151176.6384564193</v>
          </cell>
          <cell r="AY745">
            <v>21472515.748186417</v>
          </cell>
        </row>
        <row r="746">
          <cell r="B746">
            <v>36886</v>
          </cell>
          <cell r="C746">
            <v>6</v>
          </cell>
          <cell r="D746">
            <v>5.625</v>
          </cell>
          <cell r="E746">
            <v>5.8</v>
          </cell>
          <cell r="F746">
            <v>5.8</v>
          </cell>
          <cell r="G746">
            <v>5.79</v>
          </cell>
          <cell r="H746">
            <v>5.8485199999999997</v>
          </cell>
          <cell r="I746">
            <v>5.8534300000000004</v>
          </cell>
          <cell r="J746">
            <v>5.8505000000000003</v>
          </cell>
          <cell r="K746">
            <v>5.8062699999999996</v>
          </cell>
          <cell r="L746">
            <v>5.7883199999999997</v>
          </cell>
          <cell r="M746">
            <v>5.6763399999999997</v>
          </cell>
          <cell r="N746">
            <v>5.6743800000000002</v>
          </cell>
          <cell r="O746">
            <v>5.6741299999999999</v>
          </cell>
          <cell r="P746">
            <v>5.7</v>
          </cell>
          <cell r="Q746">
            <v>5.79</v>
          </cell>
          <cell r="R746">
            <v>5.8550000000000004</v>
          </cell>
          <cell r="S746">
            <v>5.8849999999999998</v>
          </cell>
          <cell r="T746">
            <v>5.8849999999999998</v>
          </cell>
          <cell r="U746">
            <v>5.8949999999999996</v>
          </cell>
          <cell r="V746">
            <v>5.8849999999999998</v>
          </cell>
          <cell r="W746">
            <v>5.8650000000000002</v>
          </cell>
          <cell r="X746">
            <v>5.8449999999999998</v>
          </cell>
          <cell r="Y746">
            <v>5.7949999999999999</v>
          </cell>
          <cell r="Z746">
            <v>5.6950000000000003</v>
          </cell>
          <cell r="AA746">
            <v>5.5250000000000004</v>
          </cell>
          <cell r="AB746">
            <v>5.415</v>
          </cell>
          <cell r="AC746">
            <v>5.34</v>
          </cell>
          <cell r="AE746">
            <v>37211</v>
          </cell>
          <cell r="AF746">
            <v>946161.53950998955</v>
          </cell>
          <cell r="AG746">
            <v>2108338.6928037694</v>
          </cell>
          <cell r="AH746">
            <v>-1162177.1532937798</v>
          </cell>
          <cell r="AI746">
            <v>2101071913.2363241</v>
          </cell>
          <cell r="AJ746">
            <v>2041340122.6881747</v>
          </cell>
          <cell r="AK746">
            <v>59731789.833601311</v>
          </cell>
          <cell r="AM746">
            <v>1161807.2054882795</v>
          </cell>
          <cell r="AN746">
            <v>2100047.6719919015</v>
          </cell>
          <cell r="AO746">
            <v>-938240.46650362201</v>
          </cell>
          <cell r="AP746">
            <v>2078463865.8011115</v>
          </cell>
          <cell r="AQ746">
            <v>2040180655.0289056</v>
          </cell>
          <cell r="AR746">
            <v>38483210.772205129</v>
          </cell>
          <cell r="AT746">
            <v>-215645.66597828991</v>
          </cell>
          <cell r="AU746">
            <v>8291.0208118679002</v>
          </cell>
          <cell r="AV746">
            <v>-223936.68679015781</v>
          </cell>
          <cell r="AW746">
            <v>22608047.435210731</v>
          </cell>
          <cell r="AX746">
            <v>1159467.6592682872</v>
          </cell>
          <cell r="AY746">
            <v>21248579.06139626</v>
          </cell>
        </row>
        <row r="747">
          <cell r="B747">
            <v>36887</v>
          </cell>
          <cell r="C747">
            <v>6.625</v>
          </cell>
          <cell r="D747">
            <v>6</v>
          </cell>
          <cell r="E747">
            <v>5.90625</v>
          </cell>
          <cell r="F747">
            <v>5.84375</v>
          </cell>
          <cell r="G747">
            <v>5.8125</v>
          </cell>
          <cell r="H747">
            <v>5.86808</v>
          </cell>
          <cell r="I747">
            <v>5.8539700000000003</v>
          </cell>
          <cell r="J747">
            <v>5.8366100000000003</v>
          </cell>
          <cell r="K747">
            <v>5.7964700000000002</v>
          </cell>
          <cell r="L747">
            <v>5.7829100000000002</v>
          </cell>
          <cell r="M747">
            <v>5.6695700000000002</v>
          </cell>
          <cell r="N747">
            <v>5.6666400000000001</v>
          </cell>
          <cell r="O747">
            <v>5.6687799999999999</v>
          </cell>
          <cell r="P747">
            <v>5.69</v>
          </cell>
          <cell r="Q747">
            <v>5.78</v>
          </cell>
          <cell r="R747">
            <v>5.8449999999999998</v>
          </cell>
          <cell r="S747">
            <v>5.8849999999999998</v>
          </cell>
          <cell r="T747">
            <v>5.8849999999999998</v>
          </cell>
          <cell r="U747">
            <v>5.8849999999999998</v>
          </cell>
          <cell r="V747">
            <v>5.8650000000000002</v>
          </cell>
          <cell r="W747">
            <v>5.8449999999999998</v>
          </cell>
          <cell r="X747">
            <v>5.8250000000000002</v>
          </cell>
          <cell r="Y747">
            <v>5.7750000000000004</v>
          </cell>
          <cell r="Z747">
            <v>5.6749999999999998</v>
          </cell>
          <cell r="AA747">
            <v>5.5049999999999999</v>
          </cell>
          <cell r="AB747">
            <v>5.3949999999999996</v>
          </cell>
          <cell r="AC747">
            <v>5.3250000000000002</v>
          </cell>
          <cell r="AE747">
            <v>37214</v>
          </cell>
          <cell r="AF747">
            <v>7574919.00065252</v>
          </cell>
          <cell r="AG747">
            <v>6484857.2287769131</v>
          </cell>
          <cell r="AH747">
            <v>1090061.7718756068</v>
          </cell>
          <cell r="AI747">
            <v>2108646832.2369766</v>
          </cell>
          <cell r="AJ747">
            <v>2047824979.9169517</v>
          </cell>
          <cell r="AK747">
            <v>60821851.605476916</v>
          </cell>
          <cell r="AM747">
            <v>7491225.824595809</v>
          </cell>
          <cell r="AN747">
            <v>6531223.5016323626</v>
          </cell>
          <cell r="AO747">
            <v>960002.32296344638</v>
          </cell>
          <cell r="AP747">
            <v>2085955091.6257071</v>
          </cell>
          <cell r="AQ747">
            <v>2046711878.5305381</v>
          </cell>
          <cell r="AR747">
            <v>39443213.095168576</v>
          </cell>
          <cell r="AT747">
            <v>83693.176056711003</v>
          </cell>
          <cell r="AU747">
            <v>-46366.272855449468</v>
          </cell>
          <cell r="AV747">
            <v>130059.44891216047</v>
          </cell>
          <cell r="AW747">
            <v>22691740.61126744</v>
          </cell>
          <cell r="AX747">
            <v>1113101.3864128378</v>
          </cell>
          <cell r="AY747">
            <v>21378638.510308422</v>
          </cell>
        </row>
        <row r="748">
          <cell r="B748">
            <v>36888</v>
          </cell>
          <cell r="C748">
            <v>5.375</v>
          </cell>
          <cell r="D748">
            <v>5.5625</v>
          </cell>
          <cell r="E748">
            <v>5.8125</v>
          </cell>
          <cell r="F748">
            <v>5.84375</v>
          </cell>
          <cell r="G748">
            <v>5.84375</v>
          </cell>
          <cell r="H748">
            <v>5.8619000000000003</v>
          </cell>
          <cell r="I748">
            <v>5.8672800000000001</v>
          </cell>
          <cell r="J748">
            <v>5.8614100000000002</v>
          </cell>
          <cell r="K748">
            <v>5.8198600000000003</v>
          </cell>
          <cell r="L748">
            <v>5.8067700000000002</v>
          </cell>
          <cell r="M748">
            <v>5.6981200000000003</v>
          </cell>
          <cell r="N748">
            <v>5.6984500000000002</v>
          </cell>
          <cell r="O748">
            <v>5.6984199999999996</v>
          </cell>
          <cell r="P748">
            <v>5.72</v>
          </cell>
          <cell r="Q748">
            <v>5.81</v>
          </cell>
          <cell r="R748">
            <v>5.8550000000000004</v>
          </cell>
          <cell r="S748">
            <v>5.8949999999999996</v>
          </cell>
          <cell r="T748">
            <v>5.9050000000000002</v>
          </cell>
          <cell r="U748">
            <v>5.9050000000000002</v>
          </cell>
          <cell r="V748">
            <v>5.8849999999999998</v>
          </cell>
          <cell r="W748">
            <v>5.8650000000000002</v>
          </cell>
          <cell r="X748">
            <v>5.8449999999999998</v>
          </cell>
          <cell r="Y748">
            <v>5.7949999999999999</v>
          </cell>
          <cell r="Z748">
            <v>5.6950000000000003</v>
          </cell>
          <cell r="AA748">
            <v>5.5250000000000004</v>
          </cell>
          <cell r="AB748">
            <v>5.415</v>
          </cell>
          <cell r="AC748">
            <v>5.3449999999999998</v>
          </cell>
          <cell r="AE748">
            <v>37215</v>
          </cell>
          <cell r="AF748">
            <v>6648762.3706286186</v>
          </cell>
          <cell r="AG748">
            <v>2126633.4142864919</v>
          </cell>
          <cell r="AH748">
            <v>4522128.9563421272</v>
          </cell>
          <cell r="AI748">
            <v>2115295594.6076052</v>
          </cell>
          <cell r="AJ748">
            <v>2049951613.331238</v>
          </cell>
          <cell r="AK748">
            <v>65343980.561819047</v>
          </cell>
          <cell r="AM748">
            <v>6616615.9969229251</v>
          </cell>
          <cell r="AN748">
            <v>2129942.4513921575</v>
          </cell>
          <cell r="AO748">
            <v>4486673.5455307681</v>
          </cell>
          <cell r="AP748">
            <v>2092571707.6226301</v>
          </cell>
          <cell r="AQ748">
            <v>2048841820.9819303</v>
          </cell>
          <cell r="AR748">
            <v>43929886.640699342</v>
          </cell>
          <cell r="AT748">
            <v>32146.373705693521</v>
          </cell>
          <cell r="AU748">
            <v>-3309.0371056655422</v>
          </cell>
          <cell r="AV748">
            <v>35455.410811359063</v>
          </cell>
          <cell r="AW748">
            <v>22723886.984973133</v>
          </cell>
          <cell r="AX748">
            <v>1109792.3493071722</v>
          </cell>
          <cell r="AY748">
            <v>21414093.921119779</v>
          </cell>
        </row>
        <row r="749">
          <cell r="B749">
            <v>36889</v>
          </cell>
          <cell r="C749">
            <v>3.875</v>
          </cell>
          <cell r="D749">
            <v>4.75</v>
          </cell>
          <cell r="E749">
            <v>5.75</v>
          </cell>
          <cell r="F749">
            <v>5.8125</v>
          </cell>
          <cell r="G749">
            <v>5.83</v>
          </cell>
          <cell r="H749">
            <v>5.8302800000000001</v>
          </cell>
          <cell r="I749">
            <v>5.8383000000000003</v>
          </cell>
          <cell r="J749">
            <v>5.8378300000000003</v>
          </cell>
          <cell r="K749">
            <v>5.7967899999999997</v>
          </cell>
          <cell r="L749">
            <v>5.7799699999999996</v>
          </cell>
          <cell r="M749">
            <v>5.6658499999999998</v>
          </cell>
          <cell r="N749">
            <v>5.6614699999999996</v>
          </cell>
          <cell r="O749">
            <v>5.6581299999999999</v>
          </cell>
          <cell r="P749">
            <v>5.68</v>
          </cell>
          <cell r="Q749">
            <v>5.77</v>
          </cell>
          <cell r="R749">
            <v>5.8150000000000004</v>
          </cell>
          <cell r="S749">
            <v>5.8449999999999998</v>
          </cell>
          <cell r="T749">
            <v>5.8550000000000004</v>
          </cell>
          <cell r="U749">
            <v>5.8550000000000004</v>
          </cell>
          <cell r="V749">
            <v>5.835</v>
          </cell>
          <cell r="W749">
            <v>5.8150000000000004</v>
          </cell>
          <cell r="X749">
            <v>5.7949999999999999</v>
          </cell>
          <cell r="Y749">
            <v>5.7450000000000001</v>
          </cell>
          <cell r="Z749">
            <v>5.6449999999999996</v>
          </cell>
          <cell r="AA749">
            <v>5.4749999999999996</v>
          </cell>
          <cell r="AB749">
            <v>5.3650000000000002</v>
          </cell>
          <cell r="AC749">
            <v>5.2949999999999999</v>
          </cell>
          <cell r="AE749">
            <v>37216</v>
          </cell>
          <cell r="AF749">
            <v>1154898.62563524</v>
          </cell>
          <cell r="AG749">
            <v>2064730.6222845756</v>
          </cell>
          <cell r="AH749">
            <v>-909831.9966493356</v>
          </cell>
          <cell r="AI749">
            <v>2116450493.2332404</v>
          </cell>
          <cell r="AJ749">
            <v>2052016343.9535227</v>
          </cell>
          <cell r="AK749">
            <v>64434148.565169714</v>
          </cell>
          <cell r="AM749">
            <v>1070814.2135002613</v>
          </cell>
          <cell r="AN749">
            <v>2054434.1755486941</v>
          </cell>
          <cell r="AO749">
            <v>-983619.96204843279</v>
          </cell>
          <cell r="AP749">
            <v>2093642521.8361304</v>
          </cell>
          <cell r="AQ749">
            <v>2050896255.157479</v>
          </cell>
          <cell r="AR749">
            <v>42946266.678650908</v>
          </cell>
          <cell r="AT749">
            <v>84084.412134978687</v>
          </cell>
          <cell r="AU749">
            <v>10296.446735881502</v>
          </cell>
          <cell r="AV749">
            <v>73787.965399097186</v>
          </cell>
          <cell r="AW749">
            <v>22807971.397108112</v>
          </cell>
          <cell r="AX749">
            <v>1120088.7960430537</v>
          </cell>
          <cell r="AY749">
            <v>21487881.886518877</v>
          </cell>
        </row>
        <row r="750">
          <cell r="B750">
            <v>36890</v>
          </cell>
          <cell r="C750">
            <v>3.875</v>
          </cell>
          <cell r="D750">
            <v>4.75</v>
          </cell>
          <cell r="E750">
            <v>5.75</v>
          </cell>
          <cell r="F750">
            <v>5.8125</v>
          </cell>
          <cell r="G750">
            <v>5.83</v>
          </cell>
          <cell r="H750">
            <v>5.8302800000000001</v>
          </cell>
          <cell r="I750">
            <v>5.8383000000000003</v>
          </cell>
          <cell r="J750">
            <v>5.8378300000000003</v>
          </cell>
          <cell r="K750">
            <v>5.7967899999999997</v>
          </cell>
          <cell r="L750">
            <v>5.7799699999999996</v>
          </cell>
          <cell r="M750">
            <v>5.6658499999999998</v>
          </cell>
          <cell r="N750">
            <v>5.6614699999999996</v>
          </cell>
          <cell r="O750">
            <v>5.6581299999999999</v>
          </cell>
          <cell r="P750">
            <v>5.68</v>
          </cell>
          <cell r="Q750">
            <v>5.77</v>
          </cell>
          <cell r="R750">
            <v>5.8150000000000004</v>
          </cell>
          <cell r="S750">
            <v>5.8449999999999998</v>
          </cell>
          <cell r="T750">
            <v>5.8550000000000004</v>
          </cell>
          <cell r="U750">
            <v>5.8550000000000004</v>
          </cell>
          <cell r="V750">
            <v>5.835</v>
          </cell>
          <cell r="W750">
            <v>5.8150000000000004</v>
          </cell>
          <cell r="X750">
            <v>5.7949999999999999</v>
          </cell>
          <cell r="Y750">
            <v>5.7450000000000001</v>
          </cell>
          <cell r="Z750">
            <v>5.6449999999999996</v>
          </cell>
          <cell r="AA750">
            <v>5.4749999999999996</v>
          </cell>
          <cell r="AB750">
            <v>5.3650000000000002</v>
          </cell>
          <cell r="AC750">
            <v>5.2949999999999999</v>
          </cell>
          <cell r="AE750">
            <v>37217</v>
          </cell>
          <cell r="AF750">
            <v>-4882810.3098116592</v>
          </cell>
          <cell r="AG750">
            <v>2055999.7106751844</v>
          </cell>
          <cell r="AH750">
            <v>-6938810.0204868438</v>
          </cell>
          <cell r="AI750">
            <v>2111567682.9234288</v>
          </cell>
          <cell r="AJ750">
            <v>2054072343.6641979</v>
          </cell>
          <cell r="AK750">
            <v>57495338.544682868</v>
          </cell>
          <cell r="AM750">
            <v>-4838480.9829650149</v>
          </cell>
          <cell r="AN750">
            <v>2042744.580223782</v>
          </cell>
          <cell r="AO750">
            <v>-6881225.5631887969</v>
          </cell>
          <cell r="AP750">
            <v>2088804040.8531654</v>
          </cell>
          <cell r="AQ750">
            <v>2052938999.7377028</v>
          </cell>
          <cell r="AR750">
            <v>36065041.115462109</v>
          </cell>
          <cell r="AT750">
            <v>-44329.326846644282</v>
          </cell>
          <cell r="AU750">
            <v>13255.130451402394</v>
          </cell>
          <cell r="AV750">
            <v>-57584.457298046909</v>
          </cell>
          <cell r="AW750">
            <v>22763642.070261467</v>
          </cell>
          <cell r="AX750">
            <v>1133343.9264944561</v>
          </cell>
          <cell r="AY750">
            <v>21430297.429220829</v>
          </cell>
        </row>
        <row r="751">
          <cell r="B751">
            <v>36891</v>
          </cell>
          <cell r="C751">
            <v>3.875</v>
          </cell>
          <cell r="D751">
            <v>4.75</v>
          </cell>
          <cell r="E751">
            <v>5.75</v>
          </cell>
          <cell r="F751">
            <v>5.8125</v>
          </cell>
          <cell r="G751">
            <v>5.83</v>
          </cell>
          <cell r="H751">
            <v>5.8302800000000001</v>
          </cell>
          <cell r="I751">
            <v>5.8383000000000003</v>
          </cell>
          <cell r="J751">
            <v>5.8378300000000003</v>
          </cell>
          <cell r="K751">
            <v>5.7967899999999997</v>
          </cell>
          <cell r="L751">
            <v>5.7799699999999996</v>
          </cell>
          <cell r="M751">
            <v>5.6658499999999998</v>
          </cell>
          <cell r="N751">
            <v>5.6614699999999996</v>
          </cell>
          <cell r="O751">
            <v>5.6581299999999999</v>
          </cell>
          <cell r="P751">
            <v>5.68</v>
          </cell>
          <cell r="Q751">
            <v>5.77</v>
          </cell>
          <cell r="R751">
            <v>5.8150000000000004</v>
          </cell>
          <cell r="S751">
            <v>5.8449999999999998</v>
          </cell>
          <cell r="T751">
            <v>5.8550000000000004</v>
          </cell>
          <cell r="U751">
            <v>5.8550000000000004</v>
          </cell>
          <cell r="V751">
            <v>5.835</v>
          </cell>
          <cell r="W751">
            <v>5.8150000000000004</v>
          </cell>
          <cell r="X751">
            <v>5.7949999999999999</v>
          </cell>
          <cell r="Y751">
            <v>5.7450000000000001</v>
          </cell>
          <cell r="Z751">
            <v>5.6449999999999996</v>
          </cell>
          <cell r="AA751">
            <v>5.4749999999999996</v>
          </cell>
          <cell r="AB751">
            <v>5.3650000000000002</v>
          </cell>
          <cell r="AC751">
            <v>5.2949999999999999</v>
          </cell>
          <cell r="AE751">
            <v>37218</v>
          </cell>
          <cell r="AF751">
            <v>6648092.9255493013</v>
          </cell>
          <cell r="AG751">
            <v>2098275.8183454848</v>
          </cell>
          <cell r="AH751">
            <v>4549817.107203817</v>
          </cell>
          <cell r="AI751">
            <v>2118215775.848978</v>
          </cell>
          <cell r="AJ751">
            <v>2056170619.4825435</v>
          </cell>
          <cell r="AK751">
            <v>62045155.651886687</v>
          </cell>
          <cell r="AM751">
            <v>6666682.4033441544</v>
          </cell>
          <cell r="AN751">
            <v>2086083.3251017374</v>
          </cell>
          <cell r="AO751">
            <v>4580599.0782424174</v>
          </cell>
          <cell r="AP751">
            <v>2095470723.2565095</v>
          </cell>
          <cell r="AQ751">
            <v>2055025083.0628047</v>
          </cell>
          <cell r="AR751">
            <v>40645640.193704531</v>
          </cell>
          <cell r="AT751">
            <v>-18589.477794853039</v>
          </cell>
          <cell r="AU751">
            <v>12192.493243747391</v>
          </cell>
          <cell r="AV751">
            <v>-30781.97103860043</v>
          </cell>
          <cell r="AW751">
            <v>22745052.592466615</v>
          </cell>
          <cell r="AX751">
            <v>1145536.4197382035</v>
          </cell>
          <cell r="AY751">
            <v>21399515.458182231</v>
          </cell>
        </row>
        <row r="752">
          <cell r="B752">
            <v>36892</v>
          </cell>
          <cell r="C752">
            <v>3.875</v>
          </cell>
          <cell r="D752">
            <v>4.75</v>
          </cell>
          <cell r="E752">
            <v>5.75</v>
          </cell>
          <cell r="F752">
            <v>5.8125</v>
          </cell>
          <cell r="G752">
            <v>5.83</v>
          </cell>
          <cell r="H752">
            <v>5.8302800000000001</v>
          </cell>
          <cell r="I752">
            <v>5.8383000000000003</v>
          </cell>
          <cell r="J752">
            <v>5.8378300000000003</v>
          </cell>
          <cell r="K752">
            <v>5.7967899999999997</v>
          </cell>
          <cell r="L752">
            <v>5.7799699999999996</v>
          </cell>
          <cell r="M752">
            <v>5.6658499999999998</v>
          </cell>
          <cell r="N752">
            <v>5.6614699999999996</v>
          </cell>
          <cell r="O752">
            <v>5.6581299999999999</v>
          </cell>
          <cell r="P752">
            <v>5.68</v>
          </cell>
          <cell r="Q752">
            <v>5.77</v>
          </cell>
          <cell r="R752">
            <v>5.8150000000000004</v>
          </cell>
          <cell r="S752">
            <v>5.8449999999999998</v>
          </cell>
          <cell r="T752">
            <v>5.8550000000000004</v>
          </cell>
          <cell r="U752">
            <v>5.8550000000000004</v>
          </cell>
          <cell r="V752">
            <v>5.835</v>
          </cell>
          <cell r="W752">
            <v>5.8150000000000004</v>
          </cell>
          <cell r="X752">
            <v>5.7949999999999999</v>
          </cell>
          <cell r="Y752">
            <v>5.7450000000000001</v>
          </cell>
          <cell r="Z752">
            <v>5.6449999999999996</v>
          </cell>
          <cell r="AA752">
            <v>5.4749999999999996</v>
          </cell>
          <cell r="AB752">
            <v>5.3650000000000002</v>
          </cell>
          <cell r="AC752">
            <v>5.2949999999999999</v>
          </cell>
          <cell r="AE752">
            <v>37221</v>
          </cell>
          <cell r="AF752">
            <v>3981778.3599209106</v>
          </cell>
          <cell r="AG752">
            <v>6218757.0230377261</v>
          </cell>
          <cell r="AH752">
            <v>-2236978.6631168155</v>
          </cell>
          <cell r="AI752">
            <v>2122197554.208899</v>
          </cell>
          <cell r="AJ752">
            <v>2062389376.5055811</v>
          </cell>
          <cell r="AK752">
            <v>59808176.988769874</v>
          </cell>
          <cell r="AM752">
            <v>3920288.971414119</v>
          </cell>
          <cell r="AN752">
            <v>6149245.7756218864</v>
          </cell>
          <cell r="AO752">
            <v>-2228956.8042077674</v>
          </cell>
          <cell r="AP752">
            <v>2099391012.2279236</v>
          </cell>
          <cell r="AQ752">
            <v>2061174328.8384266</v>
          </cell>
          <cell r="AR752">
            <v>38416683.389496766</v>
          </cell>
          <cell r="AT752">
            <v>61489.388506791554</v>
          </cell>
          <cell r="AU752">
            <v>69511.247415839694</v>
          </cell>
          <cell r="AV752">
            <v>-8021.85890904814</v>
          </cell>
          <cell r="AW752">
            <v>22806541.980973408</v>
          </cell>
          <cell r="AX752">
            <v>1215047.6671540432</v>
          </cell>
          <cell r="AY752">
            <v>21391493.599273182</v>
          </cell>
        </row>
        <row r="753">
          <cell r="B753">
            <v>36893</v>
          </cell>
          <cell r="C753">
            <v>5.8125</v>
          </cell>
          <cell r="D753">
            <v>5.75</v>
          </cell>
          <cell r="E753">
            <v>5.84375</v>
          </cell>
          <cell r="F753">
            <v>5.8281299999999998</v>
          </cell>
          <cell r="G753">
            <v>5.8281299999999998</v>
          </cell>
          <cell r="H753">
            <v>5.8456799999999998</v>
          </cell>
          <cell r="I753">
            <v>5.8336800000000002</v>
          </cell>
          <cell r="J753">
            <v>5.8248199999999999</v>
          </cell>
          <cell r="K753">
            <v>5.7821199999999999</v>
          </cell>
          <cell r="L753">
            <v>5.7619499999999997</v>
          </cell>
          <cell r="M753">
            <v>5.6478400000000004</v>
          </cell>
          <cell r="N753">
            <v>5.6433299999999997</v>
          </cell>
          <cell r="O753">
            <v>5.6375099999999998</v>
          </cell>
          <cell r="P753">
            <v>5.66</v>
          </cell>
          <cell r="Q753">
            <v>5.74</v>
          </cell>
          <cell r="R753">
            <v>5.7850000000000001</v>
          </cell>
          <cell r="S753">
            <v>5.8150000000000004</v>
          </cell>
          <cell r="T753">
            <v>5.8250000000000002</v>
          </cell>
          <cell r="U753">
            <v>5.8250000000000002</v>
          </cell>
          <cell r="V753">
            <v>5.8049999999999997</v>
          </cell>
          <cell r="W753">
            <v>5.7850000000000001</v>
          </cell>
          <cell r="X753">
            <v>5.7649999999999997</v>
          </cell>
          <cell r="Y753">
            <v>5.7149999999999999</v>
          </cell>
          <cell r="Z753">
            <v>5.6150000000000002</v>
          </cell>
          <cell r="AA753">
            <v>5.4550000000000001</v>
          </cell>
          <cell r="AB753">
            <v>5.3449999999999998</v>
          </cell>
          <cell r="AC753">
            <v>5.2750000000000004</v>
          </cell>
          <cell r="AE753">
            <v>37222</v>
          </cell>
          <cell r="AF753">
            <v>-2348866.5163390427</v>
          </cell>
          <cell r="AG753">
            <v>2121466.7246486382</v>
          </cell>
          <cell r="AH753">
            <v>-4470333.2409876809</v>
          </cell>
          <cell r="AI753">
            <v>2119848687.69256</v>
          </cell>
          <cell r="AJ753">
            <v>2064510843.2302299</v>
          </cell>
          <cell r="AK753">
            <v>55337843.747782193</v>
          </cell>
          <cell r="AM753">
            <v>-2496183.3409917951</v>
          </cell>
          <cell r="AN753">
            <v>2099335.3651263039</v>
          </cell>
          <cell r="AO753">
            <v>-4595518.7061180994</v>
          </cell>
          <cell r="AP753">
            <v>2096894828.8869319</v>
          </cell>
          <cell r="AQ753">
            <v>2063273664.203553</v>
          </cell>
          <cell r="AR753">
            <v>33821164.683378667</v>
          </cell>
          <cell r="AT753">
            <v>147316.82465275237</v>
          </cell>
          <cell r="AU753">
            <v>22131.3595223343</v>
          </cell>
          <cell r="AV753">
            <v>125185.46513041854</v>
          </cell>
          <cell r="AW753">
            <v>22953858.805626161</v>
          </cell>
          <cell r="AX753">
            <v>1237179.0266763775</v>
          </cell>
          <cell r="AY753">
            <v>21516679.064403601</v>
          </cell>
        </row>
        <row r="754">
          <cell r="B754">
            <v>36894</v>
          </cell>
          <cell r="C754">
            <v>6.3125</v>
          </cell>
          <cell r="D754">
            <v>6</v>
          </cell>
          <cell r="E754">
            <v>5.90625</v>
          </cell>
          <cell r="F754">
            <v>5.84375</v>
          </cell>
          <cell r="G754">
            <v>5.8281299999999998</v>
          </cell>
          <cell r="H754">
            <v>5.8473699999999997</v>
          </cell>
          <cell r="I754">
            <v>5.82179</v>
          </cell>
          <cell r="J754">
            <v>5.7967399999999998</v>
          </cell>
          <cell r="K754">
            <v>5.7386299999999997</v>
          </cell>
          <cell r="L754">
            <v>5.7110900000000004</v>
          </cell>
          <cell r="M754">
            <v>5.59694</v>
          </cell>
          <cell r="N754">
            <v>5.59321</v>
          </cell>
          <cell r="O754">
            <v>5.5915699999999999</v>
          </cell>
          <cell r="P754">
            <v>5.64</v>
          </cell>
          <cell r="Q754">
            <v>5.71</v>
          </cell>
          <cell r="R754">
            <v>5.7450000000000001</v>
          </cell>
          <cell r="S754">
            <v>5.7549999999999999</v>
          </cell>
          <cell r="T754">
            <v>5.7549999999999999</v>
          </cell>
          <cell r="U754">
            <v>5.7350000000000003</v>
          </cell>
          <cell r="V754">
            <v>5.7149999999999999</v>
          </cell>
          <cell r="W754">
            <v>5.6849999999999996</v>
          </cell>
          <cell r="X754">
            <v>5.665</v>
          </cell>
          <cell r="Y754">
            <v>5.6150000000000002</v>
          </cell>
          <cell r="Z754">
            <v>5.5149999999999997</v>
          </cell>
          <cell r="AA754">
            <v>5.3550000000000004</v>
          </cell>
          <cell r="AB754">
            <v>5.2450000000000001</v>
          </cell>
          <cell r="AC754">
            <v>5.1749999999999998</v>
          </cell>
          <cell r="AE754">
            <v>37223</v>
          </cell>
          <cell r="AF754">
            <v>2338030.9486019872</v>
          </cell>
          <cell r="AG754">
            <v>2122849.0838074996</v>
          </cell>
          <cell r="AH754">
            <v>215181.8647944876</v>
          </cell>
          <cell r="AI754">
            <v>2122186718.6411619</v>
          </cell>
          <cell r="AJ754">
            <v>2066633692.3140373</v>
          </cell>
          <cell r="AK754">
            <v>55553025.612576678</v>
          </cell>
          <cell r="AM754">
            <v>2340624.73137182</v>
          </cell>
          <cell r="AN754">
            <v>2103019.1486385278</v>
          </cell>
          <cell r="AO754">
            <v>237605.58273329213</v>
          </cell>
          <cell r="AP754">
            <v>2099235453.6183038</v>
          </cell>
          <cell r="AQ754">
            <v>2065376683.3521914</v>
          </cell>
          <cell r="AR754">
            <v>34058770.266111955</v>
          </cell>
          <cell r="AT754">
            <v>-2593.7827698327601</v>
          </cell>
          <cell r="AU754">
            <v>19829.935168971773</v>
          </cell>
          <cell r="AV754">
            <v>-22423.717938804533</v>
          </cell>
          <cell r="AW754">
            <v>22951265.022856329</v>
          </cell>
          <cell r="AX754">
            <v>1257008.9618453493</v>
          </cell>
          <cell r="AY754">
            <v>21494255.346464798</v>
          </cell>
        </row>
        <row r="755">
          <cell r="B755">
            <v>36895</v>
          </cell>
          <cell r="C755">
            <v>5.3125</v>
          </cell>
          <cell r="D755">
            <v>5.6875</v>
          </cell>
          <cell r="E755">
            <v>5.8125</v>
          </cell>
          <cell r="F755">
            <v>5.7968799999999998</v>
          </cell>
          <cell r="G755">
            <v>5.7656299999999998</v>
          </cell>
          <cell r="H755">
            <v>5.7633900000000002</v>
          </cell>
          <cell r="I755">
            <v>5.7398999999999996</v>
          </cell>
          <cell r="J755">
            <v>5.7153499999999999</v>
          </cell>
          <cell r="K755">
            <v>5.6619900000000003</v>
          </cell>
          <cell r="L755">
            <v>5.6504799999999999</v>
          </cell>
          <cell r="M755">
            <v>5.5592600000000001</v>
          </cell>
          <cell r="N755">
            <v>5.5787500000000003</v>
          </cell>
          <cell r="O755">
            <v>5.5975799999999998</v>
          </cell>
          <cell r="P755">
            <v>5.64</v>
          </cell>
          <cell r="Q755">
            <v>5.74</v>
          </cell>
          <cell r="R755">
            <v>5.7850000000000001</v>
          </cell>
          <cell r="S755">
            <v>5.7850000000000001</v>
          </cell>
          <cell r="T755">
            <v>5.7750000000000004</v>
          </cell>
          <cell r="U755">
            <v>5.7649999999999997</v>
          </cell>
          <cell r="V755">
            <v>5.7450000000000001</v>
          </cell>
          <cell r="W755">
            <v>5.7149999999999999</v>
          </cell>
          <cell r="X755">
            <v>5.6950000000000003</v>
          </cell>
          <cell r="Y755">
            <v>5.6449999999999996</v>
          </cell>
          <cell r="Z755">
            <v>5.5449999999999999</v>
          </cell>
          <cell r="AA755">
            <v>5.3949999999999996</v>
          </cell>
          <cell r="AB755">
            <v>5.2949999999999999</v>
          </cell>
          <cell r="AC755">
            <v>5.2249999999999996</v>
          </cell>
          <cell r="AE755">
            <v>37224</v>
          </cell>
          <cell r="AF755">
            <v>930222.47780880379</v>
          </cell>
          <cell r="AG755">
            <v>2153652.6676780535</v>
          </cell>
          <cell r="AH755">
            <v>-1223430.1898692497</v>
          </cell>
          <cell r="AI755">
            <v>2123116941.1189706</v>
          </cell>
          <cell r="AJ755">
            <v>2068787344.9817154</v>
          </cell>
          <cell r="AK755">
            <v>54329595.422707431</v>
          </cell>
          <cell r="AM755">
            <v>948668.57491014898</v>
          </cell>
          <cell r="AN755">
            <v>2128641.1477878843</v>
          </cell>
          <cell r="AO755">
            <v>-1179972.5728777354</v>
          </cell>
          <cell r="AP755">
            <v>2100184122.1932139</v>
          </cell>
          <cell r="AQ755">
            <v>2067505324.4999793</v>
          </cell>
          <cell r="AR755">
            <v>32878797.69323422</v>
          </cell>
          <cell r="AT755">
            <v>-18446.097101345193</v>
          </cell>
          <cell r="AU755">
            <v>25011.519890169147</v>
          </cell>
          <cell r="AV755">
            <v>-43457.61699151434</v>
          </cell>
          <cell r="AW755">
            <v>22932818.925754983</v>
          </cell>
          <cell r="AX755">
            <v>1282020.4817355184</v>
          </cell>
          <cell r="AY755">
            <v>21450797.729473285</v>
          </cell>
        </row>
        <row r="756">
          <cell r="B756">
            <v>36896</v>
          </cell>
          <cell r="C756">
            <v>5.1875</v>
          </cell>
          <cell r="D756">
            <v>5.5625</v>
          </cell>
          <cell r="E756">
            <v>5.78125</v>
          </cell>
          <cell r="F756">
            <v>5.78125</v>
          </cell>
          <cell r="G756">
            <v>5.7343799999999998</v>
          </cell>
          <cell r="H756">
            <v>5.7279499999999999</v>
          </cell>
          <cell r="I756">
            <v>5.7154100000000003</v>
          </cell>
          <cell r="J756">
            <v>5.67814</v>
          </cell>
          <cell r="K756">
            <v>5.6223999999999998</v>
          </cell>
          <cell r="L756">
            <v>5.6078799999999998</v>
          </cell>
          <cell r="M756">
            <v>5.5188499999999996</v>
          </cell>
          <cell r="N756">
            <v>5.5400999999999998</v>
          </cell>
          <cell r="O756">
            <v>5.5594400000000004</v>
          </cell>
          <cell r="P756">
            <v>5.6</v>
          </cell>
          <cell r="Q756">
            <v>5.72</v>
          </cell>
          <cell r="R756">
            <v>5.7549999999999999</v>
          </cell>
          <cell r="S756">
            <v>5.7549999999999999</v>
          </cell>
          <cell r="T756">
            <v>5.7549999999999999</v>
          </cell>
          <cell r="U756">
            <v>5.7350000000000003</v>
          </cell>
          <cell r="V756">
            <v>5.7149999999999999</v>
          </cell>
          <cell r="W756">
            <v>5.6849999999999996</v>
          </cell>
          <cell r="X756">
            <v>5.665</v>
          </cell>
          <cell r="Y756">
            <v>5.6150000000000002</v>
          </cell>
          <cell r="Z756">
            <v>5.5149999999999997</v>
          </cell>
          <cell r="AA756">
            <v>5.3650000000000002</v>
          </cell>
          <cell r="AB756">
            <v>5.2750000000000004</v>
          </cell>
          <cell r="AC756">
            <v>5.2050000000000001</v>
          </cell>
          <cell r="AE756">
            <v>37225</v>
          </cell>
          <cell r="AF756">
            <v>4579023.5029404061</v>
          </cell>
          <cell r="AG756">
            <v>2169135.0917728962</v>
          </cell>
          <cell r="AH756">
            <v>2409888.4111675099</v>
          </cell>
          <cell r="AI756">
            <v>2127695964.621911</v>
          </cell>
          <cell r="AJ756">
            <v>2070956480.0734882</v>
          </cell>
          <cell r="AK756">
            <v>56739483.833874941</v>
          </cell>
          <cell r="AM756">
            <v>4696001.575116083</v>
          </cell>
          <cell r="AN756">
            <v>2143672.2374712476</v>
          </cell>
          <cell r="AO756">
            <v>2552329.3376448355</v>
          </cell>
          <cell r="AP756">
            <v>2104880123.7683301</v>
          </cell>
          <cell r="AQ756">
            <v>2069648996.7374506</v>
          </cell>
          <cell r="AR756">
            <v>35431127.030879058</v>
          </cell>
          <cell r="AT756">
            <v>-116978.07217567693</v>
          </cell>
          <cell r="AU756">
            <v>25462.85430164868</v>
          </cell>
          <cell r="AV756">
            <v>-142440.92647732561</v>
          </cell>
          <cell r="AW756">
            <v>22815840.853579305</v>
          </cell>
          <cell r="AX756">
            <v>1307483.3360371671</v>
          </cell>
          <cell r="AY756">
            <v>21308356.802995961</v>
          </cell>
        </row>
        <row r="757">
          <cell r="B757">
            <v>36897</v>
          </cell>
          <cell r="C757">
            <v>5.1875</v>
          </cell>
          <cell r="D757">
            <v>5.5625</v>
          </cell>
          <cell r="E757">
            <v>5.78125</v>
          </cell>
          <cell r="F757">
            <v>5.78125</v>
          </cell>
          <cell r="G757">
            <v>5.7343799999999998</v>
          </cell>
          <cell r="H757">
            <v>5.7279499999999999</v>
          </cell>
          <cell r="I757">
            <v>5.7154100000000003</v>
          </cell>
          <cell r="J757">
            <v>5.67814</v>
          </cell>
          <cell r="K757">
            <v>5.6223999999999998</v>
          </cell>
          <cell r="L757">
            <v>5.6078799999999998</v>
          </cell>
          <cell r="M757">
            <v>5.5188499999999996</v>
          </cell>
          <cell r="N757">
            <v>5.5400999999999998</v>
          </cell>
          <cell r="O757">
            <v>5.5594400000000004</v>
          </cell>
          <cell r="P757">
            <v>5.6</v>
          </cell>
          <cell r="Q757">
            <v>5.72</v>
          </cell>
          <cell r="R757">
            <v>5.7549999999999999</v>
          </cell>
          <cell r="S757">
            <v>5.7549999999999999</v>
          </cell>
          <cell r="T757">
            <v>5.7549999999999999</v>
          </cell>
          <cell r="U757">
            <v>5.7350000000000003</v>
          </cell>
          <cell r="V757">
            <v>5.7149999999999999</v>
          </cell>
          <cell r="W757">
            <v>5.6849999999999996</v>
          </cell>
          <cell r="X757">
            <v>5.665</v>
          </cell>
          <cell r="Y757">
            <v>5.6150000000000002</v>
          </cell>
          <cell r="Z757">
            <v>5.5149999999999997</v>
          </cell>
          <cell r="AA757">
            <v>5.3650000000000002</v>
          </cell>
          <cell r="AB757">
            <v>5.2750000000000004</v>
          </cell>
          <cell r="AC757">
            <v>5.2050000000000001</v>
          </cell>
          <cell r="AE757">
            <v>37228</v>
          </cell>
          <cell r="AF757">
            <v>9086927.4149656463</v>
          </cell>
          <cell r="AG757">
            <v>6531105.2875247849</v>
          </cell>
          <cell r="AH757">
            <v>2555822.1274408614</v>
          </cell>
          <cell r="AI757">
            <v>2136782892.0368767</v>
          </cell>
          <cell r="AJ757">
            <v>2077487585.3610129</v>
          </cell>
          <cell r="AK757">
            <v>59295305.961315803</v>
          </cell>
          <cell r="AM757">
            <v>9047123.6552148163</v>
          </cell>
          <cell r="AN757">
            <v>6508892.4811601369</v>
          </cell>
          <cell r="AO757">
            <v>2538231.1740546795</v>
          </cell>
          <cell r="AP757">
            <v>2113927247.4235449</v>
          </cell>
          <cell r="AQ757">
            <v>2076157889.2186108</v>
          </cell>
          <cell r="AR757">
            <v>37969358.20493374</v>
          </cell>
          <cell r="AT757">
            <v>39803.75975083001</v>
          </cell>
          <cell r="AU757">
            <v>22212.806364648044</v>
          </cell>
          <cell r="AV757">
            <v>17590.953386181965</v>
          </cell>
          <cell r="AW757">
            <v>22855644.613330133</v>
          </cell>
          <cell r="AX757">
            <v>1329696.1424018152</v>
          </cell>
          <cell r="AY757">
            <v>21325947.756382145</v>
          </cell>
        </row>
        <row r="758">
          <cell r="B758">
            <v>36898</v>
          </cell>
          <cell r="C758">
            <v>5.1875</v>
          </cell>
          <cell r="D758">
            <v>5.5625</v>
          </cell>
          <cell r="E758">
            <v>5.78125</v>
          </cell>
          <cell r="F758">
            <v>5.78125</v>
          </cell>
          <cell r="G758">
            <v>5.7343799999999998</v>
          </cell>
          <cell r="H758">
            <v>5.7279499999999999</v>
          </cell>
          <cell r="I758">
            <v>5.7154100000000003</v>
          </cell>
          <cell r="J758">
            <v>5.67814</v>
          </cell>
          <cell r="K758">
            <v>5.6223999999999998</v>
          </cell>
          <cell r="L758">
            <v>5.6078799999999998</v>
          </cell>
          <cell r="M758">
            <v>5.5188499999999996</v>
          </cell>
          <cell r="N758">
            <v>5.5400999999999998</v>
          </cell>
          <cell r="O758">
            <v>5.5594400000000004</v>
          </cell>
          <cell r="P758">
            <v>5.6</v>
          </cell>
          <cell r="Q758">
            <v>5.72</v>
          </cell>
          <cell r="R758">
            <v>5.7549999999999999</v>
          </cell>
          <cell r="S758">
            <v>5.7549999999999999</v>
          </cell>
          <cell r="T758">
            <v>5.7549999999999999</v>
          </cell>
          <cell r="U758">
            <v>5.7350000000000003</v>
          </cell>
          <cell r="V758">
            <v>5.7149999999999999</v>
          </cell>
          <cell r="W758">
            <v>5.6849999999999996</v>
          </cell>
          <cell r="X758">
            <v>5.665</v>
          </cell>
          <cell r="Y758">
            <v>5.6150000000000002</v>
          </cell>
          <cell r="Z758">
            <v>5.5149999999999997</v>
          </cell>
          <cell r="AA758">
            <v>5.3650000000000002</v>
          </cell>
          <cell r="AB758">
            <v>5.2750000000000004</v>
          </cell>
          <cell r="AC758">
            <v>5.2050000000000001</v>
          </cell>
          <cell r="AE758">
            <v>37229</v>
          </cell>
          <cell r="AF758">
            <v>3788228.1785692852</v>
          </cell>
          <cell r="AG758">
            <v>2189568.8542333725</v>
          </cell>
          <cell r="AH758">
            <v>1598659.3243359127</v>
          </cell>
          <cell r="AI758">
            <v>2140571120.215446</v>
          </cell>
          <cell r="AJ758">
            <v>2079677154.2152462</v>
          </cell>
          <cell r="AK758">
            <v>60893965.285651714</v>
          </cell>
          <cell r="AM758">
            <v>3684708.5431728875</v>
          </cell>
          <cell r="AN758">
            <v>2220748.2880195281</v>
          </cell>
          <cell r="AO758">
            <v>1463960.2551533594</v>
          </cell>
          <cell r="AP758">
            <v>2117611955.9667177</v>
          </cell>
          <cell r="AQ758">
            <v>2078378637.5066302</v>
          </cell>
          <cell r="AR758">
            <v>39433318.460087098</v>
          </cell>
          <cell r="AT758">
            <v>103519.63539639767</v>
          </cell>
          <cell r="AU758">
            <v>-31179.433786155656</v>
          </cell>
          <cell r="AV758">
            <v>134699.06918255333</v>
          </cell>
          <cell r="AW758">
            <v>22959164.248726532</v>
          </cell>
          <cell r="AX758">
            <v>1298516.7086156595</v>
          </cell>
          <cell r="AY758">
            <v>21460646.825564697</v>
          </cell>
        </row>
        <row r="759">
          <cell r="B759">
            <v>36899</v>
          </cell>
          <cell r="C759">
            <v>5.375</v>
          </cell>
          <cell r="D759">
            <v>5.625</v>
          </cell>
          <cell r="E759">
            <v>5.78125</v>
          </cell>
          <cell r="F759">
            <v>5.75</v>
          </cell>
          <cell r="G759">
            <v>5.71875</v>
          </cell>
          <cell r="H759">
            <v>5.7262300000000002</v>
          </cell>
          <cell r="I759">
            <v>5.6992000000000003</v>
          </cell>
          <cell r="J759">
            <v>5.6715600000000004</v>
          </cell>
          <cell r="K759">
            <v>5.6085099999999999</v>
          </cell>
          <cell r="L759">
            <v>5.5939199999999998</v>
          </cell>
          <cell r="M759">
            <v>5.5060700000000002</v>
          </cell>
          <cell r="N759">
            <v>5.5269000000000004</v>
          </cell>
          <cell r="O759">
            <v>5.5472599999999996</v>
          </cell>
          <cell r="P759">
            <v>5.59</v>
          </cell>
          <cell r="Q759">
            <v>5.71</v>
          </cell>
          <cell r="R759">
            <v>5.7649999999999997</v>
          </cell>
          <cell r="S759">
            <v>5.7750000000000004</v>
          </cell>
          <cell r="T759">
            <v>5.7750000000000004</v>
          </cell>
          <cell r="U759">
            <v>5.7649999999999997</v>
          </cell>
          <cell r="V759">
            <v>5.7450000000000001</v>
          </cell>
          <cell r="W759">
            <v>5.7149999999999999</v>
          </cell>
          <cell r="X759">
            <v>5.6950000000000003</v>
          </cell>
          <cell r="Y759">
            <v>5.6449999999999996</v>
          </cell>
          <cell r="Z759">
            <v>5.5449999999999999</v>
          </cell>
          <cell r="AA759">
            <v>5.4050000000000002</v>
          </cell>
          <cell r="AB759">
            <v>5.3049999999999997</v>
          </cell>
          <cell r="AC759">
            <v>5.2450000000000001</v>
          </cell>
          <cell r="AE759">
            <v>37230</v>
          </cell>
          <cell r="AF759">
            <v>-924240.54734676913</v>
          </cell>
          <cell r="AG759">
            <v>2147787.5906595057</v>
          </cell>
          <cell r="AH759">
            <v>-3072028.1380062746</v>
          </cell>
          <cell r="AI759">
            <v>2139646879.6680992</v>
          </cell>
          <cell r="AJ759">
            <v>2081824941.8059058</v>
          </cell>
          <cell r="AK759">
            <v>57821937.147645436</v>
          </cell>
          <cell r="AM759">
            <v>-841019.75756150484</v>
          </cell>
          <cell r="AN759">
            <v>2163718.4223806527</v>
          </cell>
          <cell r="AO759">
            <v>-3004738.1799421576</v>
          </cell>
          <cell r="AP759">
            <v>2116770936.2091563</v>
          </cell>
          <cell r="AQ759">
            <v>2080542355.9290109</v>
          </cell>
          <cell r="AR759">
            <v>36428580.280144937</v>
          </cell>
          <cell r="AT759">
            <v>-83220.789785264293</v>
          </cell>
          <cell r="AU759">
            <v>-15930.831721147057</v>
          </cell>
          <cell r="AV759">
            <v>-67289.958064117003</v>
          </cell>
          <cell r="AW759">
            <v>22875943.458941266</v>
          </cell>
          <cell r="AX759">
            <v>1282585.8768945124</v>
          </cell>
          <cell r="AY759">
            <v>21393356.867500581</v>
          </cell>
        </row>
        <row r="760">
          <cell r="B760">
            <v>36900</v>
          </cell>
          <cell r="C760">
            <v>5</v>
          </cell>
          <cell r="D760">
            <v>5.6875</v>
          </cell>
          <cell r="E760">
            <v>5.78125</v>
          </cell>
          <cell r="F760">
            <v>5.75</v>
          </cell>
          <cell r="G760">
            <v>5.7031299999999998</v>
          </cell>
          <cell r="H760">
            <v>5.71875</v>
          </cell>
          <cell r="I760">
            <v>5.7041899999999996</v>
          </cell>
          <cell r="J760">
            <v>5.6661999999999999</v>
          </cell>
          <cell r="K760">
            <v>5.6128900000000002</v>
          </cell>
          <cell r="L760">
            <v>5.5990799999999998</v>
          </cell>
          <cell r="M760">
            <v>5.5083500000000001</v>
          </cell>
          <cell r="N760">
            <v>5.52651</v>
          </cell>
          <cell r="O760">
            <v>5.5427400000000002</v>
          </cell>
          <cell r="P760">
            <v>5.59</v>
          </cell>
          <cell r="Q760">
            <v>5.69</v>
          </cell>
          <cell r="R760">
            <v>5.7450000000000001</v>
          </cell>
          <cell r="S760">
            <v>5.7549999999999999</v>
          </cell>
          <cell r="T760">
            <v>5.7549999999999999</v>
          </cell>
          <cell r="U760">
            <v>5.7450000000000001</v>
          </cell>
          <cell r="V760">
            <v>5.7249999999999996</v>
          </cell>
          <cell r="W760">
            <v>5.7050000000000001</v>
          </cell>
          <cell r="X760">
            <v>5.6849999999999996</v>
          </cell>
          <cell r="Y760">
            <v>5.6349999999999998</v>
          </cell>
          <cell r="Z760">
            <v>5.5449999999999999</v>
          </cell>
          <cell r="AA760">
            <v>5.4050000000000002</v>
          </cell>
          <cell r="AB760">
            <v>5.3150000000000004</v>
          </cell>
          <cell r="AC760">
            <v>5.2549999999999999</v>
          </cell>
          <cell r="AE760">
            <v>37231</v>
          </cell>
          <cell r="AF760">
            <v>-7275730.4616192617</v>
          </cell>
          <cell r="AG760">
            <v>2171589.3370146323</v>
          </cell>
          <cell r="AH760">
            <v>-9447319.798633894</v>
          </cell>
          <cell r="AI760">
            <v>2132371149.2064798</v>
          </cell>
          <cell r="AJ760">
            <v>2083996531.1429205</v>
          </cell>
          <cell r="AK760">
            <v>48374617.34901154</v>
          </cell>
          <cell r="AM760">
            <v>-7474737.2560911551</v>
          </cell>
          <cell r="AN760">
            <v>2189154.7270140243</v>
          </cell>
          <cell r="AO760">
            <v>-9663891.9831051789</v>
          </cell>
          <cell r="AP760">
            <v>2109296198.9530652</v>
          </cell>
          <cell r="AQ760">
            <v>2082731510.6560249</v>
          </cell>
          <cell r="AR760">
            <v>26764688.297039758</v>
          </cell>
          <cell r="AT760">
            <v>199006.79447189346</v>
          </cell>
          <cell r="AU760">
            <v>-17565.389999391977</v>
          </cell>
          <cell r="AV760">
            <v>216572.18447128497</v>
          </cell>
          <cell r="AW760">
            <v>23074950.253413159</v>
          </cell>
          <cell r="AX760">
            <v>1265020.4868951205</v>
          </cell>
          <cell r="AY760">
            <v>21609929.051971868</v>
          </cell>
        </row>
        <row r="761">
          <cell r="B761">
            <v>36901</v>
          </cell>
          <cell r="C761">
            <v>6.75</v>
          </cell>
          <cell r="D761">
            <v>5.875</v>
          </cell>
          <cell r="E761">
            <v>5.84375</v>
          </cell>
          <cell r="F761">
            <v>5.8125</v>
          </cell>
          <cell r="G761">
            <v>5.75</v>
          </cell>
          <cell r="H761">
            <v>5.7738899999999997</v>
          </cell>
          <cell r="I761">
            <v>5.7551899999999998</v>
          </cell>
          <cell r="J761">
            <v>5.7146800000000004</v>
          </cell>
          <cell r="K761">
            <v>5.6529299999999996</v>
          </cell>
          <cell r="L761">
            <v>5.6376299999999997</v>
          </cell>
          <cell r="M761">
            <v>5.5447100000000002</v>
          </cell>
          <cell r="N761">
            <v>5.56182</v>
          </cell>
          <cell r="O761">
            <v>5.5757099999999999</v>
          </cell>
          <cell r="P761">
            <v>5.62</v>
          </cell>
          <cell r="Q761">
            <v>5.72</v>
          </cell>
          <cell r="R761">
            <v>5.7750000000000004</v>
          </cell>
          <cell r="S761">
            <v>5.7850000000000001</v>
          </cell>
          <cell r="T761">
            <v>5.7850000000000001</v>
          </cell>
          <cell r="U761">
            <v>5.7750000000000004</v>
          </cell>
          <cell r="V761">
            <v>5.7549999999999999</v>
          </cell>
          <cell r="W761">
            <v>5.7350000000000003</v>
          </cell>
          <cell r="X761">
            <v>5.7149999999999999</v>
          </cell>
          <cell r="Y761">
            <v>5.665</v>
          </cell>
          <cell r="Z761">
            <v>5.5750000000000002</v>
          </cell>
          <cell r="AA761">
            <v>5.4349999999999996</v>
          </cell>
          <cell r="AB761">
            <v>5.3449999999999998</v>
          </cell>
          <cell r="AC761">
            <v>5.2949999999999999</v>
          </cell>
          <cell r="AE761">
            <v>37232</v>
          </cell>
          <cell r="AF761">
            <v>-744733.40272781346</v>
          </cell>
          <cell r="AG761">
            <v>2194176.2161129853</v>
          </cell>
          <cell r="AH761">
            <v>-2938909.6188407987</v>
          </cell>
          <cell r="AI761">
            <v>2131626415.8037519</v>
          </cell>
          <cell r="AJ761">
            <v>2086190707.3590336</v>
          </cell>
          <cell r="AK761">
            <v>45435707.730170742</v>
          </cell>
          <cell r="AM761">
            <v>-860631.65968322754</v>
          </cell>
          <cell r="AN761">
            <v>2210098.0652081445</v>
          </cell>
          <cell r="AO761">
            <v>-3070729.724891372</v>
          </cell>
          <cell r="AP761">
            <v>2108435567.2933819</v>
          </cell>
          <cell r="AQ761">
            <v>2084941608.7212331</v>
          </cell>
          <cell r="AR761">
            <v>23693958.572148386</v>
          </cell>
          <cell r="AT761">
            <v>115898.25695541408</v>
          </cell>
          <cell r="AU761">
            <v>-15921.84909515921</v>
          </cell>
          <cell r="AV761">
            <v>131820.10605057329</v>
          </cell>
          <cell r="AW761">
            <v>23190848.510368574</v>
          </cell>
          <cell r="AX761">
            <v>1249098.6377999613</v>
          </cell>
          <cell r="AY761">
            <v>21741749.158022441</v>
          </cell>
        </row>
        <row r="762">
          <cell r="B762">
            <v>36902</v>
          </cell>
          <cell r="C762">
            <v>6.75</v>
          </cell>
          <cell r="D762">
            <v>5.875</v>
          </cell>
          <cell r="E762">
            <v>5.84375</v>
          </cell>
          <cell r="F762">
            <v>5.8125</v>
          </cell>
          <cell r="G762">
            <v>5.75</v>
          </cell>
          <cell r="H762">
            <v>5.7738899999999997</v>
          </cell>
          <cell r="I762">
            <v>5.7551899999999998</v>
          </cell>
          <cell r="J762">
            <v>5.7146800000000004</v>
          </cell>
          <cell r="K762">
            <v>5.6529299999999996</v>
          </cell>
          <cell r="L762">
            <v>5.6376299999999997</v>
          </cell>
          <cell r="M762">
            <v>5.5447100000000002</v>
          </cell>
          <cell r="N762">
            <v>5.56182</v>
          </cell>
          <cell r="O762">
            <v>5.5757099999999999</v>
          </cell>
          <cell r="P762">
            <v>5.62</v>
          </cell>
          <cell r="Q762">
            <v>5.72</v>
          </cell>
          <cell r="R762">
            <v>5.7750000000000004</v>
          </cell>
          <cell r="S762">
            <v>5.7850000000000001</v>
          </cell>
          <cell r="T762">
            <v>5.7850000000000001</v>
          </cell>
          <cell r="U762">
            <v>5.7750000000000004</v>
          </cell>
          <cell r="V762">
            <v>5.7549999999999999</v>
          </cell>
          <cell r="W762">
            <v>5.7350000000000003</v>
          </cell>
          <cell r="X762">
            <v>5.7149999999999999</v>
          </cell>
          <cell r="Y762">
            <v>5.665</v>
          </cell>
          <cell r="Z762">
            <v>5.5750000000000002</v>
          </cell>
          <cell r="AA762">
            <v>5.4349999999999996</v>
          </cell>
          <cell r="AB762">
            <v>5.3449999999999998</v>
          </cell>
          <cell r="AC762">
            <v>5.2949999999999999</v>
          </cell>
          <cell r="AE762">
            <v>37235</v>
          </cell>
          <cell r="AF762">
            <v>7104910.2371721333</v>
          </cell>
          <cell r="AG762">
            <v>6564308.0759800281</v>
          </cell>
          <cell r="AH762">
            <v>540602.16119210515</v>
          </cell>
          <cell r="AI762">
            <v>2138731326.0409241</v>
          </cell>
          <cell r="AJ762">
            <v>2092755015.4350135</v>
          </cell>
          <cell r="AK762">
            <v>45976309.891362846</v>
          </cell>
          <cell r="AM762">
            <v>6982270.1378877982</v>
          </cell>
          <cell r="AN762">
            <v>6548545.1459655175</v>
          </cell>
          <cell r="AO762">
            <v>433724.99192228075</v>
          </cell>
          <cell r="AP762">
            <v>2115417837.4312696</v>
          </cell>
          <cell r="AQ762">
            <v>2091490153.8671987</v>
          </cell>
          <cell r="AR762">
            <v>24127683.564070668</v>
          </cell>
          <cell r="AT762">
            <v>122640.09928433504</v>
          </cell>
          <cell r="AU762">
            <v>15762.930014510639</v>
          </cell>
          <cell r="AV762">
            <v>106877.1692698244</v>
          </cell>
          <cell r="AW762">
            <v>23313488.60965291</v>
          </cell>
          <cell r="AX762">
            <v>1264861.5678144719</v>
          </cell>
          <cell r="AY762">
            <v>21848626.327292264</v>
          </cell>
        </row>
        <row r="763">
          <cell r="B763">
            <v>36903</v>
          </cell>
          <cell r="C763">
            <v>6.25</v>
          </cell>
          <cell r="D763">
            <v>5.9375</v>
          </cell>
          <cell r="E763">
            <v>5.92</v>
          </cell>
          <cell r="F763">
            <v>5.89</v>
          </cell>
          <cell r="G763">
            <v>5.85</v>
          </cell>
          <cell r="H763">
            <v>5.85466</v>
          </cell>
          <cell r="I763">
            <v>5.8167200000000001</v>
          </cell>
          <cell r="J763">
            <v>5.7872700000000004</v>
          </cell>
          <cell r="K763">
            <v>5.7100499999999998</v>
          </cell>
          <cell r="L763">
            <v>5.6837799999999996</v>
          </cell>
          <cell r="M763">
            <v>5.58385</v>
          </cell>
          <cell r="N763">
            <v>5.5982200000000004</v>
          </cell>
          <cell r="O763">
            <v>5.6132099999999996</v>
          </cell>
          <cell r="P763">
            <v>5.65</v>
          </cell>
          <cell r="Q763">
            <v>5.76</v>
          </cell>
          <cell r="R763">
            <v>5.8150000000000004</v>
          </cell>
          <cell r="S763">
            <v>5.8250000000000002</v>
          </cell>
          <cell r="T763">
            <v>5.8250000000000002</v>
          </cell>
          <cell r="U763">
            <v>5.8250000000000002</v>
          </cell>
          <cell r="V763">
            <v>5.8250000000000002</v>
          </cell>
          <cell r="W763">
            <v>5.8049999999999997</v>
          </cell>
          <cell r="X763">
            <v>5.7949999999999999</v>
          </cell>
          <cell r="Y763">
            <v>5.7549999999999999</v>
          </cell>
          <cell r="Z763">
            <v>5.6749999999999998</v>
          </cell>
          <cell r="AA763">
            <v>5.5449999999999999</v>
          </cell>
          <cell r="AB763">
            <v>5.4550000000000001</v>
          </cell>
          <cell r="AC763">
            <v>5.3949999999999996</v>
          </cell>
          <cell r="AE763">
            <v>37236</v>
          </cell>
          <cell r="AF763">
            <v>4231432.4005142162</v>
          </cell>
          <cell r="AG763">
            <v>2177634.5365475877</v>
          </cell>
          <cell r="AH763">
            <v>2053797.8639666284</v>
          </cell>
          <cell r="AI763">
            <v>2142962758.4414382</v>
          </cell>
          <cell r="AJ763">
            <v>2094932649.9715612</v>
          </cell>
          <cell r="AK763">
            <v>48030107.755329475</v>
          </cell>
          <cell r="AM763">
            <v>4242449.2530092094</v>
          </cell>
          <cell r="AN763">
            <v>2173698.6171866837</v>
          </cell>
          <cell r="AO763">
            <v>2068750.6358225257</v>
          </cell>
          <cell r="AP763">
            <v>2119660286.684279</v>
          </cell>
          <cell r="AQ763">
            <v>2093663852.4843855</v>
          </cell>
          <cell r="AR763">
            <v>26196434.199893195</v>
          </cell>
          <cell r="AT763">
            <v>-11016.852494993247</v>
          </cell>
          <cell r="AU763">
            <v>3935.9193609040231</v>
          </cell>
          <cell r="AV763">
            <v>-14952.77185589727</v>
          </cell>
          <cell r="AW763">
            <v>23302471.757157918</v>
          </cell>
          <cell r="AX763">
            <v>1268797.4871753759</v>
          </cell>
          <cell r="AY763">
            <v>21833673.555436365</v>
          </cell>
        </row>
        <row r="764">
          <cell r="B764">
            <v>36904</v>
          </cell>
          <cell r="C764">
            <v>6.25</v>
          </cell>
          <cell r="D764">
            <v>5.9375</v>
          </cell>
          <cell r="E764">
            <v>5.92</v>
          </cell>
          <cell r="F764">
            <v>5.89</v>
          </cell>
          <cell r="G764">
            <v>5.85</v>
          </cell>
          <cell r="H764">
            <v>5.85466</v>
          </cell>
          <cell r="I764">
            <v>5.8167200000000001</v>
          </cell>
          <cell r="J764">
            <v>5.7872700000000004</v>
          </cell>
          <cell r="K764">
            <v>5.7100499999999998</v>
          </cell>
          <cell r="L764">
            <v>5.6837799999999996</v>
          </cell>
          <cell r="M764">
            <v>5.58385</v>
          </cell>
          <cell r="N764">
            <v>5.5982200000000004</v>
          </cell>
          <cell r="O764">
            <v>5.6132099999999996</v>
          </cell>
          <cell r="P764">
            <v>5.65</v>
          </cell>
          <cell r="Q764">
            <v>5.76</v>
          </cell>
          <cell r="R764">
            <v>5.8150000000000004</v>
          </cell>
          <cell r="S764">
            <v>5.8250000000000002</v>
          </cell>
          <cell r="T764">
            <v>5.8250000000000002</v>
          </cell>
          <cell r="U764">
            <v>5.8250000000000002</v>
          </cell>
          <cell r="V764">
            <v>5.8250000000000002</v>
          </cell>
          <cell r="W764">
            <v>5.8049999999999997</v>
          </cell>
          <cell r="X764">
            <v>5.7949999999999999</v>
          </cell>
          <cell r="Y764">
            <v>5.7549999999999999</v>
          </cell>
          <cell r="Z764">
            <v>5.6749999999999998</v>
          </cell>
          <cell r="AA764">
            <v>5.5449999999999999</v>
          </cell>
          <cell r="AB764">
            <v>5.4550000000000001</v>
          </cell>
          <cell r="AC764">
            <v>5.3949999999999996</v>
          </cell>
          <cell r="AE764">
            <v>37237</v>
          </cell>
          <cell r="AF764">
            <v>3529287.9094785275</v>
          </cell>
          <cell r="AG764">
            <v>2194592.7363202781</v>
          </cell>
          <cell r="AH764">
            <v>1334695.1731582494</v>
          </cell>
          <cell r="AI764">
            <v>2146492046.3509166</v>
          </cell>
          <cell r="AJ764">
            <v>2097127242.7078815</v>
          </cell>
          <cell r="AK764">
            <v>49364802.928487726</v>
          </cell>
          <cell r="AM764">
            <v>3294721.6776868477</v>
          </cell>
          <cell r="AN764">
            <v>2181031.5341157145</v>
          </cell>
          <cell r="AO764">
            <v>1113690.1435711333</v>
          </cell>
          <cell r="AP764">
            <v>2122955008.3619659</v>
          </cell>
          <cell r="AQ764">
            <v>2095844884.0185013</v>
          </cell>
          <cell r="AR764">
            <v>27310124.34346433</v>
          </cell>
          <cell r="AT764">
            <v>234566.23179167975</v>
          </cell>
          <cell r="AU764">
            <v>13561.202204563655</v>
          </cell>
          <cell r="AV764">
            <v>221005.02958711609</v>
          </cell>
          <cell r="AW764">
            <v>23537037.988949597</v>
          </cell>
          <cell r="AX764">
            <v>1282358.6893799396</v>
          </cell>
          <cell r="AY764">
            <v>22054678.585023481</v>
          </cell>
        </row>
        <row r="765">
          <cell r="B765">
            <v>36905</v>
          </cell>
          <cell r="C765">
            <v>6.25</v>
          </cell>
          <cell r="D765">
            <v>5.9375</v>
          </cell>
          <cell r="E765">
            <v>5.92</v>
          </cell>
          <cell r="F765">
            <v>5.89</v>
          </cell>
          <cell r="G765">
            <v>5.85</v>
          </cell>
          <cell r="H765">
            <v>5.85466</v>
          </cell>
          <cell r="I765">
            <v>5.8167200000000001</v>
          </cell>
          <cell r="J765">
            <v>5.7872700000000004</v>
          </cell>
          <cell r="K765">
            <v>5.7100499999999998</v>
          </cell>
          <cell r="L765">
            <v>5.6837799999999996</v>
          </cell>
          <cell r="M765">
            <v>5.58385</v>
          </cell>
          <cell r="N765">
            <v>5.5982200000000004</v>
          </cell>
          <cell r="O765">
            <v>5.6132099999999996</v>
          </cell>
          <cell r="P765">
            <v>5.65</v>
          </cell>
          <cell r="Q765">
            <v>5.76</v>
          </cell>
          <cell r="R765">
            <v>5.8150000000000004</v>
          </cell>
          <cell r="S765">
            <v>5.8250000000000002</v>
          </cell>
          <cell r="T765">
            <v>5.8250000000000002</v>
          </cell>
          <cell r="U765">
            <v>5.8250000000000002</v>
          </cell>
          <cell r="V765">
            <v>5.8250000000000002</v>
          </cell>
          <cell r="W765">
            <v>5.8049999999999997</v>
          </cell>
          <cell r="X765">
            <v>5.7949999999999999</v>
          </cell>
          <cell r="Y765">
            <v>5.7549999999999999</v>
          </cell>
          <cell r="Z765">
            <v>5.6749999999999998</v>
          </cell>
          <cell r="AA765">
            <v>5.5449999999999999</v>
          </cell>
          <cell r="AB765">
            <v>5.4550000000000001</v>
          </cell>
          <cell r="AC765">
            <v>5.3949999999999996</v>
          </cell>
          <cell r="AE765">
            <v>37238</v>
          </cell>
          <cell r="AF765">
            <v>1130063.2897135573</v>
          </cell>
          <cell r="AG765">
            <v>2203795.0898796306</v>
          </cell>
          <cell r="AH765">
            <v>-1073731.8001660733</v>
          </cell>
          <cell r="AI765">
            <v>2147622109.6406302</v>
          </cell>
          <cell r="AJ765">
            <v>2099331037.797761</v>
          </cell>
          <cell r="AK765">
            <v>48291071.128321655</v>
          </cell>
          <cell r="AM765">
            <v>1317538.0438934565</v>
          </cell>
          <cell r="AN765">
            <v>2195742.7451628339</v>
          </cell>
          <cell r="AO765">
            <v>-878204.70126937749</v>
          </cell>
          <cell r="AP765">
            <v>2124272546.4058595</v>
          </cell>
          <cell r="AQ765">
            <v>2098040626.763664</v>
          </cell>
          <cell r="AR765">
            <v>26431919.642194953</v>
          </cell>
          <cell r="AT765">
            <v>-187474.75417989912</v>
          </cell>
          <cell r="AU765">
            <v>8052.3447167966515</v>
          </cell>
          <cell r="AV765">
            <v>-195527.09889669577</v>
          </cell>
          <cell r="AW765">
            <v>23349563.234769698</v>
          </cell>
          <cell r="AX765">
            <v>1290411.0340967362</v>
          </cell>
          <cell r="AY765">
            <v>21859151.486126784</v>
          </cell>
        </row>
        <row r="766">
          <cell r="B766">
            <v>36906</v>
          </cell>
          <cell r="C766">
            <v>5.9375</v>
          </cell>
          <cell r="D766">
            <v>5.9375</v>
          </cell>
          <cell r="E766">
            <v>5.89</v>
          </cell>
          <cell r="F766">
            <v>5.84375</v>
          </cell>
          <cell r="G766">
            <v>5.8</v>
          </cell>
          <cell r="H766">
            <v>5.8109999999999999</v>
          </cell>
          <cell r="I766">
            <v>5.7808299999999999</v>
          </cell>
          <cell r="J766">
            <v>5.7492900000000002</v>
          </cell>
          <cell r="K766">
            <v>5.6878900000000003</v>
          </cell>
          <cell r="L766">
            <v>5.6717300000000002</v>
          </cell>
          <cell r="M766">
            <v>5.5787800000000001</v>
          </cell>
          <cell r="N766">
            <v>5.5994599999999997</v>
          </cell>
          <cell r="O766">
            <v>5.6188599999999997</v>
          </cell>
          <cell r="P766">
            <v>5.66</v>
          </cell>
          <cell r="Q766">
            <v>5.77</v>
          </cell>
          <cell r="R766">
            <v>5.8150000000000004</v>
          </cell>
          <cell r="S766">
            <v>5.8250000000000002</v>
          </cell>
          <cell r="T766">
            <v>5.8250000000000002</v>
          </cell>
          <cell r="U766">
            <v>5.8250000000000002</v>
          </cell>
          <cell r="V766">
            <v>5.8150000000000004</v>
          </cell>
          <cell r="W766">
            <v>5.7949999999999999</v>
          </cell>
          <cell r="X766">
            <v>5.7850000000000001</v>
          </cell>
          <cell r="Y766">
            <v>5.7450000000000001</v>
          </cell>
          <cell r="Z766">
            <v>5.6449999999999996</v>
          </cell>
          <cell r="AA766">
            <v>5.5049999999999999</v>
          </cell>
          <cell r="AB766">
            <v>5.415</v>
          </cell>
          <cell r="AC766">
            <v>5.3550000000000004</v>
          </cell>
          <cell r="AE766">
            <v>37239</v>
          </cell>
          <cell r="AF766">
            <v>-2403513.8570978306</v>
          </cell>
          <cell r="AG766">
            <v>2191871.5834672796</v>
          </cell>
          <cell r="AH766">
            <v>-4595385.4405651102</v>
          </cell>
          <cell r="AI766">
            <v>2145218595.7835324</v>
          </cell>
          <cell r="AJ766">
            <v>2101522909.3812282</v>
          </cell>
          <cell r="AK766">
            <v>43695685.687756546</v>
          </cell>
          <cell r="AM766">
            <v>-2003095.6780694127</v>
          </cell>
          <cell r="AN766">
            <v>2200416.5976555808</v>
          </cell>
          <cell r="AO766">
            <v>-4203512.275724994</v>
          </cell>
          <cell r="AP766">
            <v>2122269450.7277901</v>
          </cell>
          <cell r="AQ766">
            <v>2100241043.3613195</v>
          </cell>
          <cell r="AR766">
            <v>22228407.366469957</v>
          </cell>
          <cell r="AT766">
            <v>-400418.17902841792</v>
          </cell>
          <cell r="AU766">
            <v>-8545.0141883012839</v>
          </cell>
          <cell r="AV766">
            <v>-391873.16484011617</v>
          </cell>
          <cell r="AW766">
            <v>22949145.05574128</v>
          </cell>
          <cell r="AX766">
            <v>1281866.0199084349</v>
          </cell>
          <cell r="AY766">
            <v>21467278.321286667</v>
          </cell>
        </row>
        <row r="767">
          <cell r="B767">
            <v>36907</v>
          </cell>
          <cell r="C767">
            <v>5.9375</v>
          </cell>
          <cell r="D767">
            <v>5.9375</v>
          </cell>
          <cell r="E767">
            <v>5.87</v>
          </cell>
          <cell r="F767">
            <v>5.84375</v>
          </cell>
          <cell r="G767">
            <v>5.7968799999999998</v>
          </cell>
          <cell r="H767">
            <v>5.8022799999999997</v>
          </cell>
          <cell r="I767">
            <v>5.77189</v>
          </cell>
          <cell r="J767">
            <v>5.7299499999999997</v>
          </cell>
          <cell r="K767">
            <v>5.6590800000000003</v>
          </cell>
          <cell r="L767">
            <v>5.6370899999999997</v>
          </cell>
          <cell r="M767">
            <v>5.5429599999999999</v>
          </cell>
          <cell r="N767">
            <v>5.5623800000000001</v>
          </cell>
          <cell r="O767">
            <v>5.5806899999999997</v>
          </cell>
          <cell r="P767">
            <v>5.63</v>
          </cell>
          <cell r="Q767">
            <v>5.74</v>
          </cell>
          <cell r="R767">
            <v>5.7949999999999999</v>
          </cell>
          <cell r="S767">
            <v>5.8049999999999997</v>
          </cell>
          <cell r="T767">
            <v>5.8049999999999997</v>
          </cell>
          <cell r="U767">
            <v>5.8049999999999997</v>
          </cell>
          <cell r="V767">
            <v>5.7949999999999999</v>
          </cell>
          <cell r="W767">
            <v>5.7750000000000004</v>
          </cell>
          <cell r="X767">
            <v>5.7649999999999997</v>
          </cell>
          <cell r="Y767">
            <v>5.7249999999999996</v>
          </cell>
          <cell r="Z767">
            <v>5.6349999999999998</v>
          </cell>
          <cell r="AA767">
            <v>5.5049999999999999</v>
          </cell>
          <cell r="AB767">
            <v>5.415</v>
          </cell>
          <cell r="AC767">
            <v>5.3650000000000002</v>
          </cell>
          <cell r="AE767">
            <v>37242</v>
          </cell>
          <cell r="AF767">
            <v>6598316.1870088847</v>
          </cell>
          <cell r="AG767">
            <v>6776369.2692481978</v>
          </cell>
          <cell r="AH767">
            <v>-178053.08223931305</v>
          </cell>
          <cell r="AI767">
            <v>2151816911.9705415</v>
          </cell>
          <cell r="AJ767">
            <v>2108299278.6504765</v>
          </cell>
          <cell r="AK767">
            <v>43517632.605517231</v>
          </cell>
          <cell r="AM767">
            <v>6447295.8303186446</v>
          </cell>
          <cell r="AN767">
            <v>6821736.9180786423</v>
          </cell>
          <cell r="AO767">
            <v>-374441.0877599977</v>
          </cell>
          <cell r="AP767">
            <v>2128716746.5581088</v>
          </cell>
          <cell r="AQ767">
            <v>2107062780.2793982</v>
          </cell>
          <cell r="AR767">
            <v>21853966.278709959</v>
          </cell>
          <cell r="AT767">
            <v>151020.35669024009</v>
          </cell>
          <cell r="AU767">
            <v>-45367.648830444552</v>
          </cell>
          <cell r="AV767">
            <v>196388.00552068464</v>
          </cell>
          <cell r="AW767">
            <v>23100165.412431519</v>
          </cell>
          <cell r="AX767">
            <v>1236498.3710779904</v>
          </cell>
          <cell r="AY767">
            <v>21663666.32680735</v>
          </cell>
        </row>
        <row r="768">
          <cell r="B768">
            <v>36908</v>
          </cell>
          <cell r="C768">
            <v>6.25</v>
          </cell>
          <cell r="D768">
            <v>5.875</v>
          </cell>
          <cell r="E768">
            <v>5.875</v>
          </cell>
          <cell r="F768">
            <v>5.84375</v>
          </cell>
          <cell r="G768">
            <v>5.78125</v>
          </cell>
          <cell r="H768">
            <v>5.8140200000000002</v>
          </cell>
          <cell r="I768">
            <v>5.8000400000000001</v>
          </cell>
          <cell r="J768">
            <v>5.7586199999999996</v>
          </cell>
          <cell r="K768">
            <v>5.7078300000000004</v>
          </cell>
          <cell r="L768">
            <v>5.6998699999999998</v>
          </cell>
          <cell r="M768">
            <v>5.6097000000000001</v>
          </cell>
          <cell r="N768">
            <v>5.6343199999999998</v>
          </cell>
          <cell r="O768">
            <v>5.6577900000000003</v>
          </cell>
          <cell r="P768">
            <v>5.7</v>
          </cell>
          <cell r="Q768">
            <v>5.82</v>
          </cell>
          <cell r="R768">
            <v>5.8650000000000002</v>
          </cell>
          <cell r="S768">
            <v>5.8849999999999998</v>
          </cell>
          <cell r="T768">
            <v>5.875</v>
          </cell>
          <cell r="U768">
            <v>5.875</v>
          </cell>
          <cell r="V768">
            <v>5.8650000000000002</v>
          </cell>
          <cell r="W768">
            <v>5.8449999999999998</v>
          </cell>
          <cell r="X768">
            <v>5.835</v>
          </cell>
          <cell r="Y768">
            <v>5.7949999999999999</v>
          </cell>
          <cell r="Z768">
            <v>5.7050000000000001</v>
          </cell>
          <cell r="AA768">
            <v>5.585</v>
          </cell>
          <cell r="AB768">
            <v>5.4950000000000001</v>
          </cell>
          <cell r="AC768">
            <v>5.4450000000000003</v>
          </cell>
          <cell r="AE768">
            <v>37243</v>
          </cell>
          <cell r="AF768">
            <v>1929484.203056335</v>
          </cell>
          <cell r="AG768">
            <v>2227477.8426603531</v>
          </cell>
          <cell r="AH768">
            <v>-297993.63960401807</v>
          </cell>
          <cell r="AI768">
            <v>2153746396.1735978</v>
          </cell>
          <cell r="AJ768">
            <v>2110526756.4931369</v>
          </cell>
          <cell r="AK768">
            <v>43219638.965913214</v>
          </cell>
          <cell r="AM768">
            <v>1967293.8478137082</v>
          </cell>
          <cell r="AN768">
            <v>2227625.7694295272</v>
          </cell>
          <cell r="AO768">
            <v>-260331.92161581898</v>
          </cell>
          <cell r="AP768">
            <v>2130684040.4059224</v>
          </cell>
          <cell r="AQ768">
            <v>2109290406.0488276</v>
          </cell>
          <cell r="AR768">
            <v>21593634.357094139</v>
          </cell>
          <cell r="AT768">
            <v>-37809.644757373258</v>
          </cell>
          <cell r="AU768">
            <v>-147.92676917416975</v>
          </cell>
          <cell r="AV768">
            <v>-37661.717988199089</v>
          </cell>
          <cell r="AW768">
            <v>23062355.767674148</v>
          </cell>
          <cell r="AX768">
            <v>1236350.4443088162</v>
          </cell>
          <cell r="AY768">
            <v>21626004.608819149</v>
          </cell>
        </row>
        <row r="769">
          <cell r="B769">
            <v>36909</v>
          </cell>
          <cell r="C769">
            <v>6.4375</v>
          </cell>
          <cell r="D769">
            <v>6</v>
          </cell>
          <cell r="E769">
            <v>5.875</v>
          </cell>
          <cell r="F769">
            <v>5.8281299999999998</v>
          </cell>
          <cell r="G769">
            <v>5.78125</v>
          </cell>
          <cell r="H769">
            <v>5.8015499999999998</v>
          </cell>
          <cell r="I769">
            <v>5.7687799999999996</v>
          </cell>
          <cell r="J769">
            <v>5.7420900000000001</v>
          </cell>
          <cell r="K769">
            <v>5.6850300000000002</v>
          </cell>
          <cell r="L769">
            <v>5.6732199999999997</v>
          </cell>
          <cell r="M769">
            <v>5.5833599999999999</v>
          </cell>
          <cell r="N769">
            <v>5.6064299999999996</v>
          </cell>
          <cell r="O769">
            <v>5.6269900000000002</v>
          </cell>
          <cell r="P769">
            <v>5.67</v>
          </cell>
          <cell r="Q769">
            <v>5.78</v>
          </cell>
          <cell r="R769">
            <v>5.835</v>
          </cell>
          <cell r="S769">
            <v>5.8550000000000004</v>
          </cell>
          <cell r="T769">
            <v>5.8550000000000004</v>
          </cell>
          <cell r="U769">
            <v>5.8550000000000004</v>
          </cell>
          <cell r="V769">
            <v>5.8449999999999998</v>
          </cell>
          <cell r="W769">
            <v>5.8250000000000002</v>
          </cell>
          <cell r="X769">
            <v>5.8150000000000004</v>
          </cell>
          <cell r="Y769">
            <v>5.7750000000000004</v>
          </cell>
          <cell r="Z769">
            <v>5.6849999999999996</v>
          </cell>
          <cell r="AA769">
            <v>5.5650000000000004</v>
          </cell>
          <cell r="AB769">
            <v>5.4749999999999996</v>
          </cell>
          <cell r="AC769">
            <v>5.415</v>
          </cell>
          <cell r="AE769">
            <v>37244</v>
          </cell>
          <cell r="AF769">
            <v>4883821.6613706388</v>
          </cell>
          <cell r="AG769">
            <v>2228353.1414595791</v>
          </cell>
          <cell r="AH769">
            <v>2655468.5199110596</v>
          </cell>
          <cell r="AI769">
            <v>2158630217.8349686</v>
          </cell>
          <cell r="AJ769">
            <v>2112755109.6345963</v>
          </cell>
          <cell r="AK769">
            <v>45875107.485824272</v>
          </cell>
          <cell r="AM769">
            <v>4698513.0105906278</v>
          </cell>
          <cell r="AN769">
            <v>2247958.044442676</v>
          </cell>
          <cell r="AO769">
            <v>2450554.9661479518</v>
          </cell>
          <cell r="AP769">
            <v>2135382553.416513</v>
          </cell>
          <cell r="AQ769">
            <v>2111538364.0932703</v>
          </cell>
          <cell r="AR769">
            <v>24044189.323242091</v>
          </cell>
          <cell r="AT769">
            <v>185308.65078001097</v>
          </cell>
          <cell r="AU769">
            <v>-19604.902983096894</v>
          </cell>
          <cell r="AV769">
            <v>204913.55376310786</v>
          </cell>
          <cell r="AW769">
            <v>23247664.418454159</v>
          </cell>
          <cell r="AX769">
            <v>1216745.5413257193</v>
          </cell>
          <cell r="AY769">
            <v>21830918.162582256</v>
          </cell>
        </row>
        <row r="770">
          <cell r="B770">
            <v>36910</v>
          </cell>
          <cell r="C770">
            <v>6.375</v>
          </cell>
          <cell r="D770">
            <v>6.1875</v>
          </cell>
          <cell r="E770">
            <v>5.90625</v>
          </cell>
          <cell r="F770">
            <v>5.8125</v>
          </cell>
          <cell r="G770">
            <v>5.78125</v>
          </cell>
          <cell r="H770">
            <v>5.7927900000000001</v>
          </cell>
          <cell r="I770">
            <v>5.7436499999999997</v>
          </cell>
          <cell r="J770">
            <v>5.7188400000000001</v>
          </cell>
          <cell r="K770">
            <v>5.6517999999999997</v>
          </cell>
          <cell r="L770">
            <v>5.6349799999999997</v>
          </cell>
          <cell r="M770">
            <v>5.5449400000000004</v>
          </cell>
          <cell r="N770">
            <v>5.5686200000000001</v>
          </cell>
          <cell r="O770">
            <v>5.59084</v>
          </cell>
          <cell r="P770">
            <v>5.63</v>
          </cell>
          <cell r="Q770">
            <v>5.75</v>
          </cell>
          <cell r="R770">
            <v>5.8049999999999997</v>
          </cell>
          <cell r="S770">
            <v>5.8150000000000004</v>
          </cell>
          <cell r="T770">
            <v>5.8150000000000004</v>
          </cell>
          <cell r="U770">
            <v>5.8049999999999997</v>
          </cell>
          <cell r="V770">
            <v>5.7949999999999999</v>
          </cell>
          <cell r="W770">
            <v>5.7750000000000004</v>
          </cell>
          <cell r="X770">
            <v>5.7649999999999997</v>
          </cell>
          <cell r="Y770">
            <v>5.7249999999999996</v>
          </cell>
          <cell r="Z770">
            <v>5.6349999999999998</v>
          </cell>
          <cell r="AA770">
            <v>5.5149999999999997</v>
          </cell>
          <cell r="AB770">
            <v>5.4249999999999998</v>
          </cell>
          <cell r="AC770">
            <v>5.3650000000000002</v>
          </cell>
          <cell r="AE770">
            <v>37245</v>
          </cell>
          <cell r="AF770">
            <v>1428492.4501484344</v>
          </cell>
          <cell r="AG770">
            <v>2237993.8264953406</v>
          </cell>
          <cell r="AH770">
            <v>-809501.37634690618</v>
          </cell>
          <cell r="AI770">
            <v>2160058710.2851171</v>
          </cell>
          <cell r="AJ770">
            <v>2114993103.4610918</v>
          </cell>
          <cell r="AK770">
            <v>45065606.109477364</v>
          </cell>
          <cell r="AM770">
            <v>1533092.2923074141</v>
          </cell>
          <cell r="AN770">
            <v>2283540.4096311172</v>
          </cell>
          <cell r="AO770">
            <v>-750448.11732370313</v>
          </cell>
          <cell r="AP770">
            <v>2136915645.7088203</v>
          </cell>
          <cell r="AQ770">
            <v>2113821904.5029013</v>
          </cell>
          <cell r="AR770">
            <v>23293741.205918387</v>
          </cell>
          <cell r="AT770">
            <v>-104599.84215897974</v>
          </cell>
          <cell r="AU770">
            <v>-45546.583135776687</v>
          </cell>
          <cell r="AV770">
            <v>-59053.259023203049</v>
          </cell>
          <cell r="AW770">
            <v>23143064.576295178</v>
          </cell>
          <cell r="AX770">
            <v>1171198.9581899426</v>
          </cell>
          <cell r="AY770">
            <v>21771864.903559051</v>
          </cell>
        </row>
        <row r="771">
          <cell r="B771">
            <v>36911</v>
          </cell>
          <cell r="C771">
            <v>6.375</v>
          </cell>
          <cell r="D771">
            <v>6.1875</v>
          </cell>
          <cell r="E771">
            <v>5.90625</v>
          </cell>
          <cell r="F771">
            <v>5.8125</v>
          </cell>
          <cell r="G771">
            <v>5.78125</v>
          </cell>
          <cell r="H771">
            <v>5.7927900000000001</v>
          </cell>
          <cell r="I771">
            <v>5.7436499999999997</v>
          </cell>
          <cell r="J771">
            <v>5.7188400000000001</v>
          </cell>
          <cell r="K771">
            <v>5.6517999999999997</v>
          </cell>
          <cell r="L771">
            <v>5.6349799999999997</v>
          </cell>
          <cell r="M771">
            <v>5.5449400000000004</v>
          </cell>
          <cell r="N771">
            <v>5.5686200000000001</v>
          </cell>
          <cell r="O771">
            <v>5.59084</v>
          </cell>
          <cell r="P771">
            <v>5.63</v>
          </cell>
          <cell r="Q771">
            <v>5.75</v>
          </cell>
          <cell r="R771">
            <v>5.8049999999999997</v>
          </cell>
          <cell r="S771">
            <v>5.8150000000000004</v>
          </cell>
          <cell r="T771">
            <v>5.8150000000000004</v>
          </cell>
          <cell r="U771">
            <v>5.8049999999999997</v>
          </cell>
          <cell r="V771">
            <v>5.7949999999999999</v>
          </cell>
          <cell r="W771">
            <v>5.7750000000000004</v>
          </cell>
          <cell r="X771">
            <v>5.7649999999999997</v>
          </cell>
          <cell r="Y771">
            <v>5.7249999999999996</v>
          </cell>
          <cell r="Z771">
            <v>5.6349999999999998</v>
          </cell>
          <cell r="AA771">
            <v>5.5149999999999997</v>
          </cell>
          <cell r="AB771">
            <v>5.4249999999999998</v>
          </cell>
          <cell r="AC771">
            <v>5.3650000000000002</v>
          </cell>
          <cell r="AE771">
            <v>37246</v>
          </cell>
          <cell r="AF771">
            <v>-952796.81544360565</v>
          </cell>
          <cell r="AG771">
            <v>2245937.0006386414</v>
          </cell>
          <cell r="AH771">
            <v>-3198733.8160822471</v>
          </cell>
          <cell r="AI771">
            <v>2159105913.4696736</v>
          </cell>
          <cell r="AJ771">
            <v>2117239040.4617305</v>
          </cell>
          <cell r="AK771">
            <v>41866872.293395117</v>
          </cell>
          <cell r="AM771">
            <v>-613805.91174551845</v>
          </cell>
          <cell r="AN771">
            <v>2275957.1840814613</v>
          </cell>
          <cell r="AO771">
            <v>-2889763.0958269797</v>
          </cell>
          <cell r="AP771">
            <v>2136301839.7970748</v>
          </cell>
          <cell r="AQ771">
            <v>2116097861.6869829</v>
          </cell>
          <cell r="AR771">
            <v>20403978.110091407</v>
          </cell>
          <cell r="AT771">
            <v>-338990.9036980872</v>
          </cell>
          <cell r="AU771">
            <v>-30020.183442819864</v>
          </cell>
          <cell r="AV771">
            <v>-308970.72025526734</v>
          </cell>
          <cell r="AW771">
            <v>22804073.672597092</v>
          </cell>
          <cell r="AX771">
            <v>1141178.7747471228</v>
          </cell>
          <cell r="AY771">
            <v>21462894.183303785</v>
          </cell>
        </row>
        <row r="772">
          <cell r="B772">
            <v>36912</v>
          </cell>
          <cell r="C772">
            <v>6.375</v>
          </cell>
          <cell r="D772">
            <v>6.1875</v>
          </cell>
          <cell r="E772">
            <v>5.90625</v>
          </cell>
          <cell r="F772">
            <v>5.8125</v>
          </cell>
          <cell r="G772">
            <v>5.78125</v>
          </cell>
          <cell r="H772">
            <v>5.7927900000000001</v>
          </cell>
          <cell r="I772">
            <v>5.7436499999999997</v>
          </cell>
          <cell r="J772">
            <v>5.7188400000000001</v>
          </cell>
          <cell r="K772">
            <v>5.6517999999999997</v>
          </cell>
          <cell r="L772">
            <v>5.6349799999999997</v>
          </cell>
          <cell r="M772">
            <v>5.5449400000000004</v>
          </cell>
          <cell r="N772">
            <v>5.5686200000000001</v>
          </cell>
          <cell r="O772">
            <v>5.59084</v>
          </cell>
          <cell r="P772">
            <v>5.63</v>
          </cell>
          <cell r="Q772">
            <v>5.75</v>
          </cell>
          <cell r="R772">
            <v>5.8049999999999997</v>
          </cell>
          <cell r="S772">
            <v>5.8150000000000004</v>
          </cell>
          <cell r="T772">
            <v>5.8150000000000004</v>
          </cell>
          <cell r="U772">
            <v>5.8049999999999997</v>
          </cell>
          <cell r="V772">
            <v>5.7949999999999999</v>
          </cell>
          <cell r="W772">
            <v>5.7750000000000004</v>
          </cell>
          <cell r="X772">
            <v>5.7649999999999997</v>
          </cell>
          <cell r="Y772">
            <v>5.7249999999999996</v>
          </cell>
          <cell r="Z772">
            <v>5.6349999999999998</v>
          </cell>
          <cell r="AA772">
            <v>5.5149999999999997</v>
          </cell>
          <cell r="AB772">
            <v>5.4249999999999998</v>
          </cell>
          <cell r="AC772">
            <v>5.3650000000000002</v>
          </cell>
          <cell r="AE772">
            <v>37249</v>
          </cell>
          <cell r="AF772">
            <v>5832076.5985605419</v>
          </cell>
          <cell r="AG772">
            <v>7017780.4996122988</v>
          </cell>
          <cell r="AH772">
            <v>-1185703.9010517569</v>
          </cell>
          <cell r="AI772">
            <v>2164937990.068234</v>
          </cell>
          <cell r="AJ772">
            <v>2124256820.9613428</v>
          </cell>
          <cell r="AK772">
            <v>40681168.392343357</v>
          </cell>
          <cell r="AM772">
            <v>5826989.6984565109</v>
          </cell>
          <cell r="AN772">
            <v>7004663.7725312132</v>
          </cell>
          <cell r="AO772">
            <v>-1177674.0740747023</v>
          </cell>
          <cell r="AP772">
            <v>2142128829.4955313</v>
          </cell>
          <cell r="AQ772">
            <v>2123102525.4595141</v>
          </cell>
          <cell r="AR772">
            <v>19226304.036016703</v>
          </cell>
          <cell r="AT772">
            <v>5086.9001040309668</v>
          </cell>
          <cell r="AU772">
            <v>13116.727081085555</v>
          </cell>
          <cell r="AV772">
            <v>-8029.8269770545885</v>
          </cell>
          <cell r="AW772">
            <v>22809160.572701123</v>
          </cell>
          <cell r="AX772">
            <v>1154295.5018282083</v>
          </cell>
          <cell r="AY772">
            <v>21454864.356326729</v>
          </cell>
        </row>
        <row r="773">
          <cell r="B773">
            <v>36913</v>
          </cell>
          <cell r="C773">
            <v>6.875</v>
          </cell>
          <cell r="D773">
            <v>6.0625</v>
          </cell>
          <cell r="E773">
            <v>5.90625</v>
          </cell>
          <cell r="F773">
            <v>5.8281299999999998</v>
          </cell>
          <cell r="G773">
            <v>5.78125</v>
          </cell>
          <cell r="H773">
            <v>5.7858499999999999</v>
          </cell>
          <cell r="I773">
            <v>5.7319300000000002</v>
          </cell>
          <cell r="J773">
            <v>5.7059100000000003</v>
          </cell>
          <cell r="K773">
            <v>5.6339800000000002</v>
          </cell>
          <cell r="L773">
            <v>5.6184799999999999</v>
          </cell>
          <cell r="M773">
            <v>5.5313499999999998</v>
          </cell>
          <cell r="N773">
            <v>5.5577199999999998</v>
          </cell>
          <cell r="O773">
            <v>5.58195</v>
          </cell>
          <cell r="P773">
            <v>5.64</v>
          </cell>
          <cell r="Q773">
            <v>5.76</v>
          </cell>
          <cell r="R773">
            <v>5.8150000000000004</v>
          </cell>
          <cell r="S773">
            <v>5.835</v>
          </cell>
          <cell r="T773">
            <v>5.835</v>
          </cell>
          <cell r="U773">
            <v>5.835</v>
          </cell>
          <cell r="V773">
            <v>5.8250000000000002</v>
          </cell>
          <cell r="W773">
            <v>5.8049999999999997</v>
          </cell>
          <cell r="X773">
            <v>5.7949999999999999</v>
          </cell>
          <cell r="Y773">
            <v>5.7549999999999999</v>
          </cell>
          <cell r="Z773">
            <v>5.6749999999999998</v>
          </cell>
          <cell r="AA773">
            <v>5.5549999999999997</v>
          </cell>
          <cell r="AB773">
            <v>5.4649999999999999</v>
          </cell>
          <cell r="AC773">
            <v>5.4050000000000002</v>
          </cell>
          <cell r="AE773">
            <v>37252</v>
          </cell>
          <cell r="AF773">
            <v>1396325.0217250679</v>
          </cell>
          <cell r="AG773">
            <v>7073635.0977636455</v>
          </cell>
          <cell r="AH773">
            <v>-5677310.0760385776</v>
          </cell>
          <cell r="AI773">
            <v>2166334315.0899591</v>
          </cell>
          <cell r="AJ773">
            <v>2131330456.0591063</v>
          </cell>
          <cell r="AK773">
            <v>35003858.316304781</v>
          </cell>
          <cell r="AM773">
            <v>1417265.9196268555</v>
          </cell>
          <cell r="AN773">
            <v>7029966.1565103</v>
          </cell>
          <cell r="AO773">
            <v>-5612700.2368834447</v>
          </cell>
          <cell r="AP773">
            <v>2143546095.4151583</v>
          </cell>
          <cell r="AQ773">
            <v>2130132491.6160245</v>
          </cell>
          <cell r="AR773">
            <v>13613603.799133258</v>
          </cell>
          <cell r="AT773">
            <v>-20940.897901787655</v>
          </cell>
          <cell r="AU773">
            <v>43668.94125334546</v>
          </cell>
          <cell r="AV773">
            <v>-64609.839155132882</v>
          </cell>
          <cell r="AW773">
            <v>22788219.674799334</v>
          </cell>
          <cell r="AX773">
            <v>1197964.4430815538</v>
          </cell>
          <cell r="AY773">
            <v>21390254.517171595</v>
          </cell>
        </row>
        <row r="774">
          <cell r="B774">
            <v>36914</v>
          </cell>
          <cell r="C774">
            <v>5.5</v>
          </cell>
          <cell r="D774">
            <v>5.71875</v>
          </cell>
          <cell r="E774">
            <v>5.84375</v>
          </cell>
          <cell r="F774">
            <v>5.8125</v>
          </cell>
          <cell r="G774">
            <v>5.7656299999999998</v>
          </cell>
          <cell r="H774">
            <v>5.7533899999999996</v>
          </cell>
          <cell r="I774">
            <v>5.72309</v>
          </cell>
          <cell r="J774">
            <v>5.6840299999999999</v>
          </cell>
          <cell r="K774">
            <v>5.6159999999999997</v>
          </cell>
          <cell r="L774">
            <v>5.6062000000000003</v>
          </cell>
          <cell r="M774">
            <v>5.5247299999999999</v>
          </cell>
          <cell r="N774">
            <v>5.5560600000000004</v>
          </cell>
          <cell r="O774">
            <v>5.5855899999999998</v>
          </cell>
          <cell r="P774">
            <v>5.65</v>
          </cell>
          <cell r="Q774">
            <v>5.77</v>
          </cell>
          <cell r="R774">
            <v>5.835</v>
          </cell>
          <cell r="S774">
            <v>5.8650000000000002</v>
          </cell>
          <cell r="T774">
            <v>5.8650000000000002</v>
          </cell>
          <cell r="U774">
            <v>5.8650000000000002</v>
          </cell>
          <cell r="V774">
            <v>5.8550000000000004</v>
          </cell>
          <cell r="W774">
            <v>5.835</v>
          </cell>
          <cell r="X774">
            <v>5.8250000000000002</v>
          </cell>
          <cell r="Y774">
            <v>5.7850000000000001</v>
          </cell>
          <cell r="Z774">
            <v>5.7050000000000001</v>
          </cell>
          <cell r="AA774">
            <v>5.5750000000000002</v>
          </cell>
          <cell r="AB774">
            <v>5.4850000000000003</v>
          </cell>
          <cell r="AC774">
            <v>5.4249999999999998</v>
          </cell>
          <cell r="AE774">
            <v>37253</v>
          </cell>
          <cell r="AF774">
            <v>3045721.8256400442</v>
          </cell>
          <cell r="AG774">
            <v>2411025.4395345217</v>
          </cell>
          <cell r="AH774">
            <v>634696.38610552251</v>
          </cell>
          <cell r="AI774">
            <v>2169380036.9155993</v>
          </cell>
          <cell r="AJ774">
            <v>2133741481.4986408</v>
          </cell>
          <cell r="AK774">
            <v>35638554.702410303</v>
          </cell>
          <cell r="AM774">
            <v>3061529.353227973</v>
          </cell>
          <cell r="AN774">
            <v>2393806.4488595556</v>
          </cell>
          <cell r="AO774">
            <v>667722.90436841734</v>
          </cell>
          <cell r="AP774">
            <v>2146607624.7683864</v>
          </cell>
          <cell r="AQ774">
            <v>2132526298.0648839</v>
          </cell>
          <cell r="AR774">
            <v>14281326.703501675</v>
          </cell>
          <cell r="AT774">
            <v>-15807.527587928809</v>
          </cell>
          <cell r="AU774">
            <v>17218.990674966015</v>
          </cell>
          <cell r="AV774">
            <v>-33026.518262894824</v>
          </cell>
          <cell r="AW774">
            <v>22772412.147211406</v>
          </cell>
          <cell r="AX774">
            <v>1215183.4337565198</v>
          </cell>
          <cell r="AY774">
            <v>21357227.998908699</v>
          </cell>
        </row>
        <row r="775">
          <cell r="B775">
            <v>36915</v>
          </cell>
          <cell r="C775">
            <v>6.375</v>
          </cell>
          <cell r="D775">
            <v>5.9375</v>
          </cell>
          <cell r="E775">
            <v>5.8593799999999998</v>
          </cell>
          <cell r="F775">
            <v>5.8125</v>
          </cell>
          <cell r="G775">
            <v>5.75</v>
          </cell>
          <cell r="H775">
            <v>5.76004</v>
          </cell>
          <cell r="I775">
            <v>5.7350199999999996</v>
          </cell>
          <cell r="J775">
            <v>5.6966400000000004</v>
          </cell>
          <cell r="K775">
            <v>5.6420300000000001</v>
          </cell>
          <cell r="L775">
            <v>5.6477500000000003</v>
          </cell>
          <cell r="M775">
            <v>5.5776000000000003</v>
          </cell>
          <cell r="N775">
            <v>5.6199399999999997</v>
          </cell>
          <cell r="O775">
            <v>5.6584099999999999</v>
          </cell>
          <cell r="P775">
            <v>5.72</v>
          </cell>
          <cell r="Q775">
            <v>5.85</v>
          </cell>
          <cell r="R775">
            <v>5.8949999999999996</v>
          </cell>
          <cell r="S775">
            <v>5.915</v>
          </cell>
          <cell r="T775">
            <v>5.915</v>
          </cell>
          <cell r="U775">
            <v>5.9050000000000002</v>
          </cell>
          <cell r="V775">
            <v>5.8849999999999998</v>
          </cell>
          <cell r="W775">
            <v>5.8650000000000002</v>
          </cell>
          <cell r="X775">
            <v>5.8550000000000004</v>
          </cell>
          <cell r="Y775">
            <v>5.8150000000000004</v>
          </cell>
          <cell r="Z775">
            <v>5.7249999999999996</v>
          </cell>
          <cell r="AA775">
            <v>5.585</v>
          </cell>
          <cell r="AB775">
            <v>5.4950000000000001</v>
          </cell>
          <cell r="AC775">
            <v>5.4349999999999996</v>
          </cell>
          <cell r="AE775">
            <v>37256</v>
          </cell>
          <cell r="AF775">
            <v>4543468.078106299</v>
          </cell>
          <cell r="AG775">
            <v>7251878.1121483864</v>
          </cell>
          <cell r="AH775">
            <v>-2708410.0340420874</v>
          </cell>
          <cell r="AI775">
            <v>2173923504.9937057</v>
          </cell>
          <cell r="AJ775">
            <v>2140993359.6107891</v>
          </cell>
          <cell r="AK775">
            <v>32930144.668368217</v>
          </cell>
          <cell r="AM775">
            <v>4439019.2492100298</v>
          </cell>
          <cell r="AN775">
            <v>7175109.3185183611</v>
          </cell>
          <cell r="AO775">
            <v>-2736090.0693083312</v>
          </cell>
          <cell r="AP775">
            <v>2151046644.0175962</v>
          </cell>
          <cell r="AQ775">
            <v>2139701407.3834023</v>
          </cell>
          <cell r="AR775">
            <v>11545236.634193344</v>
          </cell>
          <cell r="AT775">
            <v>104448.8288962692</v>
          </cell>
          <cell r="AU775">
            <v>76768.79363002535</v>
          </cell>
          <cell r="AV775">
            <v>27680.035266243853</v>
          </cell>
          <cell r="AW775">
            <v>22876860.976107676</v>
          </cell>
          <cell r="AX775">
            <v>1291952.2273865452</v>
          </cell>
          <cell r="AY775">
            <v>21384908.034174941</v>
          </cell>
        </row>
        <row r="776">
          <cell r="B776">
            <v>36916</v>
          </cell>
          <cell r="C776">
            <v>6.625</v>
          </cell>
          <cell r="D776">
            <v>6</v>
          </cell>
          <cell r="E776">
            <v>5.8593799999999998</v>
          </cell>
          <cell r="F776">
            <v>5.8125</v>
          </cell>
          <cell r="G776">
            <v>5.75</v>
          </cell>
          <cell r="H776">
            <v>5.7716700000000003</v>
          </cell>
          <cell r="I776">
            <v>5.7404999999999999</v>
          </cell>
          <cell r="J776">
            <v>5.7043699999999999</v>
          </cell>
          <cell r="K776">
            <v>5.6548699999999998</v>
          </cell>
          <cell r="L776">
            <v>5.6595700000000004</v>
          </cell>
          <cell r="M776">
            <v>5.5855800000000002</v>
          </cell>
          <cell r="N776">
            <v>5.6230000000000002</v>
          </cell>
          <cell r="O776">
            <v>5.6559200000000001</v>
          </cell>
          <cell r="P776">
            <v>5.71</v>
          </cell>
          <cell r="Q776">
            <v>5.82</v>
          </cell>
          <cell r="R776">
            <v>5.8550000000000004</v>
          </cell>
          <cell r="S776">
            <v>5.875</v>
          </cell>
          <cell r="T776">
            <v>5.8650000000000002</v>
          </cell>
          <cell r="U776">
            <v>5.8550000000000004</v>
          </cell>
          <cell r="V776">
            <v>5.835</v>
          </cell>
          <cell r="W776">
            <v>5.8049999999999997</v>
          </cell>
          <cell r="X776">
            <v>5.7850000000000001</v>
          </cell>
          <cell r="Y776">
            <v>5.7450000000000001</v>
          </cell>
          <cell r="Z776">
            <v>5.6550000000000002</v>
          </cell>
          <cell r="AA776">
            <v>5.5149999999999997</v>
          </cell>
          <cell r="AB776">
            <v>5.4249999999999998</v>
          </cell>
          <cell r="AC776">
            <v>5.3650000000000002</v>
          </cell>
          <cell r="AE776">
            <v>37258</v>
          </cell>
          <cell r="AF776">
            <v>11770866.48303549</v>
          </cell>
          <cell r="AG776">
            <v>4856567.9144494152</v>
          </cell>
          <cell r="AH776">
            <v>6914298.5685860747</v>
          </cell>
          <cell r="AI776">
            <v>2185694371.4767413</v>
          </cell>
          <cell r="AJ776">
            <v>2145849927.5252385</v>
          </cell>
          <cell r="AK776">
            <v>39844443.236954294</v>
          </cell>
          <cell r="AM776">
            <v>11745960.847503364</v>
          </cell>
          <cell r="AN776">
            <v>4787108.5292176912</v>
          </cell>
          <cell r="AO776">
            <v>6958852.3182856729</v>
          </cell>
          <cell r="AP776">
            <v>2162792604.8650994</v>
          </cell>
          <cell r="AQ776">
            <v>2144488515.9126201</v>
          </cell>
          <cell r="AR776">
            <v>18504088.952479016</v>
          </cell>
          <cell r="AT776">
            <v>24905.635532125831</v>
          </cell>
          <cell r="AU776">
            <v>69459.385231724009</v>
          </cell>
          <cell r="AV776">
            <v>-44553.749699598178</v>
          </cell>
          <cell r="AW776">
            <v>22901766.611639801</v>
          </cell>
          <cell r="AX776">
            <v>1361411.6126182692</v>
          </cell>
          <cell r="AY776">
            <v>21340354.284475341</v>
          </cell>
        </row>
        <row r="777">
          <cell r="B777">
            <v>36917</v>
          </cell>
          <cell r="C777">
            <v>5.375</v>
          </cell>
          <cell r="D777">
            <v>5.8125</v>
          </cell>
          <cell r="E777">
            <v>5.84375</v>
          </cell>
          <cell r="F777">
            <v>5.8125</v>
          </cell>
          <cell r="G777">
            <v>5.75</v>
          </cell>
          <cell r="H777">
            <v>5.7396099999999999</v>
          </cell>
          <cell r="I777">
            <v>5.7077400000000003</v>
          </cell>
          <cell r="J777">
            <v>5.6756799999999998</v>
          </cell>
          <cell r="K777">
            <v>5.6132799999999996</v>
          </cell>
          <cell r="L777">
            <v>5.6089799999999999</v>
          </cell>
          <cell r="M777">
            <v>5.5325600000000001</v>
          </cell>
          <cell r="N777">
            <v>5.5678200000000002</v>
          </cell>
          <cell r="O777">
            <v>5.6376299999999997</v>
          </cell>
          <cell r="P777">
            <v>5.65</v>
          </cell>
          <cell r="Q777">
            <v>5.75</v>
          </cell>
          <cell r="R777">
            <v>5.7949999999999999</v>
          </cell>
          <cell r="S777">
            <v>5.8049999999999997</v>
          </cell>
          <cell r="T777">
            <v>5.7949999999999999</v>
          </cell>
          <cell r="U777">
            <v>5.7850000000000001</v>
          </cell>
          <cell r="V777">
            <v>5.7649999999999997</v>
          </cell>
          <cell r="W777">
            <v>5.7450000000000001</v>
          </cell>
          <cell r="X777">
            <v>5.7249999999999996</v>
          </cell>
          <cell r="Y777">
            <v>5.6849999999999996</v>
          </cell>
          <cell r="Z777">
            <v>5.5949999999999998</v>
          </cell>
          <cell r="AA777">
            <v>5.4550000000000001</v>
          </cell>
          <cell r="AB777">
            <v>5.3650000000000002</v>
          </cell>
          <cell r="AC777">
            <v>5.3049999999999997</v>
          </cell>
          <cell r="AE777">
            <v>37259</v>
          </cell>
          <cell r="AF777">
            <v>5902261.321986096</v>
          </cell>
          <cell r="AG777">
            <v>2284585.589719825</v>
          </cell>
          <cell r="AH777">
            <v>3617675.732266271</v>
          </cell>
          <cell r="AI777">
            <v>2191596632.7987275</v>
          </cell>
          <cell r="AJ777">
            <v>2148134513.1149583</v>
          </cell>
          <cell r="AK777">
            <v>43462118.969220564</v>
          </cell>
          <cell r="AM777">
            <v>5769153.2487469167</v>
          </cell>
          <cell r="AN777">
            <v>2278650.7842929405</v>
          </cell>
          <cell r="AO777">
            <v>3490502.4644539761</v>
          </cell>
          <cell r="AP777">
            <v>2168561758.1138463</v>
          </cell>
          <cell r="AQ777">
            <v>2146767166.696913</v>
          </cell>
          <cell r="AR777">
            <v>21994591.416932993</v>
          </cell>
          <cell r="AT777">
            <v>133108.07323917933</v>
          </cell>
          <cell r="AU777">
            <v>5934.8054268844426</v>
          </cell>
          <cell r="AV777">
            <v>127173.26781229489</v>
          </cell>
          <cell r="AW777">
            <v>23034874.684878983</v>
          </cell>
          <cell r="AX777">
            <v>1367346.4180451536</v>
          </cell>
          <cell r="AY777">
            <v>21467527.552287638</v>
          </cell>
        </row>
        <row r="778">
          <cell r="B778">
            <v>36918</v>
          </cell>
          <cell r="C778">
            <v>5.375</v>
          </cell>
          <cell r="D778">
            <v>5.8125</v>
          </cell>
          <cell r="E778">
            <v>5.84375</v>
          </cell>
          <cell r="F778">
            <v>5.8125</v>
          </cell>
          <cell r="G778">
            <v>5.75</v>
          </cell>
          <cell r="H778">
            <v>5.7396099999999999</v>
          </cell>
          <cell r="I778">
            <v>5.7077400000000003</v>
          </cell>
          <cell r="J778">
            <v>5.6756799999999998</v>
          </cell>
          <cell r="K778">
            <v>5.6132799999999996</v>
          </cell>
          <cell r="L778">
            <v>5.6089799999999999</v>
          </cell>
          <cell r="M778">
            <v>5.5325600000000001</v>
          </cell>
          <cell r="N778">
            <v>5.5678200000000002</v>
          </cell>
          <cell r="O778">
            <v>5.6376299999999997</v>
          </cell>
          <cell r="P778">
            <v>5.65</v>
          </cell>
          <cell r="Q778">
            <v>5.75</v>
          </cell>
          <cell r="R778">
            <v>5.7949999999999999</v>
          </cell>
          <cell r="S778">
            <v>5.8049999999999997</v>
          </cell>
          <cell r="T778">
            <v>5.7949999999999999</v>
          </cell>
          <cell r="U778">
            <v>5.7850000000000001</v>
          </cell>
          <cell r="V778">
            <v>5.7649999999999997</v>
          </cell>
          <cell r="W778">
            <v>5.7450000000000001</v>
          </cell>
          <cell r="X778">
            <v>5.7249999999999996</v>
          </cell>
          <cell r="Y778">
            <v>5.6849999999999996</v>
          </cell>
          <cell r="Z778">
            <v>5.5949999999999998</v>
          </cell>
          <cell r="AA778">
            <v>5.4550000000000001</v>
          </cell>
          <cell r="AB778">
            <v>5.3650000000000002</v>
          </cell>
          <cell r="AC778">
            <v>5.3049999999999997</v>
          </cell>
          <cell r="AE778">
            <v>37260</v>
          </cell>
          <cell r="AF778">
            <v>1708603.0522086062</v>
          </cell>
          <cell r="AG778">
            <v>2242798.5899810065</v>
          </cell>
          <cell r="AH778">
            <v>-534195.5377724003</v>
          </cell>
          <cell r="AI778">
            <v>2193305235.8509359</v>
          </cell>
          <cell r="AJ778">
            <v>2150377311.7049394</v>
          </cell>
          <cell r="AK778">
            <v>42927923.431448162</v>
          </cell>
          <cell r="AM778">
            <v>1964270.7477739751</v>
          </cell>
          <cell r="AN778">
            <v>2224889.5537419575</v>
          </cell>
          <cell r="AO778">
            <v>-260618.80596798239</v>
          </cell>
          <cell r="AP778">
            <v>2170526028.8616204</v>
          </cell>
          <cell r="AQ778">
            <v>2148992056.2506552</v>
          </cell>
          <cell r="AR778">
            <v>21733972.61096501</v>
          </cell>
          <cell r="AT778">
            <v>-255667.69556536898</v>
          </cell>
          <cell r="AU778">
            <v>17909.036239048932</v>
          </cell>
          <cell r="AV778">
            <v>-273576.73180441791</v>
          </cell>
          <cell r="AW778">
            <v>22779206.989313614</v>
          </cell>
          <cell r="AX778">
            <v>1385255.4542842025</v>
          </cell>
          <cell r="AY778">
            <v>21193950.820483219</v>
          </cell>
        </row>
        <row r="779">
          <cell r="B779">
            <v>36919</v>
          </cell>
          <cell r="C779">
            <v>5.375</v>
          </cell>
          <cell r="D779">
            <v>5.8125</v>
          </cell>
          <cell r="E779">
            <v>5.84375</v>
          </cell>
          <cell r="F779">
            <v>5.8125</v>
          </cell>
          <cell r="G779">
            <v>5.75</v>
          </cell>
          <cell r="H779">
            <v>5.7396099999999999</v>
          </cell>
          <cell r="I779">
            <v>5.7077400000000003</v>
          </cell>
          <cell r="J779">
            <v>5.6756799999999998</v>
          </cell>
          <cell r="K779">
            <v>5.6132799999999996</v>
          </cell>
          <cell r="L779">
            <v>5.6089799999999999</v>
          </cell>
          <cell r="M779">
            <v>5.5325600000000001</v>
          </cell>
          <cell r="N779">
            <v>5.5678200000000002</v>
          </cell>
          <cell r="O779">
            <v>5.6376299999999997</v>
          </cell>
          <cell r="P779">
            <v>5.65</v>
          </cell>
          <cell r="Q779">
            <v>5.75</v>
          </cell>
          <cell r="R779">
            <v>5.7949999999999999</v>
          </cell>
          <cell r="S779">
            <v>5.8049999999999997</v>
          </cell>
          <cell r="T779">
            <v>5.7949999999999999</v>
          </cell>
          <cell r="U779">
            <v>5.7850000000000001</v>
          </cell>
          <cell r="V779">
            <v>5.7649999999999997</v>
          </cell>
          <cell r="W779">
            <v>5.7450000000000001</v>
          </cell>
          <cell r="X779">
            <v>5.7249999999999996</v>
          </cell>
          <cell r="Y779">
            <v>5.6849999999999996</v>
          </cell>
          <cell r="Z779">
            <v>5.5949999999999998</v>
          </cell>
          <cell r="AA779">
            <v>5.4550000000000001</v>
          </cell>
          <cell r="AB779">
            <v>5.3650000000000002</v>
          </cell>
          <cell r="AC779">
            <v>5.3049999999999997</v>
          </cell>
          <cell r="AE779">
            <v>37263</v>
          </cell>
          <cell r="AF779">
            <v>-109568.90243981779</v>
          </cell>
          <cell r="AG779">
            <v>6782819.684309965</v>
          </cell>
          <cell r="AH779">
            <v>-6892388.5867497828</v>
          </cell>
          <cell r="AI779">
            <v>2193195666.9484963</v>
          </cell>
          <cell r="AJ779">
            <v>2157160131.3892493</v>
          </cell>
          <cell r="AK779">
            <v>36035534.844698377</v>
          </cell>
          <cell r="AM779">
            <v>246905.54209212959</v>
          </cell>
          <cell r="AN779">
            <v>6710150.3054349525</v>
          </cell>
          <cell r="AO779">
            <v>-6463244.7633428229</v>
          </cell>
          <cell r="AP779">
            <v>2170772934.4037127</v>
          </cell>
          <cell r="AQ779">
            <v>2155702206.5560904</v>
          </cell>
          <cell r="AR779">
            <v>15270727.847622186</v>
          </cell>
          <cell r="AT779">
            <v>-356474.44453194737</v>
          </cell>
          <cell r="AU779">
            <v>72669.37887501251</v>
          </cell>
          <cell r="AV779">
            <v>-429143.82340695988</v>
          </cell>
          <cell r="AW779">
            <v>22422732.544781666</v>
          </cell>
          <cell r="AX779">
            <v>1457924.833159215</v>
          </cell>
          <cell r="AY779">
            <v>20764806.997076258</v>
          </cell>
        </row>
        <row r="780">
          <cell r="B780">
            <v>36920</v>
          </cell>
          <cell r="C780">
            <v>5.5625</v>
          </cell>
          <cell r="D780">
            <v>5.8125</v>
          </cell>
          <cell r="E780">
            <v>5.8281299999999998</v>
          </cell>
          <cell r="F780">
            <v>5.76</v>
          </cell>
          <cell r="G780">
            <v>5.71</v>
          </cell>
          <cell r="H780">
            <v>5.7112499999999997</v>
          </cell>
          <cell r="I780">
            <v>5.6747500000000004</v>
          </cell>
          <cell r="J780">
            <v>5.6413500000000001</v>
          </cell>
          <cell r="K780">
            <v>5.5785099999999996</v>
          </cell>
          <cell r="L780">
            <v>5.57348</v>
          </cell>
          <cell r="M780">
            <v>5.4969799999999998</v>
          </cell>
          <cell r="N780">
            <v>5.5324</v>
          </cell>
          <cell r="O780">
            <v>5.5645100000000003</v>
          </cell>
          <cell r="P780">
            <v>5.62</v>
          </cell>
          <cell r="Q780">
            <v>5.73</v>
          </cell>
          <cell r="R780">
            <v>5.7850000000000001</v>
          </cell>
          <cell r="S780">
            <v>5.7949999999999999</v>
          </cell>
          <cell r="T780">
            <v>5.7949999999999999</v>
          </cell>
          <cell r="U780">
            <v>5.7750000000000004</v>
          </cell>
          <cell r="V780">
            <v>5.7549999999999999</v>
          </cell>
          <cell r="W780">
            <v>5.7249999999999996</v>
          </cell>
          <cell r="X780">
            <v>5.7050000000000001</v>
          </cell>
          <cell r="Y780">
            <v>5.665</v>
          </cell>
          <cell r="Z780">
            <v>5.585</v>
          </cell>
          <cell r="AA780">
            <v>5.4649999999999999</v>
          </cell>
          <cell r="AB780">
            <v>5.375</v>
          </cell>
          <cell r="AC780">
            <v>5.3150000000000004</v>
          </cell>
          <cell r="AE780">
            <v>37264</v>
          </cell>
          <cell r="AF780">
            <v>5525550.7564032972</v>
          </cell>
          <cell r="AG780">
            <v>2333857.604667386</v>
          </cell>
          <cell r="AH780">
            <v>3191693.1517359111</v>
          </cell>
          <cell r="AI780">
            <v>2198721217.7048998</v>
          </cell>
          <cell r="AJ780">
            <v>2159493988.9939165</v>
          </cell>
          <cell r="AK780">
            <v>39227227.996434286</v>
          </cell>
          <cell r="AM780">
            <v>5364358.5100573432</v>
          </cell>
          <cell r="AN780">
            <v>2321829.7435338828</v>
          </cell>
          <cell r="AO780">
            <v>3042528.7665234604</v>
          </cell>
          <cell r="AP780">
            <v>2176137292.9137702</v>
          </cell>
          <cell r="AQ780">
            <v>2158024036.2996244</v>
          </cell>
          <cell r="AR780">
            <v>18313256.614145648</v>
          </cell>
          <cell r="AT780">
            <v>161192.24634595402</v>
          </cell>
          <cell r="AU780">
            <v>12027.861133503262</v>
          </cell>
          <cell r="AV780">
            <v>149164.38521245075</v>
          </cell>
          <cell r="AW780">
            <v>22583924.791127622</v>
          </cell>
          <cell r="AX780">
            <v>1469952.6942927183</v>
          </cell>
          <cell r="AY780">
            <v>20913971.382288709</v>
          </cell>
        </row>
        <row r="781">
          <cell r="B781">
            <v>36921</v>
          </cell>
          <cell r="C781">
            <v>5.5625</v>
          </cell>
          <cell r="D781">
            <v>5.875</v>
          </cell>
          <cell r="E781">
            <v>5.8281299999999998</v>
          </cell>
          <cell r="F781">
            <v>5.78125</v>
          </cell>
          <cell r="G781">
            <v>5.71875</v>
          </cell>
          <cell r="H781">
            <v>5.7177800000000003</v>
          </cell>
          <cell r="I781">
            <v>5.68872</v>
          </cell>
          <cell r="J781">
            <v>5.6505099999999997</v>
          </cell>
          <cell r="K781">
            <v>5.5871599999999999</v>
          </cell>
          <cell r="L781">
            <v>5.5842799999999997</v>
          </cell>
          <cell r="M781">
            <v>5.5138699999999998</v>
          </cell>
          <cell r="N781">
            <v>5.54575</v>
          </cell>
          <cell r="O781">
            <v>5.5771499999999996</v>
          </cell>
          <cell r="P781">
            <v>5.63</v>
          </cell>
          <cell r="Q781">
            <v>5.73</v>
          </cell>
          <cell r="R781">
            <v>5.7750000000000004</v>
          </cell>
          <cell r="S781">
            <v>5.7850000000000001</v>
          </cell>
          <cell r="T781">
            <v>5.7850000000000001</v>
          </cell>
          <cell r="U781">
            <v>5.7750000000000004</v>
          </cell>
          <cell r="V781">
            <v>5.7549999999999999</v>
          </cell>
          <cell r="W781">
            <v>5.7249999999999996</v>
          </cell>
          <cell r="X781">
            <v>5.7149999999999999</v>
          </cell>
          <cell r="Y781">
            <v>5.6749999999999998</v>
          </cell>
          <cell r="Z781">
            <v>5.5949999999999998</v>
          </cell>
          <cell r="AA781">
            <v>5.4649999999999999</v>
          </cell>
          <cell r="AB781">
            <v>5.3849999999999998</v>
          </cell>
          <cell r="AC781">
            <v>5.3250000000000002</v>
          </cell>
          <cell r="AE781">
            <v>37265</v>
          </cell>
          <cell r="AF781">
            <v>-3247457.1192530538</v>
          </cell>
          <cell r="AG781">
            <v>2348203.9903078629</v>
          </cell>
          <cell r="AH781">
            <v>-5595661.1095609162</v>
          </cell>
          <cell r="AI781">
            <v>2195473760.5856466</v>
          </cell>
          <cell r="AJ781">
            <v>2161842192.9842243</v>
          </cell>
          <cell r="AK781">
            <v>33631566.886873372</v>
          </cell>
          <cell r="AM781">
            <v>-2765329.4791484624</v>
          </cell>
          <cell r="AN781">
            <v>2343118.5074912268</v>
          </cell>
          <cell r="AO781">
            <v>-5108447.9866396897</v>
          </cell>
          <cell r="AP781">
            <v>2173371963.4346218</v>
          </cell>
          <cell r="AQ781">
            <v>2160367154.8071156</v>
          </cell>
          <cell r="AR781">
            <v>13204808.627505958</v>
          </cell>
          <cell r="AT781">
            <v>-482127.64010459138</v>
          </cell>
          <cell r="AU781">
            <v>5085.4828166360967</v>
          </cell>
          <cell r="AV781">
            <v>-487213.12292122655</v>
          </cell>
          <cell r="AW781">
            <v>22101797.15102303</v>
          </cell>
          <cell r="AX781">
            <v>1475038.1771093544</v>
          </cell>
          <cell r="AY781">
            <v>20426758.259367481</v>
          </cell>
        </row>
        <row r="782">
          <cell r="B782">
            <v>36922</v>
          </cell>
          <cell r="C782">
            <v>6.5625</v>
          </cell>
          <cell r="D782">
            <v>6</v>
          </cell>
          <cell r="E782">
            <v>5.8125</v>
          </cell>
          <cell r="F782">
            <v>5.75</v>
          </cell>
          <cell r="G782">
            <v>5.6875</v>
          </cell>
          <cell r="H782">
            <v>5.6889099999999999</v>
          </cell>
          <cell r="I782">
            <v>5.6491400000000001</v>
          </cell>
          <cell r="J782">
            <v>5.6082599999999996</v>
          </cell>
          <cell r="K782">
            <v>5.5377599999999996</v>
          </cell>
          <cell r="L782">
            <v>5.5279100000000003</v>
          </cell>
          <cell r="M782">
            <v>5.4484700000000004</v>
          </cell>
          <cell r="N782">
            <v>5.4797799999999999</v>
          </cell>
          <cell r="O782">
            <v>5.5072999999999999</v>
          </cell>
          <cell r="P782">
            <v>5.56</v>
          </cell>
          <cell r="Q782">
            <v>5.66</v>
          </cell>
          <cell r="R782">
            <v>5.7050000000000001</v>
          </cell>
          <cell r="S782">
            <v>5.7249999999999996</v>
          </cell>
          <cell r="T782">
            <v>5.7249999999999996</v>
          </cell>
          <cell r="U782">
            <v>5.7249999999999996</v>
          </cell>
          <cell r="V782">
            <v>5.7149999999999999</v>
          </cell>
          <cell r="W782">
            <v>5.6950000000000003</v>
          </cell>
          <cell r="X782">
            <v>5.6749999999999998</v>
          </cell>
          <cell r="Y782">
            <v>5.6449999999999996</v>
          </cell>
          <cell r="Z782">
            <v>5.5650000000000004</v>
          </cell>
          <cell r="AA782">
            <v>5.4349999999999996</v>
          </cell>
          <cell r="AB782">
            <v>5.3550000000000004</v>
          </cell>
          <cell r="AC782">
            <v>5.2949999999999999</v>
          </cell>
          <cell r="AE782">
            <v>37266</v>
          </cell>
          <cell r="AF782">
            <v>5681095.1473226156</v>
          </cell>
          <cell r="AG782">
            <v>2379003.5527716568</v>
          </cell>
          <cell r="AH782">
            <v>3302091.5945509588</v>
          </cell>
          <cell r="AI782">
            <v>2201154855.7329693</v>
          </cell>
          <cell r="AJ782">
            <v>2164221196.5369959</v>
          </cell>
          <cell r="AK782">
            <v>36933658.481424332</v>
          </cell>
          <cell r="AM782">
            <v>5444167.0908820592</v>
          </cell>
          <cell r="AN782">
            <v>2367140.8586094673</v>
          </cell>
          <cell r="AO782">
            <v>3077026.2322725919</v>
          </cell>
          <cell r="AP782">
            <v>2178816130.5255036</v>
          </cell>
          <cell r="AQ782">
            <v>2162734295.6657252</v>
          </cell>
          <cell r="AR782">
            <v>16281834.85977855</v>
          </cell>
          <cell r="AT782">
            <v>236928.05644055642</v>
          </cell>
          <cell r="AU782">
            <v>11862.694162189495</v>
          </cell>
          <cell r="AV782">
            <v>225065.36227836693</v>
          </cell>
          <cell r="AW782">
            <v>22338725.207463585</v>
          </cell>
          <cell r="AX782">
            <v>1486900.8712715439</v>
          </cell>
          <cell r="AY782">
            <v>20651823.621645849</v>
          </cell>
        </row>
        <row r="783">
          <cell r="B783">
            <v>36923</v>
          </cell>
          <cell r="C783">
            <v>6.625</v>
          </cell>
          <cell r="D783">
            <v>6.375</v>
          </cell>
          <cell r="E783">
            <v>5.8593799999999998</v>
          </cell>
          <cell r="F783">
            <v>5.7656299999999998</v>
          </cell>
          <cell r="G783">
            <v>5.7031299999999998</v>
          </cell>
          <cell r="H783">
            <v>5.71713</v>
          </cell>
          <cell r="I783">
            <v>5.6771500000000001</v>
          </cell>
          <cell r="J783">
            <v>5.6325599999999998</v>
          </cell>
          <cell r="K783">
            <v>5.5679699999999999</v>
          </cell>
          <cell r="L783">
            <v>5.5565800000000003</v>
          </cell>
          <cell r="M783">
            <v>5.4722400000000002</v>
          </cell>
          <cell r="N783">
            <v>5.4984799999999998</v>
          </cell>
          <cell r="O783">
            <v>5.52067</v>
          </cell>
          <cell r="P783">
            <v>5.56</v>
          </cell>
          <cell r="Q783">
            <v>5.66</v>
          </cell>
          <cell r="R783">
            <v>5.7149999999999999</v>
          </cell>
          <cell r="S783">
            <v>5.7249999999999996</v>
          </cell>
          <cell r="T783">
            <v>5.7149999999999999</v>
          </cell>
          <cell r="U783">
            <v>5.7050000000000001</v>
          </cell>
          <cell r="V783">
            <v>5.6849999999999996</v>
          </cell>
          <cell r="W783">
            <v>5.665</v>
          </cell>
          <cell r="X783">
            <v>5.6449999999999996</v>
          </cell>
          <cell r="Y783">
            <v>5.6150000000000002</v>
          </cell>
          <cell r="Z783">
            <v>5.5350000000000001</v>
          </cell>
          <cell r="AA783">
            <v>5.415</v>
          </cell>
          <cell r="AB783">
            <v>5.335</v>
          </cell>
          <cell r="AC783">
            <v>5.2750000000000004</v>
          </cell>
          <cell r="AE783">
            <v>37267</v>
          </cell>
          <cell r="AF783">
            <v>1703195.3971149814</v>
          </cell>
          <cell r="AG783">
            <v>2347268.320192677</v>
          </cell>
          <cell r="AH783">
            <v>-644072.92307769554</v>
          </cell>
          <cell r="AI783">
            <v>2202858051.130084</v>
          </cell>
          <cell r="AJ783">
            <v>2166568464.8571887</v>
          </cell>
          <cell r="AK783">
            <v>36289585.558346637</v>
          </cell>
          <cell r="AM783">
            <v>1675335.1449820027</v>
          </cell>
          <cell r="AN783">
            <v>2317910.1328600673</v>
          </cell>
          <cell r="AO783">
            <v>-642574.98787806462</v>
          </cell>
          <cell r="AP783">
            <v>2180491465.6704855</v>
          </cell>
          <cell r="AQ783">
            <v>2165052205.7985854</v>
          </cell>
          <cell r="AR783">
            <v>15639259.871900484</v>
          </cell>
          <cell r="AT783">
            <v>27860.252132978756</v>
          </cell>
          <cell r="AU783">
            <v>29358.187332609668</v>
          </cell>
          <cell r="AV783">
            <v>-1497.9351996309124</v>
          </cell>
          <cell r="AW783">
            <v>22366585.459596563</v>
          </cell>
          <cell r="AX783">
            <v>1516259.0586041536</v>
          </cell>
          <cell r="AY783">
            <v>20650325.68644622</v>
          </cell>
        </row>
        <row r="784">
          <cell r="B784">
            <v>36924</v>
          </cell>
          <cell r="C784">
            <v>5.875</v>
          </cell>
          <cell r="D784">
            <v>6.0625</v>
          </cell>
          <cell r="E784">
            <v>5.8125</v>
          </cell>
          <cell r="F784">
            <v>5.75</v>
          </cell>
          <cell r="G784">
            <v>5.71875</v>
          </cell>
          <cell r="H784">
            <v>5.7268299999999996</v>
          </cell>
          <cell r="I784">
            <v>5.6889799999999999</v>
          </cell>
          <cell r="J784">
            <v>5.6593499999999999</v>
          </cell>
          <cell r="K784">
            <v>5.59443</v>
          </cell>
          <cell r="L784">
            <v>5.5794199999999998</v>
          </cell>
          <cell r="M784">
            <v>5.4898100000000003</v>
          </cell>
          <cell r="N784">
            <v>5.5113000000000003</v>
          </cell>
          <cell r="O784">
            <v>5.5286200000000001</v>
          </cell>
          <cell r="P784">
            <v>5.56</v>
          </cell>
          <cell r="Q784">
            <v>5.64</v>
          </cell>
          <cell r="R784">
            <v>5.6849999999999996</v>
          </cell>
          <cell r="S784">
            <v>5.6950000000000003</v>
          </cell>
          <cell r="T784">
            <v>5.6950000000000003</v>
          </cell>
          <cell r="U784">
            <v>5.6849999999999996</v>
          </cell>
          <cell r="V784">
            <v>5.665</v>
          </cell>
          <cell r="W784">
            <v>5.6349999999999998</v>
          </cell>
          <cell r="X784">
            <v>5.6150000000000002</v>
          </cell>
          <cell r="Y784">
            <v>5.585</v>
          </cell>
          <cell r="Z784">
            <v>5.5049999999999999</v>
          </cell>
          <cell r="AA784">
            <v>5.375</v>
          </cell>
          <cell r="AB784">
            <v>5.2949999999999999</v>
          </cell>
          <cell r="AC784">
            <v>5.2350000000000003</v>
          </cell>
          <cell r="AE784">
            <v>37270</v>
          </cell>
          <cell r="AF784">
            <v>11529678.382012693</v>
          </cell>
          <cell r="AG784">
            <v>7073991.9662364144</v>
          </cell>
          <cell r="AH784">
            <v>4455686.4157762788</v>
          </cell>
          <cell r="AI784">
            <v>2214387729.5120969</v>
          </cell>
          <cell r="AJ784">
            <v>2173642456.8234253</v>
          </cell>
          <cell r="AK784">
            <v>40745271.974122912</v>
          </cell>
          <cell r="AM784">
            <v>10785104.726676568</v>
          </cell>
          <cell r="AN784">
            <v>6935668.5180476308</v>
          </cell>
          <cell r="AO784">
            <v>3849436.2086289376</v>
          </cell>
          <cell r="AP784">
            <v>2191276570.397162</v>
          </cell>
          <cell r="AQ784">
            <v>2171987874.3166332</v>
          </cell>
          <cell r="AR784">
            <v>19488696.080529422</v>
          </cell>
          <cell r="AT784">
            <v>744573.65533612482</v>
          </cell>
          <cell r="AU784">
            <v>138323.4481887836</v>
          </cell>
          <cell r="AV784">
            <v>606250.20714734122</v>
          </cell>
          <cell r="AW784">
            <v>23111159.114932686</v>
          </cell>
          <cell r="AX784">
            <v>1654582.5067929372</v>
          </cell>
          <cell r="AY784">
            <v>21256575.893593561</v>
          </cell>
        </row>
        <row r="785">
          <cell r="B785">
            <v>36925</v>
          </cell>
          <cell r="C785">
            <v>5.875</v>
          </cell>
          <cell r="D785">
            <v>6.0625</v>
          </cell>
          <cell r="E785">
            <v>5.8125</v>
          </cell>
          <cell r="F785">
            <v>5.75</v>
          </cell>
          <cell r="G785">
            <v>5.71875</v>
          </cell>
          <cell r="H785">
            <v>5.7268299999999996</v>
          </cell>
          <cell r="I785">
            <v>5.6889799999999999</v>
          </cell>
          <cell r="J785">
            <v>5.6593499999999999</v>
          </cell>
          <cell r="K785">
            <v>5.59443</v>
          </cell>
          <cell r="L785">
            <v>5.5794199999999998</v>
          </cell>
          <cell r="M785">
            <v>5.4898100000000003</v>
          </cell>
          <cell r="N785">
            <v>5.5113000000000003</v>
          </cell>
          <cell r="O785">
            <v>5.5286200000000001</v>
          </cell>
          <cell r="P785">
            <v>5.56</v>
          </cell>
          <cell r="Q785">
            <v>5.64</v>
          </cell>
          <cell r="R785">
            <v>5.6849999999999996</v>
          </cell>
          <cell r="S785">
            <v>5.6950000000000003</v>
          </cell>
          <cell r="T785">
            <v>5.6950000000000003</v>
          </cell>
          <cell r="U785">
            <v>5.6849999999999996</v>
          </cell>
          <cell r="V785">
            <v>5.665</v>
          </cell>
          <cell r="W785">
            <v>5.6349999999999998</v>
          </cell>
          <cell r="X785">
            <v>5.6150000000000002</v>
          </cell>
          <cell r="Y785">
            <v>5.585</v>
          </cell>
          <cell r="Z785">
            <v>5.5049999999999999</v>
          </cell>
          <cell r="AA785">
            <v>5.375</v>
          </cell>
          <cell r="AB785">
            <v>5.2949999999999999</v>
          </cell>
          <cell r="AC785">
            <v>5.2350000000000003</v>
          </cell>
          <cell r="AE785">
            <v>37271</v>
          </cell>
          <cell r="AF785">
            <v>2216119.9459425183</v>
          </cell>
          <cell r="AG785">
            <v>2367158.0441484</v>
          </cell>
          <cell r="AH785">
            <v>-151038.09820588166</v>
          </cell>
          <cell r="AI785">
            <v>2216603849.4580393</v>
          </cell>
          <cell r="AJ785">
            <v>2176009614.8675737</v>
          </cell>
          <cell r="AK785">
            <v>40594233.875917032</v>
          </cell>
          <cell r="AM785">
            <v>2215950.3657114506</v>
          </cell>
          <cell r="AN785">
            <v>2347238.1273734686</v>
          </cell>
          <cell r="AO785">
            <v>-131287.76166201802</v>
          </cell>
          <cell r="AP785">
            <v>2193492520.7628736</v>
          </cell>
          <cell r="AQ785">
            <v>2174335112.4440069</v>
          </cell>
          <cell r="AR785">
            <v>19357408.318867404</v>
          </cell>
          <cell r="AT785">
            <v>169.58023106772453</v>
          </cell>
          <cell r="AU785">
            <v>19919.916774931364</v>
          </cell>
          <cell r="AV785">
            <v>-19750.336543863639</v>
          </cell>
          <cell r="AW785">
            <v>23111328.695163753</v>
          </cell>
          <cell r="AX785">
            <v>1674502.4235678685</v>
          </cell>
          <cell r="AY785">
            <v>21236825.557049699</v>
          </cell>
        </row>
        <row r="786">
          <cell r="B786">
            <v>36926</v>
          </cell>
          <cell r="C786">
            <v>5.875</v>
          </cell>
          <cell r="D786">
            <v>6.0625</v>
          </cell>
          <cell r="E786">
            <v>5.8125</v>
          </cell>
          <cell r="F786">
            <v>5.75</v>
          </cell>
          <cell r="G786">
            <v>5.71875</v>
          </cell>
          <cell r="H786">
            <v>5.7268299999999996</v>
          </cell>
          <cell r="I786">
            <v>5.6889799999999999</v>
          </cell>
          <cell r="J786">
            <v>5.6593499999999999</v>
          </cell>
          <cell r="K786">
            <v>5.59443</v>
          </cell>
          <cell r="L786">
            <v>5.5794199999999998</v>
          </cell>
          <cell r="M786">
            <v>5.4898100000000003</v>
          </cell>
          <cell r="N786">
            <v>5.5113000000000003</v>
          </cell>
          <cell r="O786">
            <v>5.5286200000000001</v>
          </cell>
          <cell r="P786">
            <v>5.56</v>
          </cell>
          <cell r="Q786">
            <v>5.64</v>
          </cell>
          <cell r="R786">
            <v>5.6849999999999996</v>
          </cell>
          <cell r="S786">
            <v>5.6950000000000003</v>
          </cell>
          <cell r="T786">
            <v>5.6950000000000003</v>
          </cell>
          <cell r="U786">
            <v>5.6849999999999996</v>
          </cell>
          <cell r="V786">
            <v>5.665</v>
          </cell>
          <cell r="W786">
            <v>5.6349999999999998</v>
          </cell>
          <cell r="X786">
            <v>5.6150000000000002</v>
          </cell>
          <cell r="Y786">
            <v>5.585</v>
          </cell>
          <cell r="Z786">
            <v>5.5049999999999999</v>
          </cell>
          <cell r="AA786">
            <v>5.375</v>
          </cell>
          <cell r="AB786">
            <v>5.2949999999999999</v>
          </cell>
          <cell r="AC786">
            <v>5.2350000000000003</v>
          </cell>
          <cell r="AE786">
            <v>37272</v>
          </cell>
          <cell r="AF786">
            <v>6479311.3774663331</v>
          </cell>
          <cell r="AG786">
            <v>2380234.8633397729</v>
          </cell>
          <cell r="AH786">
            <v>4099076.5141265602</v>
          </cell>
          <cell r="AI786">
            <v>2223083160.8355055</v>
          </cell>
          <cell r="AJ786">
            <v>2178389849.7309136</v>
          </cell>
          <cell r="AK786">
            <v>44693310.390043594</v>
          </cell>
          <cell r="AM786">
            <v>6204471.6945919991</v>
          </cell>
          <cell r="AN786">
            <v>2374868.1719995388</v>
          </cell>
          <cell r="AO786">
            <v>3829603.5225924603</v>
          </cell>
          <cell r="AP786">
            <v>2199696992.4574656</v>
          </cell>
          <cell r="AQ786">
            <v>2176709980.6160064</v>
          </cell>
          <cell r="AR786">
            <v>23187011.841459863</v>
          </cell>
          <cell r="AT786">
            <v>274839.68287433404</v>
          </cell>
          <cell r="AU786">
            <v>5366.6913402341306</v>
          </cell>
          <cell r="AV786">
            <v>269472.99153409991</v>
          </cell>
          <cell r="AW786">
            <v>23386168.378038086</v>
          </cell>
          <cell r="AX786">
            <v>1679869.1149081027</v>
          </cell>
          <cell r="AY786">
            <v>21506298.548583798</v>
          </cell>
        </row>
        <row r="787">
          <cell r="B787">
            <v>36927</v>
          </cell>
          <cell r="C787">
            <v>7</v>
          </cell>
          <cell r="D787">
            <v>6.1875</v>
          </cell>
          <cell r="E787">
            <v>5.84375</v>
          </cell>
          <cell r="F787">
            <v>5.78125</v>
          </cell>
          <cell r="G787">
            <v>5.7343799999999998</v>
          </cell>
          <cell r="H787">
            <v>5.7304199999999996</v>
          </cell>
          <cell r="I787">
            <v>5.69841</v>
          </cell>
          <cell r="J787">
            <v>5.6601100000000004</v>
          </cell>
          <cell r="K787">
            <v>5.6014200000000001</v>
          </cell>
          <cell r="L787">
            <v>5.5910000000000002</v>
          </cell>
          <cell r="M787">
            <v>5.5019900000000002</v>
          </cell>
          <cell r="N787">
            <v>5.5237600000000002</v>
          </cell>
          <cell r="O787">
            <v>5.5398699999999996</v>
          </cell>
          <cell r="P787">
            <v>5.58</v>
          </cell>
          <cell r="Q787">
            <v>5.65</v>
          </cell>
          <cell r="R787">
            <v>5.6950000000000003</v>
          </cell>
          <cell r="S787">
            <v>5.7149999999999999</v>
          </cell>
          <cell r="T787">
            <v>5.7050000000000001</v>
          </cell>
          <cell r="U787">
            <v>5.6950000000000003</v>
          </cell>
          <cell r="V787">
            <v>5.6749999999999998</v>
          </cell>
          <cell r="W787">
            <v>5.6550000000000002</v>
          </cell>
          <cell r="X787">
            <v>5.6349999999999998</v>
          </cell>
          <cell r="Y787">
            <v>5.6050000000000004</v>
          </cell>
          <cell r="Z787">
            <v>5.5250000000000004</v>
          </cell>
          <cell r="AA787">
            <v>5.4050000000000002</v>
          </cell>
          <cell r="AB787">
            <v>5.335</v>
          </cell>
          <cell r="AC787">
            <v>5.2750000000000004</v>
          </cell>
          <cell r="AE787">
            <v>37273</v>
          </cell>
          <cell r="AF787">
            <v>3480929.0557474932</v>
          </cell>
          <cell r="AG787">
            <v>2353475.2976964144</v>
          </cell>
          <cell r="AH787">
            <v>1127453.7580510788</v>
          </cell>
          <cell r="AI787">
            <v>2226564089.891253</v>
          </cell>
          <cell r="AJ787">
            <v>2180743325.0286102</v>
          </cell>
          <cell r="AK787">
            <v>45820764.148094669</v>
          </cell>
          <cell r="AM787">
            <v>3394908.617695637</v>
          </cell>
          <cell r="AN787">
            <v>2331773.6223198846</v>
          </cell>
          <cell r="AO787">
            <v>1063134.9953757524</v>
          </cell>
          <cell r="AP787">
            <v>2203091901.0751615</v>
          </cell>
          <cell r="AQ787">
            <v>2179041754.2383261</v>
          </cell>
          <cell r="AR787">
            <v>24250146.836835615</v>
          </cell>
          <cell r="AT787">
            <v>86020.438051856123</v>
          </cell>
          <cell r="AU787">
            <v>21701.675376529805</v>
          </cell>
          <cell r="AV787">
            <v>64318.762675326318</v>
          </cell>
          <cell r="AW787">
            <v>23472188.816089943</v>
          </cell>
          <cell r="AX787">
            <v>1701570.7902846325</v>
          </cell>
          <cell r="AY787">
            <v>21570617.311259124</v>
          </cell>
        </row>
        <row r="788">
          <cell r="B788">
            <v>36928</v>
          </cell>
          <cell r="C788">
            <v>6.9375</v>
          </cell>
          <cell r="D788">
            <v>6.1875</v>
          </cell>
          <cell r="E788">
            <v>5.84375</v>
          </cell>
          <cell r="F788">
            <v>5.73</v>
          </cell>
          <cell r="G788">
            <v>5.71875</v>
          </cell>
          <cell r="H788">
            <v>5.7288300000000003</v>
          </cell>
          <cell r="I788">
            <v>5.6748500000000002</v>
          </cell>
          <cell r="J788">
            <v>5.6565300000000001</v>
          </cell>
          <cell r="K788">
            <v>5.5946300000000004</v>
          </cell>
          <cell r="L788">
            <v>5.5834799999999998</v>
          </cell>
          <cell r="M788">
            <v>5.49451</v>
          </cell>
          <cell r="N788">
            <v>5.5158899999999997</v>
          </cell>
          <cell r="O788">
            <v>5.5311399999999997</v>
          </cell>
          <cell r="P788">
            <v>5.55</v>
          </cell>
          <cell r="Q788">
            <v>5.62</v>
          </cell>
          <cell r="R788">
            <v>5.6550000000000002</v>
          </cell>
          <cell r="S788">
            <v>5.6749999999999998</v>
          </cell>
          <cell r="T788">
            <v>5.6749999999999998</v>
          </cell>
          <cell r="U788">
            <v>5.665</v>
          </cell>
          <cell r="V788">
            <v>5.6550000000000002</v>
          </cell>
          <cell r="W788">
            <v>5.6349999999999998</v>
          </cell>
          <cell r="X788">
            <v>5.6150000000000002</v>
          </cell>
          <cell r="Y788">
            <v>5.585</v>
          </cell>
          <cell r="Z788">
            <v>5.5149999999999997</v>
          </cell>
          <cell r="AA788">
            <v>5.3949999999999996</v>
          </cell>
          <cell r="AB788">
            <v>5.3250000000000002</v>
          </cell>
          <cell r="AC788">
            <v>5.2649999999999997</v>
          </cell>
          <cell r="AE788">
            <v>37274</v>
          </cell>
          <cell r="AF788">
            <v>2833959.6669264901</v>
          </cell>
          <cell r="AG788">
            <v>2337802.0871108123</v>
          </cell>
          <cell r="AH788">
            <v>496157.57981567783</v>
          </cell>
          <cell r="AI788">
            <v>2229398049.5581794</v>
          </cell>
          <cell r="AJ788">
            <v>2183081127.1157212</v>
          </cell>
          <cell r="AK788">
            <v>46316921.727910347</v>
          </cell>
          <cell r="AM788">
            <v>2718066.636284668</v>
          </cell>
          <cell r="AN788">
            <v>2346281.7147904513</v>
          </cell>
          <cell r="AO788">
            <v>371784.92149421666</v>
          </cell>
          <cell r="AP788">
            <v>2205809967.7114463</v>
          </cell>
          <cell r="AQ788">
            <v>2181388035.9531164</v>
          </cell>
          <cell r="AR788">
            <v>24621931.758329831</v>
          </cell>
          <cell r="AT788">
            <v>115893.03064182214</v>
          </cell>
          <cell r="AU788">
            <v>-8479.6276796390302</v>
          </cell>
          <cell r="AV788">
            <v>124372.65832146117</v>
          </cell>
          <cell r="AW788">
            <v>23588081.846731767</v>
          </cell>
          <cell r="AX788">
            <v>1693091.1626049934</v>
          </cell>
          <cell r="AY788">
            <v>21694989.969580587</v>
          </cell>
        </row>
        <row r="789">
          <cell r="B789">
            <v>36929</v>
          </cell>
          <cell r="C789">
            <v>7</v>
          </cell>
          <cell r="D789">
            <v>6.03125</v>
          </cell>
          <cell r="E789">
            <v>5.7968799999999998</v>
          </cell>
          <cell r="F789">
            <v>5.78125</v>
          </cell>
          <cell r="G789">
            <v>5.7343799999999998</v>
          </cell>
          <cell r="H789">
            <v>5.70723</v>
          </cell>
          <cell r="I789">
            <v>5.6875499999999999</v>
          </cell>
          <cell r="J789">
            <v>5.6499499999999996</v>
          </cell>
          <cell r="K789">
            <v>5.5864000000000003</v>
          </cell>
          <cell r="L789">
            <v>5.5748800000000003</v>
          </cell>
          <cell r="M789">
            <v>5.4851099999999997</v>
          </cell>
          <cell r="N789">
            <v>5.5048300000000001</v>
          </cell>
          <cell r="O789">
            <v>5.5211899999999998</v>
          </cell>
          <cell r="P789">
            <v>5.55</v>
          </cell>
          <cell r="Q789">
            <v>5.62</v>
          </cell>
          <cell r="R789">
            <v>5.6550000000000002</v>
          </cell>
          <cell r="S789">
            <v>5.6749999999999998</v>
          </cell>
          <cell r="T789">
            <v>5.6749999999999998</v>
          </cell>
          <cell r="U789">
            <v>5.665</v>
          </cell>
          <cell r="V789">
            <v>5.6449999999999996</v>
          </cell>
          <cell r="W789">
            <v>5.625</v>
          </cell>
          <cell r="X789">
            <v>5.6050000000000004</v>
          </cell>
          <cell r="Y789">
            <v>5.5750000000000002</v>
          </cell>
          <cell r="Z789">
            <v>5.4950000000000001</v>
          </cell>
          <cell r="AA789">
            <v>5.3650000000000002</v>
          </cell>
          <cell r="AB789">
            <v>5.2850000000000001</v>
          </cell>
          <cell r="AC789">
            <v>5.2249999999999996</v>
          </cell>
          <cell r="AE789">
            <v>37277</v>
          </cell>
          <cell r="AF789">
            <v>9489001.397388678</v>
          </cell>
          <cell r="AG789">
            <v>7066490.1621799823</v>
          </cell>
          <cell r="AH789">
            <v>2422511.2352086958</v>
          </cell>
          <cell r="AI789">
            <v>2238887050.9555678</v>
          </cell>
          <cell r="AJ789">
            <v>2190147617.2779012</v>
          </cell>
          <cell r="AK789">
            <v>48739432.963119045</v>
          </cell>
          <cell r="AM789">
            <v>9239622.1211786643</v>
          </cell>
          <cell r="AN789">
            <v>7091185.3138554934</v>
          </cell>
          <cell r="AO789">
            <v>2148436.8073231708</v>
          </cell>
          <cell r="AP789">
            <v>2215049589.8326249</v>
          </cell>
          <cell r="AQ789">
            <v>2188479221.2669721</v>
          </cell>
          <cell r="AR789">
            <v>26770368.565653004</v>
          </cell>
          <cell r="AT789">
            <v>249379.27621001378</v>
          </cell>
          <cell r="AU789">
            <v>-24695.151675511152</v>
          </cell>
          <cell r="AV789">
            <v>274074.42788552493</v>
          </cell>
          <cell r="AW789">
            <v>23837461.122941781</v>
          </cell>
          <cell r="AX789">
            <v>1668396.0109294823</v>
          </cell>
          <cell r="AY789">
            <v>21969064.397466112</v>
          </cell>
        </row>
        <row r="790">
          <cell r="B790">
            <v>36930</v>
          </cell>
          <cell r="C790">
            <v>6.625</v>
          </cell>
          <cell r="D790">
            <v>5.875</v>
          </cell>
          <cell r="E790">
            <v>5.72</v>
          </cell>
          <cell r="F790">
            <v>5.7343799999999998</v>
          </cell>
          <cell r="G790">
            <v>5.7031299999999998</v>
          </cell>
          <cell r="H790">
            <v>5.7005499999999998</v>
          </cell>
          <cell r="I790">
            <v>5.6744599999999998</v>
          </cell>
          <cell r="J790">
            <v>5.6458700000000004</v>
          </cell>
          <cell r="K790">
            <v>5.5937099999999997</v>
          </cell>
          <cell r="L790">
            <v>5.5885499999999997</v>
          </cell>
          <cell r="M790">
            <v>5.5039699999999998</v>
          </cell>
          <cell r="N790">
            <v>5.52902</v>
          </cell>
          <cell r="O790">
            <v>5.5491999999999999</v>
          </cell>
          <cell r="P790">
            <v>5.59</v>
          </cell>
          <cell r="Q790">
            <v>5.65</v>
          </cell>
          <cell r="R790">
            <v>5.6849999999999996</v>
          </cell>
          <cell r="S790">
            <v>5.7050000000000001</v>
          </cell>
          <cell r="T790">
            <v>5.7050000000000001</v>
          </cell>
          <cell r="U790">
            <v>5.6950000000000003</v>
          </cell>
          <cell r="V790">
            <v>5.6749999999999998</v>
          </cell>
          <cell r="W790">
            <v>5.6550000000000002</v>
          </cell>
          <cell r="X790">
            <v>5.6349999999999998</v>
          </cell>
          <cell r="Y790">
            <v>5.6050000000000004</v>
          </cell>
          <cell r="Z790">
            <v>5.5350000000000001</v>
          </cell>
          <cell r="AA790">
            <v>5.3949999999999996</v>
          </cell>
          <cell r="AB790">
            <v>5.3150000000000004</v>
          </cell>
          <cell r="AC790">
            <v>5.2549999999999999</v>
          </cell>
          <cell r="AE790">
            <v>37278</v>
          </cell>
          <cell r="AF790">
            <v>-461449.62970251706</v>
          </cell>
          <cell r="AG790">
            <v>2341110.881327617</v>
          </cell>
          <cell r="AH790">
            <v>-2802560.5110301338</v>
          </cell>
          <cell r="AI790">
            <v>2238425601.3258653</v>
          </cell>
          <cell r="AJ790">
            <v>2192488728.1592288</v>
          </cell>
          <cell r="AK790">
            <v>45936872.452088907</v>
          </cell>
          <cell r="AM790">
            <v>-268670.895439744</v>
          </cell>
          <cell r="AN790">
            <v>2338102.2407521643</v>
          </cell>
          <cell r="AO790">
            <v>-2606773.1361919083</v>
          </cell>
          <cell r="AP790">
            <v>2214780918.9371853</v>
          </cell>
          <cell r="AQ790">
            <v>2190817323.5077243</v>
          </cell>
          <cell r="AR790">
            <v>24163595.429461095</v>
          </cell>
          <cell r="AT790">
            <v>-192778.73426277307</v>
          </cell>
          <cell r="AU790">
            <v>3008.6405754527077</v>
          </cell>
          <cell r="AV790">
            <v>-195787.37483822554</v>
          </cell>
          <cell r="AW790">
            <v>23644682.388679009</v>
          </cell>
          <cell r="AX790">
            <v>1671404.651504935</v>
          </cell>
          <cell r="AY790">
            <v>21773277.022627886</v>
          </cell>
        </row>
        <row r="791">
          <cell r="B791">
            <v>36931</v>
          </cell>
          <cell r="C791">
            <v>6.125</v>
          </cell>
          <cell r="D791">
            <v>5.75</v>
          </cell>
          <cell r="E791">
            <v>5.81</v>
          </cell>
          <cell r="F791">
            <v>5.78</v>
          </cell>
          <cell r="G791">
            <v>5.75</v>
          </cell>
          <cell r="H791">
            <v>5.74641</v>
          </cell>
          <cell r="I791">
            <v>5.7141500000000001</v>
          </cell>
          <cell r="J791">
            <v>5.6924299999999999</v>
          </cell>
          <cell r="K791">
            <v>5.6227499999999999</v>
          </cell>
          <cell r="L791">
            <v>5.6079600000000003</v>
          </cell>
          <cell r="M791">
            <v>5.51471</v>
          </cell>
          <cell r="N791">
            <v>5.5309900000000001</v>
          </cell>
          <cell r="O791">
            <v>5.54183</v>
          </cell>
          <cell r="P791">
            <v>5.56</v>
          </cell>
          <cell r="Q791">
            <v>5.6</v>
          </cell>
          <cell r="R791">
            <v>5.6349999999999998</v>
          </cell>
          <cell r="S791">
            <v>5.6550000000000002</v>
          </cell>
          <cell r="T791">
            <v>5.65</v>
          </cell>
          <cell r="U791">
            <v>5.65</v>
          </cell>
          <cell r="V791">
            <v>5.6449999999999996</v>
          </cell>
          <cell r="W791">
            <v>5.6150000000000002</v>
          </cell>
          <cell r="X791">
            <v>5.6050000000000004</v>
          </cell>
          <cell r="Y791">
            <v>5.58</v>
          </cell>
          <cell r="Z791">
            <v>5.5049999999999999</v>
          </cell>
          <cell r="AA791">
            <v>5.3849999999999998</v>
          </cell>
          <cell r="AB791">
            <v>5.3049999999999997</v>
          </cell>
          <cell r="AC791">
            <v>5.2350000000000003</v>
          </cell>
          <cell r="AE791">
            <v>37279</v>
          </cell>
          <cell r="AF791">
            <v>5524234.2496205261</v>
          </cell>
          <cell r="AG791">
            <v>2349677.3475441313</v>
          </cell>
          <cell r="AH791">
            <v>3174556.9020763948</v>
          </cell>
          <cell r="AI791">
            <v>2243949835.5754857</v>
          </cell>
          <cell r="AJ791">
            <v>2194838405.506773</v>
          </cell>
          <cell r="AK791">
            <v>49111429.354165301</v>
          </cell>
          <cell r="AM791">
            <v>5540747.92126479</v>
          </cell>
          <cell r="AN791">
            <v>2361655.8353611995</v>
          </cell>
          <cell r="AO791">
            <v>3179092.0859035905</v>
          </cell>
          <cell r="AP791">
            <v>2220321666.8584499</v>
          </cell>
          <cell r="AQ791">
            <v>2193178979.3430853</v>
          </cell>
          <cell r="AR791">
            <v>27342687.515364684</v>
          </cell>
          <cell r="AT791">
            <v>-16513.671644263901</v>
          </cell>
          <cell r="AU791">
            <v>-11978.487817068119</v>
          </cell>
          <cell r="AV791">
            <v>-4535.1838271957822</v>
          </cell>
          <cell r="AW791">
            <v>23628168.717034746</v>
          </cell>
          <cell r="AX791">
            <v>1659426.1636878669</v>
          </cell>
          <cell r="AY791">
            <v>21768741.838800691</v>
          </cell>
        </row>
        <row r="792">
          <cell r="B792">
            <v>36932</v>
          </cell>
          <cell r="C792">
            <v>6.125</v>
          </cell>
          <cell r="D792">
            <v>5.75</v>
          </cell>
          <cell r="E792">
            <v>5.81</v>
          </cell>
          <cell r="F792">
            <v>5.78</v>
          </cell>
          <cell r="G792">
            <v>5.75</v>
          </cell>
          <cell r="H792">
            <v>5.74641</v>
          </cell>
          <cell r="I792">
            <v>5.7141500000000001</v>
          </cell>
          <cell r="J792">
            <v>5.6924299999999999</v>
          </cell>
          <cell r="K792">
            <v>5.6227499999999999</v>
          </cell>
          <cell r="L792">
            <v>5.6079600000000003</v>
          </cell>
          <cell r="M792">
            <v>5.51471</v>
          </cell>
          <cell r="N792">
            <v>5.5309900000000001</v>
          </cell>
          <cell r="O792">
            <v>5.54183</v>
          </cell>
          <cell r="P792">
            <v>5.56</v>
          </cell>
          <cell r="Q792">
            <v>5.6</v>
          </cell>
          <cell r="R792">
            <v>5.6349999999999998</v>
          </cell>
          <cell r="S792">
            <v>5.6550000000000002</v>
          </cell>
          <cell r="T792">
            <v>5.65</v>
          </cell>
          <cell r="U792">
            <v>5.65</v>
          </cell>
          <cell r="V792">
            <v>5.6449999999999996</v>
          </cell>
          <cell r="W792">
            <v>5.6150000000000002</v>
          </cell>
          <cell r="X792">
            <v>5.6050000000000004</v>
          </cell>
          <cell r="Y792">
            <v>5.58</v>
          </cell>
          <cell r="Z792">
            <v>5.5049999999999999</v>
          </cell>
          <cell r="AA792">
            <v>5.3849999999999998</v>
          </cell>
          <cell r="AB792">
            <v>5.3049999999999997</v>
          </cell>
          <cell r="AC792">
            <v>5.2350000000000003</v>
          </cell>
          <cell r="AE792">
            <v>37280</v>
          </cell>
          <cell r="AF792">
            <v>2032937.8233728721</v>
          </cell>
          <cell r="AG792">
            <v>2313857.1821229868</v>
          </cell>
          <cell r="AH792">
            <v>-280919.35875011468</v>
          </cell>
          <cell r="AI792">
            <v>2245982773.3988585</v>
          </cell>
          <cell r="AJ792">
            <v>2197152262.6888962</v>
          </cell>
          <cell r="AK792">
            <v>48830509.995415188</v>
          </cell>
          <cell r="AM792">
            <v>2123929.2919500954</v>
          </cell>
          <cell r="AN792">
            <v>2293060.9011282218</v>
          </cell>
          <cell r="AO792">
            <v>-169131.60917812632</v>
          </cell>
          <cell r="AP792">
            <v>2222445596.1504002</v>
          </cell>
          <cell r="AQ792">
            <v>2195472040.2442136</v>
          </cell>
          <cell r="AR792">
            <v>27173555.906186558</v>
          </cell>
          <cell r="AT792">
            <v>-90991.468577223364</v>
          </cell>
          <cell r="AU792">
            <v>20796.280994764995</v>
          </cell>
          <cell r="AV792">
            <v>-111787.74957198836</v>
          </cell>
          <cell r="AW792">
            <v>23537177.248457521</v>
          </cell>
          <cell r="AX792">
            <v>1680222.4446826319</v>
          </cell>
          <cell r="AY792">
            <v>21656954.089228705</v>
          </cell>
        </row>
        <row r="793">
          <cell r="B793">
            <v>36933</v>
          </cell>
          <cell r="C793">
            <v>6.125</v>
          </cell>
          <cell r="D793">
            <v>5.75</v>
          </cell>
          <cell r="E793">
            <v>5.81</v>
          </cell>
          <cell r="F793">
            <v>5.78</v>
          </cell>
          <cell r="G793">
            <v>5.75</v>
          </cell>
          <cell r="H793">
            <v>5.74641</v>
          </cell>
          <cell r="I793">
            <v>5.7141500000000001</v>
          </cell>
          <cell r="J793">
            <v>5.6924299999999999</v>
          </cell>
          <cell r="K793">
            <v>5.6227499999999999</v>
          </cell>
          <cell r="L793">
            <v>5.6079600000000003</v>
          </cell>
          <cell r="M793">
            <v>5.51471</v>
          </cell>
          <cell r="N793">
            <v>5.5309900000000001</v>
          </cell>
          <cell r="O793">
            <v>5.54183</v>
          </cell>
          <cell r="P793">
            <v>5.56</v>
          </cell>
          <cell r="Q793">
            <v>5.6</v>
          </cell>
          <cell r="R793">
            <v>5.6349999999999998</v>
          </cell>
          <cell r="S793">
            <v>5.6550000000000002</v>
          </cell>
          <cell r="T793">
            <v>5.65</v>
          </cell>
          <cell r="U793">
            <v>5.65</v>
          </cell>
          <cell r="V793">
            <v>5.6449999999999996</v>
          </cell>
          <cell r="W793">
            <v>5.6150000000000002</v>
          </cell>
          <cell r="X793">
            <v>5.6050000000000004</v>
          </cell>
          <cell r="Y793">
            <v>5.58</v>
          </cell>
          <cell r="Z793">
            <v>5.5049999999999999</v>
          </cell>
          <cell r="AA793">
            <v>5.3849999999999998</v>
          </cell>
          <cell r="AB793">
            <v>5.3049999999999997</v>
          </cell>
          <cell r="AC793">
            <v>5.2350000000000003</v>
          </cell>
          <cell r="AE793">
            <v>37281</v>
          </cell>
          <cell r="AF793">
            <v>-5617371.7919974905</v>
          </cell>
          <cell r="AG793">
            <v>2291785.0141107724</v>
          </cell>
          <cell r="AH793">
            <v>-7909156.8061082624</v>
          </cell>
          <cell r="AI793">
            <v>2240365401.6068611</v>
          </cell>
          <cell r="AJ793">
            <v>2199444047.7030067</v>
          </cell>
          <cell r="AK793">
            <v>40921353.18930693</v>
          </cell>
          <cell r="AM793">
            <v>-5166531.4409773499</v>
          </cell>
          <cell r="AN793">
            <v>2257986.0308281109</v>
          </cell>
          <cell r="AO793">
            <v>-7424517.4718054608</v>
          </cell>
          <cell r="AP793">
            <v>2217279064.7094226</v>
          </cell>
          <cell r="AQ793">
            <v>2197730026.2750416</v>
          </cell>
          <cell r="AR793">
            <v>19749038.434381098</v>
          </cell>
          <cell r="AT793">
            <v>-450840.35102014057</v>
          </cell>
          <cell r="AU793">
            <v>33798.983282661531</v>
          </cell>
          <cell r="AV793">
            <v>-484639.33430280164</v>
          </cell>
          <cell r="AW793">
            <v>23086336.897437379</v>
          </cell>
          <cell r="AX793">
            <v>1714021.4279652934</v>
          </cell>
          <cell r="AY793">
            <v>21172314.754925903</v>
          </cell>
        </row>
        <row r="794">
          <cell r="B794">
            <v>36934</v>
          </cell>
          <cell r="C794">
            <v>5.5</v>
          </cell>
          <cell r="D794">
            <v>5.6875</v>
          </cell>
          <cell r="E794">
            <v>5.7343799999999998</v>
          </cell>
          <cell r="F794">
            <v>5.77</v>
          </cell>
          <cell r="G794">
            <v>5.74</v>
          </cell>
          <cell r="H794">
            <v>5.7011799999999999</v>
          </cell>
          <cell r="I794">
            <v>5.6937300000000004</v>
          </cell>
          <cell r="J794">
            <v>5.6703200000000002</v>
          </cell>
          <cell r="K794">
            <v>5.6025200000000002</v>
          </cell>
          <cell r="L794">
            <v>5.5894599999999999</v>
          </cell>
          <cell r="M794">
            <v>5.4977099999999997</v>
          </cell>
          <cell r="N794">
            <v>5.5156000000000001</v>
          </cell>
          <cell r="O794">
            <v>5.52623</v>
          </cell>
          <cell r="P794">
            <v>5.55</v>
          </cell>
          <cell r="Q794">
            <v>5.58</v>
          </cell>
          <cell r="R794">
            <v>5.6150000000000002</v>
          </cell>
          <cell r="S794">
            <v>5.6349999999999998</v>
          </cell>
          <cell r="T794">
            <v>5.6349999999999998</v>
          </cell>
          <cell r="U794">
            <v>5.6349999999999998</v>
          </cell>
          <cell r="V794">
            <v>5.6349999999999998</v>
          </cell>
          <cell r="W794">
            <v>5.6050000000000004</v>
          </cell>
          <cell r="X794">
            <v>5.6050000000000004</v>
          </cell>
          <cell r="Y794">
            <v>5.5750000000000002</v>
          </cell>
          <cell r="Z794">
            <v>5.5049999999999999</v>
          </cell>
          <cell r="AA794">
            <v>5.3849999999999998</v>
          </cell>
          <cell r="AB794">
            <v>5.3150000000000004</v>
          </cell>
          <cell r="AC794">
            <v>5.25</v>
          </cell>
          <cell r="AE794">
            <v>37284</v>
          </cell>
          <cell r="AF794">
            <v>5934036.4351817928</v>
          </cell>
          <cell r="AG794">
            <v>7013971.8252963163</v>
          </cell>
          <cell r="AH794">
            <v>-1079935.3901145235</v>
          </cell>
          <cell r="AI794">
            <v>2246299438.0420427</v>
          </cell>
          <cell r="AJ794">
            <v>2206458019.5283031</v>
          </cell>
          <cell r="AK794">
            <v>39841417.799192406</v>
          </cell>
          <cell r="AM794">
            <v>5753943.5715398118</v>
          </cell>
          <cell r="AN794">
            <v>6889915.6171290223</v>
          </cell>
          <cell r="AO794">
            <v>-1135972.0455892105</v>
          </cell>
          <cell r="AP794">
            <v>2223033008.2809625</v>
          </cell>
          <cell r="AQ794">
            <v>2204619941.8921704</v>
          </cell>
          <cell r="AR794">
            <v>18613066.388791889</v>
          </cell>
          <cell r="AT794">
            <v>180092.86364198104</v>
          </cell>
          <cell r="AU794">
            <v>124056.20816729404</v>
          </cell>
          <cell r="AV794">
            <v>56036.655474686995</v>
          </cell>
          <cell r="AW794">
            <v>23266429.76107936</v>
          </cell>
          <cell r="AX794">
            <v>1838077.6361325874</v>
          </cell>
          <cell r="AY794">
            <v>21228351.410400592</v>
          </cell>
        </row>
        <row r="795">
          <cell r="B795">
            <v>36935</v>
          </cell>
          <cell r="C795">
            <v>5.4375</v>
          </cell>
          <cell r="D795">
            <v>5.625</v>
          </cell>
          <cell r="E795">
            <v>5.71875</v>
          </cell>
          <cell r="F795">
            <v>5.6875</v>
          </cell>
          <cell r="G795">
            <v>5.6718799999999998</v>
          </cell>
          <cell r="H795">
            <v>5.6689100000000003</v>
          </cell>
          <cell r="I795">
            <v>5.6350100000000003</v>
          </cell>
          <cell r="J795">
            <v>5.6013099999999998</v>
          </cell>
          <cell r="K795">
            <v>5.5392200000000003</v>
          </cell>
          <cell r="L795">
            <v>5.53017</v>
          </cell>
          <cell r="M795">
            <v>5.4435900000000004</v>
          </cell>
          <cell r="N795">
            <v>5.4626200000000003</v>
          </cell>
          <cell r="O795">
            <v>5.4763700000000002</v>
          </cell>
          <cell r="P795">
            <v>5.51</v>
          </cell>
          <cell r="Q795">
            <v>5.55</v>
          </cell>
          <cell r="R795">
            <v>5.58</v>
          </cell>
          <cell r="S795">
            <v>5.6050000000000004</v>
          </cell>
          <cell r="T795">
            <v>5.6050000000000004</v>
          </cell>
          <cell r="U795">
            <v>5.6050000000000004</v>
          </cell>
          <cell r="V795">
            <v>5.6050000000000004</v>
          </cell>
          <cell r="W795">
            <v>5.5949999999999998</v>
          </cell>
          <cell r="X795">
            <v>5.58</v>
          </cell>
          <cell r="Y795">
            <v>5.5449999999999999</v>
          </cell>
          <cell r="Z795">
            <v>5.4950000000000001</v>
          </cell>
          <cell r="AA795">
            <v>5.3550000000000004</v>
          </cell>
          <cell r="AB795">
            <v>5.2850000000000001</v>
          </cell>
          <cell r="AC795">
            <v>5.23</v>
          </cell>
          <cell r="AE795">
            <v>37285</v>
          </cell>
          <cell r="AF795">
            <v>2930776.3395230114</v>
          </cell>
          <cell r="AG795">
            <v>2337781.7609244068</v>
          </cell>
          <cell r="AH795">
            <v>592994.57859860454</v>
          </cell>
          <cell r="AI795">
            <v>2249230214.3815656</v>
          </cell>
          <cell r="AJ795">
            <v>2208795801.2892275</v>
          </cell>
          <cell r="AK795">
            <v>40434412.37779101</v>
          </cell>
          <cell r="AM795">
            <v>2882583.9242988527</v>
          </cell>
          <cell r="AN795">
            <v>2302178.5812971196</v>
          </cell>
          <cell r="AO795">
            <v>580405.34300173307</v>
          </cell>
          <cell r="AP795">
            <v>2225915592.2052612</v>
          </cell>
          <cell r="AQ795">
            <v>2206922120.4734674</v>
          </cell>
          <cell r="AR795">
            <v>19193471.731793623</v>
          </cell>
          <cell r="AT795">
            <v>48192.415224158671</v>
          </cell>
          <cell r="AU795">
            <v>35603.179627287202</v>
          </cell>
          <cell r="AV795">
            <v>12589.235596871469</v>
          </cell>
          <cell r="AW795">
            <v>23314622.176303517</v>
          </cell>
          <cell r="AX795">
            <v>1873680.8157598746</v>
          </cell>
          <cell r="AY795">
            <v>21240940.645997465</v>
          </cell>
        </row>
        <row r="796">
          <cell r="B796">
            <v>36936</v>
          </cell>
          <cell r="C796">
            <v>5.625</v>
          </cell>
          <cell r="D796">
            <v>5.65625</v>
          </cell>
          <cell r="E796">
            <v>5.71875</v>
          </cell>
          <cell r="F796">
            <v>5.65</v>
          </cell>
          <cell r="G796">
            <v>5.6875</v>
          </cell>
          <cell r="H796">
            <v>5.7153499999999999</v>
          </cell>
          <cell r="I796">
            <v>5.6585799999999997</v>
          </cell>
          <cell r="J796">
            <v>5.6515899999999997</v>
          </cell>
          <cell r="K796">
            <v>5.5989599999999999</v>
          </cell>
          <cell r="L796">
            <v>5.5951000000000004</v>
          </cell>
          <cell r="M796">
            <v>5.5070800000000002</v>
          </cell>
          <cell r="N796">
            <v>5.5269000000000004</v>
          </cell>
          <cell r="O796">
            <v>5.5407500000000001</v>
          </cell>
          <cell r="P796">
            <v>5.57</v>
          </cell>
          <cell r="Q796">
            <v>5.62</v>
          </cell>
          <cell r="R796">
            <v>5.6550000000000002</v>
          </cell>
          <cell r="S796">
            <v>5.67</v>
          </cell>
          <cell r="T796">
            <v>5.6749999999999998</v>
          </cell>
          <cell r="U796">
            <v>5.6849999999999996</v>
          </cell>
          <cell r="V796">
            <v>5.665</v>
          </cell>
          <cell r="W796">
            <v>5.65</v>
          </cell>
          <cell r="X796">
            <v>5.6449999999999996</v>
          </cell>
          <cell r="Y796">
            <v>5.61</v>
          </cell>
          <cell r="Z796">
            <v>5.5350000000000001</v>
          </cell>
          <cell r="AA796">
            <v>5.4050000000000002</v>
          </cell>
          <cell r="AB796">
            <v>5.3250000000000002</v>
          </cell>
          <cell r="AC796">
            <v>5.2750000000000004</v>
          </cell>
          <cell r="AE796">
            <v>37286</v>
          </cell>
          <cell r="AF796">
            <v>4968974.1501439027</v>
          </cell>
          <cell r="AG796">
            <v>2338060.2737706569</v>
          </cell>
          <cell r="AH796">
            <v>2630913.8763732458</v>
          </cell>
          <cell r="AI796">
            <v>2254199188.5317097</v>
          </cell>
          <cell r="AJ796">
            <v>2211133861.5629983</v>
          </cell>
          <cell r="AK796">
            <v>43065326.254164256</v>
          </cell>
          <cell r="AM796">
            <v>4691622.0914584696</v>
          </cell>
          <cell r="AN796">
            <v>2302012.6704867035</v>
          </cell>
          <cell r="AO796">
            <v>2389609.4209717661</v>
          </cell>
          <cell r="AP796">
            <v>2230607214.2967196</v>
          </cell>
          <cell r="AQ796">
            <v>2209224133.1439543</v>
          </cell>
          <cell r="AR796">
            <v>21583081.15276539</v>
          </cell>
          <cell r="AT796">
            <v>277352.05868543312</v>
          </cell>
          <cell r="AU796">
            <v>36047.603283953387</v>
          </cell>
          <cell r="AV796">
            <v>241304.45540147973</v>
          </cell>
          <cell r="AW796">
            <v>23591974.23498895</v>
          </cell>
          <cell r="AX796">
            <v>1909728.419043828</v>
          </cell>
          <cell r="AY796">
            <v>21482245.101398945</v>
          </cell>
        </row>
        <row r="797">
          <cell r="B797">
            <v>36937</v>
          </cell>
          <cell r="C797">
            <v>5.53125</v>
          </cell>
          <cell r="D797">
            <v>5.6875</v>
          </cell>
          <cell r="E797">
            <v>5.71875</v>
          </cell>
          <cell r="F797">
            <v>5.71875</v>
          </cell>
          <cell r="G797">
            <v>5.6875</v>
          </cell>
          <cell r="H797">
            <v>5.7208100000000002</v>
          </cell>
          <cell r="I797">
            <v>5.6997499999999999</v>
          </cell>
          <cell r="J797">
            <v>5.6676700000000002</v>
          </cell>
          <cell r="K797">
            <v>5.6310099999999998</v>
          </cell>
          <cell r="L797">
            <v>5.6396600000000001</v>
          </cell>
          <cell r="M797">
            <v>5.5599499999999997</v>
          </cell>
          <cell r="N797">
            <v>5.5869</v>
          </cell>
          <cell r="O797">
            <v>5.6059599999999996</v>
          </cell>
          <cell r="P797">
            <v>5.63</v>
          </cell>
          <cell r="Q797">
            <v>5.68</v>
          </cell>
          <cell r="R797">
            <v>5.7050000000000001</v>
          </cell>
          <cell r="S797">
            <v>5.7249999999999996</v>
          </cell>
          <cell r="T797">
            <v>5.73</v>
          </cell>
          <cell r="U797">
            <v>5.73</v>
          </cell>
          <cell r="V797">
            <v>5.7149999999999999</v>
          </cell>
          <cell r="W797">
            <v>5.6950000000000003</v>
          </cell>
          <cell r="X797">
            <v>5.6849999999999996</v>
          </cell>
          <cell r="Y797">
            <v>5.65</v>
          </cell>
          <cell r="Z797">
            <v>5.5750000000000002</v>
          </cell>
          <cell r="AA797">
            <v>5.4349999999999996</v>
          </cell>
          <cell r="AB797">
            <v>5.3449999999999998</v>
          </cell>
          <cell r="AC797">
            <v>5.2850000000000001</v>
          </cell>
          <cell r="AE797">
            <v>37287</v>
          </cell>
          <cell r="AF797">
            <v>347830.87876164075</v>
          </cell>
          <cell r="AG797">
            <v>2338960.6900229775</v>
          </cell>
          <cell r="AH797">
            <v>-1991129.8112613368</v>
          </cell>
          <cell r="AI797">
            <v>2254547019.4104714</v>
          </cell>
          <cell r="AJ797">
            <v>2213472822.2530212</v>
          </cell>
          <cell r="AK797">
            <v>41074196.442902923</v>
          </cell>
          <cell r="AM797">
            <v>455280.88069990277</v>
          </cell>
          <cell r="AN797">
            <v>2328852.2507763738</v>
          </cell>
          <cell r="AO797">
            <v>-1873571.370076471</v>
          </cell>
          <cell r="AP797">
            <v>2231062495.1774197</v>
          </cell>
          <cell r="AQ797">
            <v>2211552985.3947306</v>
          </cell>
          <cell r="AR797">
            <v>19709509.782688919</v>
          </cell>
          <cell r="AT797">
            <v>-107450.00193826202</v>
          </cell>
          <cell r="AU797">
            <v>10108.439246603753</v>
          </cell>
          <cell r="AV797">
            <v>-117558.44118486578</v>
          </cell>
          <cell r="AW797">
            <v>23484524.233050689</v>
          </cell>
          <cell r="AX797">
            <v>1919836.8582904318</v>
          </cell>
          <cell r="AY797">
            <v>21364686.660214078</v>
          </cell>
        </row>
        <row r="798">
          <cell r="B798">
            <v>36938</v>
          </cell>
          <cell r="C798">
            <v>5.9375</v>
          </cell>
          <cell r="D798">
            <v>5.75</v>
          </cell>
          <cell r="E798">
            <v>5.7031299999999998</v>
          </cell>
          <cell r="F798">
            <v>5.71875</v>
          </cell>
          <cell r="G798">
            <v>5.6875</v>
          </cell>
          <cell r="H798">
            <v>5.7060700000000004</v>
          </cell>
          <cell r="I798">
            <v>5.6910299999999996</v>
          </cell>
          <cell r="J798">
            <v>5.6580399999999997</v>
          </cell>
          <cell r="K798">
            <v>5.6173400000000004</v>
          </cell>
          <cell r="L798">
            <v>5.6210199999999997</v>
          </cell>
          <cell r="M798">
            <v>5.5379399999999999</v>
          </cell>
          <cell r="N798">
            <v>5.5633299999999997</v>
          </cell>
          <cell r="O798">
            <v>5.5810000000000004</v>
          </cell>
          <cell r="P798">
            <v>5.61</v>
          </cell>
          <cell r="Q798">
            <v>5.66</v>
          </cell>
          <cell r="R798">
            <v>5.6950000000000003</v>
          </cell>
          <cell r="S798">
            <v>5.73</v>
          </cell>
          <cell r="T798">
            <v>5.7350000000000003</v>
          </cell>
          <cell r="U798">
            <v>5.7350000000000003</v>
          </cell>
          <cell r="V798">
            <v>5.7249999999999996</v>
          </cell>
          <cell r="W798">
            <v>5.7050000000000001</v>
          </cell>
          <cell r="X798">
            <v>5.69</v>
          </cell>
          <cell r="Y798">
            <v>5.665</v>
          </cell>
          <cell r="Z798">
            <v>5.5949999999999998</v>
          </cell>
          <cell r="AA798">
            <v>5.4550000000000001</v>
          </cell>
          <cell r="AB798">
            <v>5.3650000000000002</v>
          </cell>
          <cell r="AC798">
            <v>5.3049999999999997</v>
          </cell>
          <cell r="AE798">
            <v>37288</v>
          </cell>
          <cell r="AF798">
            <v>1251366.9155698284</v>
          </cell>
          <cell r="AG798">
            <v>2359407.8073961693</v>
          </cell>
          <cell r="AH798">
            <v>-1108040.8918263409</v>
          </cell>
          <cell r="AI798">
            <v>2255798386.3260412</v>
          </cell>
          <cell r="AJ798">
            <v>2215832230.0604172</v>
          </cell>
          <cell r="AK798">
            <v>39966155.551076584</v>
          </cell>
          <cell r="AM798">
            <v>1395357.7083958127</v>
          </cell>
          <cell r="AN798">
            <v>2360617.1006787275</v>
          </cell>
          <cell r="AO798">
            <v>-965259.39228291484</v>
          </cell>
          <cell r="AP798">
            <v>2232457852.8858156</v>
          </cell>
          <cell r="AQ798">
            <v>2213913602.4954095</v>
          </cell>
          <cell r="AR798">
            <v>18744250.390406005</v>
          </cell>
          <cell r="AT798">
            <v>-143990.7928259843</v>
          </cell>
          <cell r="AU798">
            <v>-1209.2932825582102</v>
          </cell>
          <cell r="AV798">
            <v>-142781.49954342609</v>
          </cell>
          <cell r="AW798">
            <v>23340533.440224703</v>
          </cell>
          <cell r="AX798">
            <v>1918627.5650078736</v>
          </cell>
          <cell r="AY798">
            <v>21221905.160670653</v>
          </cell>
        </row>
        <row r="799">
          <cell r="B799">
            <v>36939</v>
          </cell>
          <cell r="C799">
            <v>5.9375</v>
          </cell>
          <cell r="D799">
            <v>5.75</v>
          </cell>
          <cell r="E799">
            <v>5.7031299999999998</v>
          </cell>
          <cell r="F799">
            <v>5.71875</v>
          </cell>
          <cell r="G799">
            <v>5.6875</v>
          </cell>
          <cell r="H799">
            <v>5.7060700000000004</v>
          </cell>
          <cell r="I799">
            <v>5.6910299999999996</v>
          </cell>
          <cell r="J799">
            <v>5.6580399999999997</v>
          </cell>
          <cell r="K799">
            <v>5.6173400000000004</v>
          </cell>
          <cell r="L799">
            <v>5.6210199999999997</v>
          </cell>
          <cell r="M799">
            <v>5.5379399999999999</v>
          </cell>
          <cell r="N799">
            <v>5.5633299999999997</v>
          </cell>
          <cell r="O799">
            <v>5.5810000000000004</v>
          </cell>
          <cell r="P799">
            <v>5.61</v>
          </cell>
          <cell r="Q799">
            <v>5.66</v>
          </cell>
          <cell r="R799">
            <v>5.6950000000000003</v>
          </cell>
          <cell r="S799">
            <v>5.73</v>
          </cell>
          <cell r="T799">
            <v>5.7350000000000003</v>
          </cell>
          <cell r="U799">
            <v>5.7350000000000003</v>
          </cell>
          <cell r="V799">
            <v>5.7249999999999996</v>
          </cell>
          <cell r="W799">
            <v>5.7050000000000001</v>
          </cell>
          <cell r="X799">
            <v>5.69</v>
          </cell>
          <cell r="Y799">
            <v>5.665</v>
          </cell>
          <cell r="Z799">
            <v>5.5949999999999998</v>
          </cell>
          <cell r="AA799">
            <v>5.4550000000000001</v>
          </cell>
          <cell r="AB799">
            <v>5.3650000000000002</v>
          </cell>
          <cell r="AC799">
            <v>5.3049999999999997</v>
          </cell>
          <cell r="AE799">
            <v>37291</v>
          </cell>
          <cell r="AF799">
            <v>13310403.964395888</v>
          </cell>
          <cell r="AG799">
            <v>7105043.4579880014</v>
          </cell>
          <cell r="AH799">
            <v>6205360.5064078867</v>
          </cell>
          <cell r="AI799">
            <v>2269108790.2904372</v>
          </cell>
          <cell r="AJ799">
            <v>2222937273.518405</v>
          </cell>
          <cell r="AK799">
            <v>46171516.05748447</v>
          </cell>
          <cell r="AM799">
            <v>13032113.855587803</v>
          </cell>
          <cell r="AN799">
            <v>7092906.914830857</v>
          </cell>
          <cell r="AO799">
            <v>5939206.9407569459</v>
          </cell>
          <cell r="AP799">
            <v>2245489966.7414036</v>
          </cell>
          <cell r="AQ799">
            <v>2221006509.4102402</v>
          </cell>
          <cell r="AR799">
            <v>24683457.331162952</v>
          </cell>
          <cell r="AT799">
            <v>278290.10880808532</v>
          </cell>
          <cell r="AU799">
            <v>12136.54315714445</v>
          </cell>
          <cell r="AV799">
            <v>266153.56565094087</v>
          </cell>
          <cell r="AW799">
            <v>23618823.549032789</v>
          </cell>
          <cell r="AX799">
            <v>1930764.108165018</v>
          </cell>
          <cell r="AY799">
            <v>21488058.726321593</v>
          </cell>
        </row>
        <row r="800">
          <cell r="B800">
            <v>36940</v>
          </cell>
          <cell r="C800">
            <v>5.9375</v>
          </cell>
          <cell r="D800">
            <v>5.75</v>
          </cell>
          <cell r="E800">
            <v>5.7031299999999998</v>
          </cell>
          <cell r="F800">
            <v>5.71875</v>
          </cell>
          <cell r="G800">
            <v>5.6875</v>
          </cell>
          <cell r="H800">
            <v>5.7060700000000004</v>
          </cell>
          <cell r="I800">
            <v>5.6910299999999996</v>
          </cell>
          <cell r="J800">
            <v>5.6580399999999997</v>
          </cell>
          <cell r="K800">
            <v>5.6173400000000004</v>
          </cell>
          <cell r="L800">
            <v>5.6210199999999997</v>
          </cell>
          <cell r="M800">
            <v>5.5379399999999999</v>
          </cell>
          <cell r="N800">
            <v>5.5633299999999997</v>
          </cell>
          <cell r="O800">
            <v>5.5810000000000004</v>
          </cell>
          <cell r="P800">
            <v>5.61</v>
          </cell>
          <cell r="Q800">
            <v>5.66</v>
          </cell>
          <cell r="R800">
            <v>5.6950000000000003</v>
          </cell>
          <cell r="S800">
            <v>5.73</v>
          </cell>
          <cell r="T800">
            <v>5.7350000000000003</v>
          </cell>
          <cell r="U800">
            <v>5.7350000000000003</v>
          </cell>
          <cell r="V800">
            <v>5.7249999999999996</v>
          </cell>
          <cell r="W800">
            <v>5.7050000000000001</v>
          </cell>
          <cell r="X800">
            <v>5.69</v>
          </cell>
          <cell r="Y800">
            <v>5.665</v>
          </cell>
          <cell r="Z800">
            <v>5.5949999999999998</v>
          </cell>
          <cell r="AA800">
            <v>5.4550000000000001</v>
          </cell>
          <cell r="AB800">
            <v>5.3650000000000002</v>
          </cell>
          <cell r="AC800">
            <v>5.3049999999999997</v>
          </cell>
          <cell r="AE800">
            <v>37292</v>
          </cell>
          <cell r="AF800">
            <v>3860012.7689389149</v>
          </cell>
          <cell r="AG800">
            <v>2342286.3018805785</v>
          </cell>
          <cell r="AH800">
            <v>1517726.4670583364</v>
          </cell>
          <cell r="AI800">
            <v>2272968803.0593762</v>
          </cell>
          <cell r="AJ800">
            <v>2225279559.8202853</v>
          </cell>
          <cell r="AK800">
            <v>47689242.524542809</v>
          </cell>
          <cell r="AM800">
            <v>3750317.7945839167</v>
          </cell>
          <cell r="AN800">
            <v>2325538.013405351</v>
          </cell>
          <cell r="AO800">
            <v>1424779.7811785657</v>
          </cell>
          <cell r="AP800">
            <v>2249240284.5359874</v>
          </cell>
          <cell r="AQ800">
            <v>2223332047.4236455</v>
          </cell>
          <cell r="AR800">
            <v>26108237.112341516</v>
          </cell>
          <cell r="AT800">
            <v>109694.97435499821</v>
          </cell>
          <cell r="AU800">
            <v>16748.288475227542</v>
          </cell>
          <cell r="AV800">
            <v>92946.685879770666</v>
          </cell>
          <cell r="AW800">
            <v>23728518.523387786</v>
          </cell>
          <cell r="AX800">
            <v>1947512.3966402456</v>
          </cell>
          <cell r="AY800">
            <v>21581005.412201364</v>
          </cell>
        </row>
        <row r="801">
          <cell r="B801">
            <v>36941</v>
          </cell>
          <cell r="C801">
            <v>5.25</v>
          </cell>
          <cell r="D801">
            <v>5.5625</v>
          </cell>
          <cell r="E801">
            <v>5.6875</v>
          </cell>
          <cell r="F801">
            <v>5.6875</v>
          </cell>
          <cell r="G801">
            <v>5.6875</v>
          </cell>
          <cell r="H801">
            <v>5.6885700000000003</v>
          </cell>
          <cell r="I801">
            <v>5.6599500000000003</v>
          </cell>
          <cell r="J801">
            <v>5.6396699999999997</v>
          </cell>
          <cell r="K801">
            <v>5.5943199999999997</v>
          </cell>
          <cell r="L801">
            <v>5.5962300000000003</v>
          </cell>
          <cell r="M801">
            <v>5.5120800000000001</v>
          </cell>
          <cell r="N801">
            <v>5.5365599999999997</v>
          </cell>
          <cell r="O801">
            <v>5.5526499999999999</v>
          </cell>
          <cell r="P801">
            <v>5.59</v>
          </cell>
          <cell r="Q801">
            <v>5.64</v>
          </cell>
          <cell r="R801">
            <v>5.6849999999999996</v>
          </cell>
          <cell r="S801">
            <v>5.71</v>
          </cell>
          <cell r="T801">
            <v>5.7249999999999996</v>
          </cell>
          <cell r="U801">
            <v>5.7249999999999996</v>
          </cell>
          <cell r="V801">
            <v>5.7149999999999999</v>
          </cell>
          <cell r="W801">
            <v>5.7050000000000001</v>
          </cell>
          <cell r="X801">
            <v>5.6950000000000003</v>
          </cell>
          <cell r="Y801">
            <v>5.67</v>
          </cell>
          <cell r="Z801">
            <v>5.6150000000000002</v>
          </cell>
          <cell r="AA801">
            <v>5.48</v>
          </cell>
          <cell r="AB801">
            <v>5.3949999999999996</v>
          </cell>
          <cell r="AC801">
            <v>5.335</v>
          </cell>
          <cell r="AE801">
            <v>37293</v>
          </cell>
          <cell r="AF801">
            <v>3582511.3664410524</v>
          </cell>
          <cell r="AG801">
            <v>2370969.3636256354</v>
          </cell>
          <cell r="AH801">
            <v>1211542.002815417</v>
          </cell>
          <cell r="AI801">
            <v>2276551314.4258175</v>
          </cell>
          <cell r="AJ801">
            <v>2227650529.1839108</v>
          </cell>
          <cell r="AK801">
            <v>48900784.527358226</v>
          </cell>
          <cell r="AM801">
            <v>3544793.7331158221</v>
          </cell>
          <cell r="AN801">
            <v>2377347.1231741044</v>
          </cell>
          <cell r="AO801">
            <v>1167446.6099417177</v>
          </cell>
          <cell r="AP801">
            <v>2252785078.2691031</v>
          </cell>
          <cell r="AQ801">
            <v>2225709394.5468197</v>
          </cell>
          <cell r="AR801">
            <v>27275683.722283233</v>
          </cell>
          <cell r="AT801">
            <v>37717.63332523033</v>
          </cell>
          <cell r="AU801">
            <v>-6377.7595484689809</v>
          </cell>
          <cell r="AV801">
            <v>44095.392873699311</v>
          </cell>
          <cell r="AW801">
            <v>23766236.156713016</v>
          </cell>
          <cell r="AX801">
            <v>1941134.6370917766</v>
          </cell>
          <cell r="AY801">
            <v>21625100.805075064</v>
          </cell>
        </row>
        <row r="802">
          <cell r="B802">
            <v>36942</v>
          </cell>
          <cell r="C802">
            <v>5.375</v>
          </cell>
          <cell r="D802">
            <v>5.53125</v>
          </cell>
          <cell r="E802">
            <v>5.6718799999999998</v>
          </cell>
          <cell r="F802">
            <v>5.6718799999999998</v>
          </cell>
          <cell r="G802">
            <v>5.6718799999999998</v>
          </cell>
          <cell r="H802">
            <v>5.6860400000000002</v>
          </cell>
          <cell r="I802">
            <v>5.6539400000000004</v>
          </cell>
          <cell r="J802">
            <v>5.6315600000000003</v>
          </cell>
          <cell r="K802">
            <v>5.5903799999999997</v>
          </cell>
          <cell r="L802">
            <v>5.5970199999999997</v>
          </cell>
          <cell r="M802">
            <v>5.5166899999999996</v>
          </cell>
          <cell r="N802">
            <v>5.5449400000000004</v>
          </cell>
          <cell r="O802">
            <v>5.5632400000000004</v>
          </cell>
          <cell r="P802">
            <v>5.61</v>
          </cell>
          <cell r="Q802">
            <v>5.66</v>
          </cell>
          <cell r="R802">
            <v>5.71</v>
          </cell>
          <cell r="S802">
            <v>5.75</v>
          </cell>
          <cell r="T802">
            <v>5.77</v>
          </cell>
          <cell r="U802">
            <v>5.7750000000000004</v>
          </cell>
          <cell r="V802">
            <v>5.77</v>
          </cell>
          <cell r="W802">
            <v>5.7649999999999997</v>
          </cell>
          <cell r="X802">
            <v>5.75</v>
          </cell>
          <cell r="Y802">
            <v>5.7249999999999996</v>
          </cell>
          <cell r="Z802">
            <v>5.665</v>
          </cell>
          <cell r="AA802">
            <v>5.5250000000000004</v>
          </cell>
          <cell r="AB802">
            <v>5.4450000000000003</v>
          </cell>
          <cell r="AC802">
            <v>5.3949999999999996</v>
          </cell>
          <cell r="AE802">
            <v>37294</v>
          </cell>
          <cell r="AF802">
            <v>-1594210.6041508606</v>
          </cell>
          <cell r="AG802">
            <v>2368597.2495428775</v>
          </cell>
          <cell r="AH802">
            <v>-3962807.8536937381</v>
          </cell>
          <cell r="AI802">
            <v>2274957103.8216667</v>
          </cell>
          <cell r="AJ802">
            <v>2230019126.4334536</v>
          </cell>
          <cell r="AK802">
            <v>44937976.673664488</v>
          </cell>
          <cell r="AM802">
            <v>-1501263.3827753365</v>
          </cell>
          <cell r="AN802">
            <v>2382807.3912833752</v>
          </cell>
          <cell r="AO802">
            <v>-3884070.7740587117</v>
          </cell>
          <cell r="AP802">
            <v>2251283814.8863277</v>
          </cell>
          <cell r="AQ802">
            <v>2228092201.9381032</v>
          </cell>
          <cell r="AR802">
            <v>23391612.948224522</v>
          </cell>
          <cell r="AT802">
            <v>-92947.221375524066</v>
          </cell>
          <cell r="AU802">
            <v>-14210.141740497667</v>
          </cell>
          <cell r="AV802">
            <v>-78737.079635026399</v>
          </cell>
          <cell r="AW802">
            <v>23673288.935337491</v>
          </cell>
          <cell r="AX802">
            <v>1926924.4953512789</v>
          </cell>
          <cell r="AY802">
            <v>21546363.725440037</v>
          </cell>
        </row>
        <row r="803">
          <cell r="B803">
            <v>36943</v>
          </cell>
          <cell r="C803">
            <v>4.875</v>
          </cell>
          <cell r="D803">
            <v>5.34375</v>
          </cell>
          <cell r="E803">
            <v>5.65625</v>
          </cell>
          <cell r="F803">
            <v>5.65625</v>
          </cell>
          <cell r="G803">
            <v>5.65625</v>
          </cell>
          <cell r="H803">
            <v>5.6776499999999999</v>
          </cell>
          <cell r="I803">
            <v>5.6380299999999997</v>
          </cell>
          <cell r="J803">
            <v>5.6150000000000002</v>
          </cell>
          <cell r="K803">
            <v>5.5650500000000003</v>
          </cell>
          <cell r="L803">
            <v>5.5639399999999997</v>
          </cell>
          <cell r="M803">
            <v>5.4796300000000002</v>
          </cell>
          <cell r="N803">
            <v>5.5029300000000001</v>
          </cell>
          <cell r="O803">
            <v>5.5203800000000003</v>
          </cell>
          <cell r="P803">
            <v>5.55</v>
          </cell>
          <cell r="Q803">
            <v>5.61</v>
          </cell>
          <cell r="R803">
            <v>5.665</v>
          </cell>
          <cell r="S803">
            <v>5.7050000000000001</v>
          </cell>
          <cell r="T803">
            <v>5.73</v>
          </cell>
          <cell r="U803">
            <v>5.7350000000000003</v>
          </cell>
          <cell r="V803">
            <v>5.7350000000000003</v>
          </cell>
          <cell r="W803">
            <v>5.7249999999999996</v>
          </cell>
          <cell r="X803">
            <v>5.7249999999999996</v>
          </cell>
          <cell r="Y803">
            <v>5.69</v>
          </cell>
          <cell r="Z803">
            <v>5.6349999999999998</v>
          </cell>
          <cell r="AA803">
            <v>5.5049999999999999</v>
          </cell>
          <cell r="AB803">
            <v>5.4249999999999998</v>
          </cell>
          <cell r="AC803">
            <v>5.3550000000000004</v>
          </cell>
          <cell r="AE803">
            <v>37295</v>
          </cell>
          <cell r="AF803">
            <v>976271.37892796658</v>
          </cell>
          <cell r="AG803">
            <v>2344640.8391464446</v>
          </cell>
          <cell r="AH803">
            <v>-1368369.460218478</v>
          </cell>
          <cell r="AI803">
            <v>2275933375.2005949</v>
          </cell>
          <cell r="AJ803">
            <v>2232363767.2726002</v>
          </cell>
          <cell r="AK803">
            <v>43569607.213446006</v>
          </cell>
          <cell r="AM803">
            <v>1035956.1335476413</v>
          </cell>
          <cell r="AN803">
            <v>2323018.0560348616</v>
          </cell>
          <cell r="AO803">
            <v>-1287061.9224872203</v>
          </cell>
          <cell r="AP803">
            <v>2252319771.0198755</v>
          </cell>
          <cell r="AQ803">
            <v>2230415219.9941382</v>
          </cell>
          <cell r="AR803">
            <v>22104551.025737301</v>
          </cell>
          <cell r="AT803">
            <v>-59684.754619674757</v>
          </cell>
          <cell r="AU803">
            <v>21622.783111582976</v>
          </cell>
          <cell r="AV803">
            <v>-81307.537731257733</v>
          </cell>
          <cell r="AW803">
            <v>23613604.180717818</v>
          </cell>
          <cell r="AX803">
            <v>1948547.2784628619</v>
          </cell>
          <cell r="AY803">
            <v>21465056.18770878</v>
          </cell>
        </row>
        <row r="804">
          <cell r="B804">
            <v>36944</v>
          </cell>
          <cell r="C804">
            <v>5</v>
          </cell>
          <cell r="D804">
            <v>5.25</v>
          </cell>
          <cell r="E804">
            <v>5.625</v>
          </cell>
          <cell r="F804">
            <v>5.6406200000000002</v>
          </cell>
          <cell r="G804">
            <v>5.6406200000000002</v>
          </cell>
          <cell r="H804">
            <v>5.6603500000000002</v>
          </cell>
          <cell r="I804">
            <v>5.6207099999999999</v>
          </cell>
          <cell r="J804">
            <v>5.5962500000000004</v>
          </cell>
          <cell r="K804">
            <v>5.5545</v>
          </cell>
          <cell r="L804">
            <v>5.5587799999999996</v>
          </cell>
          <cell r="M804">
            <v>5.4775999999999998</v>
          </cell>
          <cell r="N804">
            <v>5.5030700000000001</v>
          </cell>
          <cell r="O804">
            <v>5.5220200000000004</v>
          </cell>
          <cell r="P804">
            <v>5.56</v>
          </cell>
          <cell r="Q804">
            <v>5.62</v>
          </cell>
          <cell r="R804">
            <v>5.6749999999999998</v>
          </cell>
          <cell r="S804">
            <v>5.7249999999999996</v>
          </cell>
          <cell r="T804">
            <v>5.7450000000000001</v>
          </cell>
          <cell r="U804">
            <v>5.7549999999999999</v>
          </cell>
          <cell r="V804">
            <v>5.7649999999999997</v>
          </cell>
          <cell r="W804">
            <v>5.7549999999999999</v>
          </cell>
          <cell r="X804">
            <v>5.75</v>
          </cell>
          <cell r="Y804">
            <v>5.7350000000000003</v>
          </cell>
          <cell r="Z804">
            <v>5.6749999999999998</v>
          </cell>
          <cell r="AA804">
            <v>5.5549999999999997</v>
          </cell>
          <cell r="AB804">
            <v>5.4749999999999996</v>
          </cell>
          <cell r="AC804">
            <v>5.4249999999999998</v>
          </cell>
          <cell r="AE804">
            <v>37298</v>
          </cell>
          <cell r="AF804">
            <v>7146048.7692376915</v>
          </cell>
          <cell r="AG804">
            <v>7064668.689757755</v>
          </cell>
          <cell r="AH804">
            <v>81380.07947993651</v>
          </cell>
          <cell r="AI804">
            <v>2283079423.9698324</v>
          </cell>
          <cell r="AJ804">
            <v>2239428435.962358</v>
          </cell>
          <cell r="AK804">
            <v>43650987.292925939</v>
          </cell>
          <cell r="AM804">
            <v>6955789.1154491752</v>
          </cell>
          <cell r="AN804">
            <v>6985322.3786454443</v>
          </cell>
          <cell r="AO804">
            <v>-29533.26319626905</v>
          </cell>
          <cell r="AP804">
            <v>2259275560.1353245</v>
          </cell>
          <cell r="AQ804">
            <v>2237400542.3727837</v>
          </cell>
          <cell r="AR804">
            <v>22075017.762541033</v>
          </cell>
          <cell r="AT804">
            <v>190259.6537885163</v>
          </cell>
          <cell r="AU804">
            <v>79346.311112310737</v>
          </cell>
          <cell r="AV804">
            <v>110913.34267620556</v>
          </cell>
          <cell r="AW804">
            <v>23803863.834506333</v>
          </cell>
          <cell r="AX804">
            <v>2027893.5895751726</v>
          </cell>
          <cell r="AY804">
            <v>21575969.530384988</v>
          </cell>
        </row>
        <row r="805">
          <cell r="B805">
            <v>36945</v>
          </cell>
          <cell r="C805">
            <v>5.25</v>
          </cell>
          <cell r="D805">
            <v>5.375</v>
          </cell>
          <cell r="E805">
            <v>5.6406200000000002</v>
          </cell>
          <cell r="F805">
            <v>5.6406200000000002</v>
          </cell>
          <cell r="G805">
            <v>5.6406200000000002</v>
          </cell>
          <cell r="H805">
            <v>5.6583300000000003</v>
          </cell>
          <cell r="I805">
            <v>5.6221699999999997</v>
          </cell>
          <cell r="J805">
            <v>5.5983400000000003</v>
          </cell>
          <cell r="K805">
            <v>5.5590700000000002</v>
          </cell>
          <cell r="L805">
            <v>5.5651599999999997</v>
          </cell>
          <cell r="M805">
            <v>5.48468</v>
          </cell>
          <cell r="N805">
            <v>5.51234</v>
          </cell>
          <cell r="O805">
            <v>5.5342700000000002</v>
          </cell>
          <cell r="P805">
            <v>5.57</v>
          </cell>
          <cell r="Q805">
            <v>5.64</v>
          </cell>
          <cell r="R805">
            <v>5.6950000000000003</v>
          </cell>
          <cell r="S805">
            <v>5.7450000000000001</v>
          </cell>
          <cell r="T805">
            <v>5.77</v>
          </cell>
          <cell r="U805">
            <v>5.7750000000000004</v>
          </cell>
          <cell r="V805">
            <v>5.79</v>
          </cell>
          <cell r="W805">
            <v>5.7850000000000001</v>
          </cell>
          <cell r="X805">
            <v>5.7750000000000004</v>
          </cell>
          <cell r="Y805">
            <v>5.7649999999999997</v>
          </cell>
          <cell r="Z805">
            <v>5.7149999999999999</v>
          </cell>
          <cell r="AA805">
            <v>5.6050000000000004</v>
          </cell>
          <cell r="AB805">
            <v>5.52</v>
          </cell>
          <cell r="AC805">
            <v>5.4749999999999996</v>
          </cell>
          <cell r="AE805">
            <v>37299</v>
          </cell>
          <cell r="AF805">
            <v>-3860665.5447525186</v>
          </cell>
          <cell r="AG805">
            <v>2383111.569178191</v>
          </cell>
          <cell r="AH805">
            <v>-6243777.1139307097</v>
          </cell>
          <cell r="AI805">
            <v>2279218758.4250798</v>
          </cell>
          <cell r="AJ805">
            <v>2241811547.5315361</v>
          </cell>
          <cell r="AK805">
            <v>37407210.178995229</v>
          </cell>
          <cell r="AM805">
            <v>-3547614.4097796232</v>
          </cell>
          <cell r="AN805">
            <v>2410914.7567115836</v>
          </cell>
          <cell r="AO805">
            <v>-5958529.1664912067</v>
          </cell>
          <cell r="AP805">
            <v>2255727945.7255449</v>
          </cell>
          <cell r="AQ805">
            <v>2239811457.1294951</v>
          </cell>
          <cell r="AR805">
            <v>16116488.596049827</v>
          </cell>
          <cell r="AT805">
            <v>-313051.1349728955</v>
          </cell>
          <cell r="AU805">
            <v>-27803.187533392571</v>
          </cell>
          <cell r="AV805">
            <v>-285247.94743950292</v>
          </cell>
          <cell r="AW805">
            <v>23490812.699533436</v>
          </cell>
          <cell r="AX805">
            <v>2000090.4020417801</v>
          </cell>
          <cell r="AY805">
            <v>21290721.582945485</v>
          </cell>
        </row>
        <row r="806">
          <cell r="B806">
            <v>36946</v>
          </cell>
          <cell r="C806">
            <v>5.25</v>
          </cell>
          <cell r="D806">
            <v>5.375</v>
          </cell>
          <cell r="E806">
            <v>5.6406200000000002</v>
          </cell>
          <cell r="F806">
            <v>5.6406200000000002</v>
          </cell>
          <cell r="G806">
            <v>5.6406200000000002</v>
          </cell>
          <cell r="H806">
            <v>5.6583300000000003</v>
          </cell>
          <cell r="I806">
            <v>5.6221699999999997</v>
          </cell>
          <cell r="J806">
            <v>5.5983400000000003</v>
          </cell>
          <cell r="K806">
            <v>5.5590700000000002</v>
          </cell>
          <cell r="L806">
            <v>5.5651599999999997</v>
          </cell>
          <cell r="M806">
            <v>5.48468</v>
          </cell>
          <cell r="N806">
            <v>5.51234</v>
          </cell>
          <cell r="O806">
            <v>5.5342700000000002</v>
          </cell>
          <cell r="P806">
            <v>5.57</v>
          </cell>
          <cell r="Q806">
            <v>5.64</v>
          </cell>
          <cell r="R806">
            <v>5.6950000000000003</v>
          </cell>
          <cell r="S806">
            <v>5.7450000000000001</v>
          </cell>
          <cell r="T806">
            <v>5.77</v>
          </cell>
          <cell r="U806">
            <v>5.7750000000000004</v>
          </cell>
          <cell r="V806">
            <v>5.79</v>
          </cell>
          <cell r="W806">
            <v>5.7850000000000001</v>
          </cell>
          <cell r="X806">
            <v>5.7750000000000004</v>
          </cell>
          <cell r="Y806">
            <v>5.7649999999999997</v>
          </cell>
          <cell r="Z806">
            <v>5.7149999999999999</v>
          </cell>
          <cell r="AA806">
            <v>5.6050000000000004</v>
          </cell>
          <cell r="AB806">
            <v>5.52</v>
          </cell>
          <cell r="AC806">
            <v>5.4749999999999996</v>
          </cell>
          <cell r="AE806">
            <v>37300</v>
          </cell>
          <cell r="AF806">
            <v>3249356.6770633399</v>
          </cell>
          <cell r="AG806">
            <v>2403615.841026484</v>
          </cell>
          <cell r="AH806">
            <v>845740.83603685582</v>
          </cell>
          <cell r="AI806">
            <v>2282468115.1021433</v>
          </cell>
          <cell r="AJ806">
            <v>2244215163.3725624</v>
          </cell>
          <cell r="AK806">
            <v>38252951.015032083</v>
          </cell>
          <cell r="AM806">
            <v>3285251.5884103179</v>
          </cell>
          <cell r="AN806">
            <v>2445004.8658480123</v>
          </cell>
          <cell r="AO806">
            <v>840246.72256230563</v>
          </cell>
          <cell r="AP806">
            <v>2259013197.3139553</v>
          </cell>
          <cell r="AQ806">
            <v>2242256461.9953432</v>
          </cell>
          <cell r="AR806">
            <v>16956735.318612132</v>
          </cell>
          <cell r="AT806">
            <v>-35894.911346978042</v>
          </cell>
          <cell r="AU806">
            <v>-41389.024821528234</v>
          </cell>
          <cell r="AV806">
            <v>5494.1134745501913</v>
          </cell>
          <cell r="AW806">
            <v>23454917.788186457</v>
          </cell>
          <cell r="AX806">
            <v>1958701.3772202518</v>
          </cell>
          <cell r="AY806">
            <v>21296215.696420036</v>
          </cell>
        </row>
        <row r="807">
          <cell r="B807">
            <v>36947</v>
          </cell>
          <cell r="C807">
            <v>5.25</v>
          </cell>
          <cell r="D807">
            <v>5.375</v>
          </cell>
          <cell r="E807">
            <v>5.6406200000000002</v>
          </cell>
          <cell r="F807">
            <v>5.6406200000000002</v>
          </cell>
          <cell r="G807">
            <v>5.6406200000000002</v>
          </cell>
          <cell r="H807">
            <v>5.6583300000000003</v>
          </cell>
          <cell r="I807">
            <v>5.6221699999999997</v>
          </cell>
          <cell r="J807">
            <v>5.5983400000000003</v>
          </cell>
          <cell r="K807">
            <v>5.5590700000000002</v>
          </cell>
          <cell r="L807">
            <v>5.5651599999999997</v>
          </cell>
          <cell r="M807">
            <v>5.48468</v>
          </cell>
          <cell r="N807">
            <v>5.51234</v>
          </cell>
          <cell r="O807">
            <v>5.5342700000000002</v>
          </cell>
          <cell r="P807">
            <v>5.57</v>
          </cell>
          <cell r="Q807">
            <v>5.64</v>
          </cell>
          <cell r="R807">
            <v>5.6950000000000003</v>
          </cell>
          <cell r="S807">
            <v>5.7450000000000001</v>
          </cell>
          <cell r="T807">
            <v>5.77</v>
          </cell>
          <cell r="U807">
            <v>5.7750000000000004</v>
          </cell>
          <cell r="V807">
            <v>5.79</v>
          </cell>
          <cell r="W807">
            <v>5.7850000000000001</v>
          </cell>
          <cell r="X807">
            <v>5.7750000000000004</v>
          </cell>
          <cell r="Y807">
            <v>5.7649999999999997</v>
          </cell>
          <cell r="Z807">
            <v>5.7149999999999999</v>
          </cell>
          <cell r="AA807">
            <v>5.6050000000000004</v>
          </cell>
          <cell r="AB807">
            <v>5.52</v>
          </cell>
          <cell r="AC807">
            <v>5.4749999999999996</v>
          </cell>
          <cell r="AE807">
            <v>37301</v>
          </cell>
          <cell r="AF807">
            <v>4161483.1032588687</v>
          </cell>
          <cell r="AG807">
            <v>2418742.5400082106</v>
          </cell>
          <cell r="AH807">
            <v>1742740.5632506581</v>
          </cell>
          <cell r="AI807">
            <v>2286629598.2054024</v>
          </cell>
          <cell r="AJ807">
            <v>2246633905.9125705</v>
          </cell>
          <cell r="AK807">
            <v>39995691.578282744</v>
          </cell>
          <cell r="AM807">
            <v>4080562.9771260284</v>
          </cell>
          <cell r="AN807">
            <v>2387591.3407976138</v>
          </cell>
          <cell r="AO807">
            <v>1692971.6363284145</v>
          </cell>
          <cell r="AP807">
            <v>2263093760.2910814</v>
          </cell>
          <cell r="AQ807">
            <v>2244644053.3361406</v>
          </cell>
          <cell r="AR807">
            <v>18649706.954940546</v>
          </cell>
          <cell r="AT807">
            <v>80920.126132840291</v>
          </cell>
          <cell r="AU807">
            <v>31151.199210596737</v>
          </cell>
          <cell r="AV807">
            <v>49768.926922243554</v>
          </cell>
          <cell r="AW807">
            <v>23535837.914319299</v>
          </cell>
          <cell r="AX807">
            <v>1989852.5764308486</v>
          </cell>
          <cell r="AY807">
            <v>21345984.623342279</v>
          </cell>
        </row>
        <row r="808">
          <cell r="B808">
            <v>36948</v>
          </cell>
          <cell r="C808">
            <v>4.8125</v>
          </cell>
          <cell r="D808">
            <v>5.4375</v>
          </cell>
          <cell r="E808">
            <v>5.625</v>
          </cell>
          <cell r="F808">
            <v>5.625</v>
          </cell>
          <cell r="G808">
            <v>5.625</v>
          </cell>
          <cell r="H808">
            <v>5.6271899999999997</v>
          </cell>
          <cell r="I808">
            <v>5.5890700000000004</v>
          </cell>
          <cell r="J808">
            <v>5.5621200000000002</v>
          </cell>
          <cell r="K808">
            <v>5.5029500000000002</v>
          </cell>
          <cell r="L808">
            <v>5.5047300000000003</v>
          </cell>
          <cell r="M808">
            <v>5.42347</v>
          </cell>
          <cell r="N808">
            <v>5.4512400000000003</v>
          </cell>
          <cell r="O808">
            <v>5.4759599999999997</v>
          </cell>
          <cell r="P808">
            <v>5.53</v>
          </cell>
          <cell r="Q808">
            <v>5.61</v>
          </cell>
          <cell r="R808">
            <v>5.66</v>
          </cell>
          <cell r="S808">
            <v>5.71</v>
          </cell>
          <cell r="T808">
            <v>5.7350000000000003</v>
          </cell>
          <cell r="U808">
            <v>5.7450000000000001</v>
          </cell>
          <cell r="V808">
            <v>5.7549999999999999</v>
          </cell>
          <cell r="W808">
            <v>5.7549999999999999</v>
          </cell>
          <cell r="X808">
            <v>5.7549999999999999</v>
          </cell>
          <cell r="Y808">
            <v>5.7450000000000001</v>
          </cell>
          <cell r="Z808">
            <v>5.6950000000000003</v>
          </cell>
          <cell r="AA808">
            <v>5.58</v>
          </cell>
          <cell r="AB808">
            <v>5.5</v>
          </cell>
          <cell r="AC808">
            <v>5.4550000000000001</v>
          </cell>
          <cell r="AE808">
            <v>37302</v>
          </cell>
          <cell r="AF808">
            <v>4705841.5202459833</v>
          </cell>
          <cell r="AG808">
            <v>2391457.6698005339</v>
          </cell>
          <cell r="AH808">
            <v>2314383.8504454494</v>
          </cell>
          <cell r="AI808">
            <v>2291335439.7256484</v>
          </cell>
          <cell r="AJ808">
            <v>2249025363.5823712</v>
          </cell>
          <cell r="AK808">
            <v>42310075.428728193</v>
          </cell>
          <cell r="AM808">
            <v>4787792.0617185943</v>
          </cell>
          <cell r="AN808">
            <v>2357700.5350314006</v>
          </cell>
          <cell r="AO808">
            <v>2430091.5266871937</v>
          </cell>
          <cell r="AP808">
            <v>2267881552.3527999</v>
          </cell>
          <cell r="AQ808">
            <v>2247001753.871172</v>
          </cell>
          <cell r="AR808">
            <v>21079798.48162774</v>
          </cell>
          <cell r="AT808">
            <v>-81950.541472611018</v>
          </cell>
          <cell r="AU808">
            <v>33757.134769133292</v>
          </cell>
          <cell r="AV808">
            <v>-115707.67624174431</v>
          </cell>
          <cell r="AW808">
            <v>23453887.372846689</v>
          </cell>
          <cell r="AX808">
            <v>2023609.7111999819</v>
          </cell>
          <cell r="AY808">
            <v>21230276.947100535</v>
          </cell>
        </row>
        <row r="809">
          <cell r="B809">
            <v>36949</v>
          </cell>
          <cell r="C809">
            <v>5.1875</v>
          </cell>
          <cell r="D809">
            <v>5.625</v>
          </cell>
          <cell r="E809">
            <v>5.65625</v>
          </cell>
          <cell r="F809">
            <v>5.625</v>
          </cell>
          <cell r="G809">
            <v>5.56</v>
          </cell>
          <cell r="H809">
            <v>5.61571</v>
          </cell>
          <cell r="I809">
            <v>5.5698999999999996</v>
          </cell>
          <cell r="J809">
            <v>5.5249899999999998</v>
          </cell>
          <cell r="K809">
            <v>5.4632399999999999</v>
          </cell>
          <cell r="L809">
            <v>5.4604799999999996</v>
          </cell>
          <cell r="M809">
            <v>5.3803700000000001</v>
          </cell>
          <cell r="N809">
            <v>5.4095599999999999</v>
          </cell>
          <cell r="O809">
            <v>5.4353499999999997</v>
          </cell>
          <cell r="P809">
            <v>5.49</v>
          </cell>
          <cell r="Q809">
            <v>5.57</v>
          </cell>
          <cell r="R809">
            <v>5.625</v>
          </cell>
          <cell r="S809">
            <v>5.665</v>
          </cell>
          <cell r="T809">
            <v>5.69</v>
          </cell>
          <cell r="U809">
            <v>5.6950000000000003</v>
          </cell>
          <cell r="V809">
            <v>5.6950000000000003</v>
          </cell>
          <cell r="W809">
            <v>5.6950000000000003</v>
          </cell>
          <cell r="X809">
            <v>5.6950000000000003</v>
          </cell>
          <cell r="Y809">
            <v>5.6749999999999998</v>
          </cell>
          <cell r="Z809">
            <v>5.6349999999999998</v>
          </cell>
          <cell r="AA809">
            <v>5.5250000000000004</v>
          </cell>
          <cell r="AB809">
            <v>5.4450000000000003</v>
          </cell>
          <cell r="AC809">
            <v>5.3949999999999996</v>
          </cell>
          <cell r="AE809">
            <v>37305</v>
          </cell>
          <cell r="AF809">
            <v>7030853.6750658825</v>
          </cell>
          <cell r="AG809">
            <v>7178839.0976628698</v>
          </cell>
          <cell r="AH809">
            <v>-147985.42259698734</v>
          </cell>
          <cell r="AI809">
            <v>2298366293.4007144</v>
          </cell>
          <cell r="AJ809">
            <v>2256204202.6800342</v>
          </cell>
          <cell r="AK809">
            <v>42162090.006131202</v>
          </cell>
          <cell r="AM809">
            <v>6863608.74426594</v>
          </cell>
          <cell r="AN809">
            <v>7088549.1212375732</v>
          </cell>
          <cell r="AO809">
            <v>-224940.37697163317</v>
          </cell>
          <cell r="AP809">
            <v>2274745161.0970659</v>
          </cell>
          <cell r="AQ809">
            <v>2254090302.9924097</v>
          </cell>
          <cell r="AR809">
            <v>20854858.104656108</v>
          </cell>
          <cell r="AT809">
            <v>167244.93079994246</v>
          </cell>
          <cell r="AU809">
            <v>90289.976425296627</v>
          </cell>
          <cell r="AV809">
            <v>76954.954374645837</v>
          </cell>
          <cell r="AW809">
            <v>23621132.303646632</v>
          </cell>
          <cell r="AX809">
            <v>2113899.6876252787</v>
          </cell>
          <cell r="AY809">
            <v>21307231.90147518</v>
          </cell>
        </row>
        <row r="810">
          <cell r="B810">
            <v>36950</v>
          </cell>
          <cell r="C810">
            <v>6.4375</v>
          </cell>
          <cell r="D810">
            <v>5.875</v>
          </cell>
          <cell r="E810">
            <v>5.72</v>
          </cell>
          <cell r="F810">
            <v>5.59375</v>
          </cell>
          <cell r="G810">
            <v>5.67</v>
          </cell>
          <cell r="H810">
            <v>5.6188000000000002</v>
          </cell>
          <cell r="I810">
            <v>5.5407099999999998</v>
          </cell>
          <cell r="J810">
            <v>5.5675400000000002</v>
          </cell>
          <cell r="K810">
            <v>5.4823300000000001</v>
          </cell>
          <cell r="L810">
            <v>5.46652</v>
          </cell>
          <cell r="M810">
            <v>5.3777799999999996</v>
          </cell>
          <cell r="N810">
            <v>5.4016500000000001</v>
          </cell>
          <cell r="O810">
            <v>5.4229500000000002</v>
          </cell>
          <cell r="P810">
            <v>5.45</v>
          </cell>
          <cell r="Q810">
            <v>5.53</v>
          </cell>
          <cell r="R810">
            <v>5.58</v>
          </cell>
          <cell r="S810">
            <v>5.6150000000000002</v>
          </cell>
          <cell r="T810">
            <v>5.6449999999999996</v>
          </cell>
          <cell r="U810">
            <v>5.65</v>
          </cell>
          <cell r="V810">
            <v>5.65</v>
          </cell>
          <cell r="W810">
            <v>5.65</v>
          </cell>
          <cell r="X810">
            <v>5.65</v>
          </cell>
          <cell r="Y810">
            <v>5.6349999999999998</v>
          </cell>
          <cell r="Z810">
            <v>5.585</v>
          </cell>
          <cell r="AA810">
            <v>5.4749999999999996</v>
          </cell>
          <cell r="AB810">
            <v>5.3949999999999996</v>
          </cell>
          <cell r="AC810">
            <v>5.3449999999999998</v>
          </cell>
          <cell r="AE810">
            <v>37306</v>
          </cell>
          <cell r="AF810">
            <v>6134302.9524038061</v>
          </cell>
          <cell r="AG810">
            <v>2427721.0064321212</v>
          </cell>
          <cell r="AH810">
            <v>3706581.945971685</v>
          </cell>
          <cell r="AI810">
            <v>2304500596.3531184</v>
          </cell>
          <cell r="AJ810">
            <v>2258631923.6864662</v>
          </cell>
          <cell r="AK810">
            <v>45868671.952102885</v>
          </cell>
          <cell r="AM810">
            <v>5890322.7979730815</v>
          </cell>
          <cell r="AN810">
            <v>2402732.9335916676</v>
          </cell>
          <cell r="AO810">
            <v>3487589.8643814139</v>
          </cell>
          <cell r="AP810">
            <v>2280635483.8950391</v>
          </cell>
          <cell r="AQ810">
            <v>2256493035.9260015</v>
          </cell>
          <cell r="AR810">
            <v>24342447.969037522</v>
          </cell>
          <cell r="AT810">
            <v>243980.15443072468</v>
          </cell>
          <cell r="AU810">
            <v>24988.072840453591</v>
          </cell>
          <cell r="AV810">
            <v>218992.08159027109</v>
          </cell>
          <cell r="AW810">
            <v>23865112.458077356</v>
          </cell>
          <cell r="AX810">
            <v>2138887.7604657323</v>
          </cell>
          <cell r="AY810">
            <v>21526223.983065452</v>
          </cell>
        </row>
        <row r="811">
          <cell r="B811">
            <v>36951</v>
          </cell>
          <cell r="C811">
            <v>5.4375</v>
          </cell>
          <cell r="D811">
            <v>5.6875</v>
          </cell>
          <cell r="E811">
            <v>5.6406200000000002</v>
          </cell>
          <cell r="F811">
            <v>5.6093700000000002</v>
          </cell>
          <cell r="G811">
            <v>5.5781200000000002</v>
          </cell>
          <cell r="H811">
            <v>5.5909000000000004</v>
          </cell>
          <cell r="I811">
            <v>5.5474399999999999</v>
          </cell>
          <cell r="J811">
            <v>5.5049099999999997</v>
          </cell>
          <cell r="K811">
            <v>5.4462799999999998</v>
          </cell>
          <cell r="L811">
            <v>5.4410999999999996</v>
          </cell>
          <cell r="M811">
            <v>5.3566399999999996</v>
          </cell>
          <cell r="N811">
            <v>5.3803299999999998</v>
          </cell>
          <cell r="O811">
            <v>5.3998299999999997</v>
          </cell>
          <cell r="P811">
            <v>5.4450000000000003</v>
          </cell>
          <cell r="Q811">
            <v>5.52</v>
          </cell>
          <cell r="R811">
            <v>5.56</v>
          </cell>
          <cell r="S811">
            <v>5.5949999999999998</v>
          </cell>
          <cell r="T811">
            <v>5.6050000000000004</v>
          </cell>
          <cell r="U811">
            <v>5.61</v>
          </cell>
          <cell r="V811">
            <v>5.6150000000000002</v>
          </cell>
          <cell r="W811">
            <v>5.6050000000000004</v>
          </cell>
          <cell r="X811">
            <v>5.6</v>
          </cell>
          <cell r="Y811">
            <v>5.59</v>
          </cell>
          <cell r="Z811">
            <v>5.5449999999999999</v>
          </cell>
          <cell r="AA811">
            <v>5.44</v>
          </cell>
          <cell r="AB811">
            <v>5.3550000000000004</v>
          </cell>
          <cell r="AC811">
            <v>5.3049999999999997</v>
          </cell>
          <cell r="AE811">
            <v>37307</v>
          </cell>
          <cell r="AF811">
            <v>556222.71605455084</v>
          </cell>
          <cell r="AG811">
            <v>2431447.8530547</v>
          </cell>
          <cell r="AH811">
            <v>-1875225.1370001491</v>
          </cell>
          <cell r="AI811">
            <v>2305056819.0691729</v>
          </cell>
          <cell r="AJ811">
            <v>2261063371.5395207</v>
          </cell>
          <cell r="AK811">
            <v>43993446.815102734</v>
          </cell>
          <cell r="AM811">
            <v>712331.98484192789</v>
          </cell>
          <cell r="AN811">
            <v>2432480.0625250009</v>
          </cell>
          <cell r="AO811">
            <v>-1720148.077683073</v>
          </cell>
          <cell r="AP811">
            <v>2281347815.8798809</v>
          </cell>
          <cell r="AQ811">
            <v>2258925515.9885263</v>
          </cell>
          <cell r="AR811">
            <v>22622299.891354449</v>
          </cell>
          <cell r="AT811">
            <v>-156109.26878737705</v>
          </cell>
          <cell r="AU811">
            <v>-1032.2094703009352</v>
          </cell>
          <cell r="AV811">
            <v>-155077.05931707611</v>
          </cell>
          <cell r="AW811">
            <v>23709003.18928998</v>
          </cell>
          <cell r="AX811">
            <v>2137855.5509954314</v>
          </cell>
          <cell r="AY811">
            <v>21371146.923748378</v>
          </cell>
        </row>
        <row r="812">
          <cell r="B812">
            <v>36952</v>
          </cell>
          <cell r="C812">
            <v>5</v>
          </cell>
          <cell r="D812">
            <v>5.3125</v>
          </cell>
          <cell r="E812">
            <v>5.59375</v>
          </cell>
          <cell r="F812">
            <v>5.5781200000000002</v>
          </cell>
          <cell r="G812">
            <v>5.5625</v>
          </cell>
          <cell r="H812">
            <v>5.6136299999999997</v>
          </cell>
          <cell r="I812">
            <v>5.5626899999999999</v>
          </cell>
          <cell r="J812">
            <v>5.5313400000000001</v>
          </cell>
          <cell r="K812">
            <v>5.4868800000000002</v>
          </cell>
          <cell r="L812">
            <v>5.4897600000000004</v>
          </cell>
          <cell r="M812">
            <v>5.4084300000000001</v>
          </cell>
          <cell r="N812">
            <v>5.4343599999999999</v>
          </cell>
          <cell r="O812">
            <v>5.4532299999999996</v>
          </cell>
          <cell r="P812">
            <v>5.49</v>
          </cell>
          <cell r="Q812">
            <v>5.55</v>
          </cell>
          <cell r="R812">
            <v>5.59</v>
          </cell>
          <cell r="S812">
            <v>5.62</v>
          </cell>
          <cell r="T812">
            <v>5.625</v>
          </cell>
          <cell r="U812">
            <v>5.63</v>
          </cell>
          <cell r="V812">
            <v>5.63</v>
          </cell>
          <cell r="W812">
            <v>5.625</v>
          </cell>
          <cell r="X812">
            <v>5.625</v>
          </cell>
          <cell r="Y812">
            <v>5.6150000000000002</v>
          </cell>
          <cell r="Z812">
            <v>5.585</v>
          </cell>
          <cell r="AA812">
            <v>5.4749999999999996</v>
          </cell>
          <cell r="AB812">
            <v>5.39</v>
          </cell>
          <cell r="AC812">
            <v>5.335</v>
          </cell>
          <cell r="AE812">
            <v>37308</v>
          </cell>
          <cell r="AF812">
            <v>1796941.0052663204</v>
          </cell>
          <cell r="AG812">
            <v>2406856.3991616932</v>
          </cell>
          <cell r="AH812">
            <v>-609915.39389537275</v>
          </cell>
          <cell r="AI812">
            <v>2306853760.074439</v>
          </cell>
          <cell r="AJ812">
            <v>2263470227.9386826</v>
          </cell>
          <cell r="AK812">
            <v>43383531.421207361</v>
          </cell>
          <cell r="AM812">
            <v>1728300.4043581113</v>
          </cell>
          <cell r="AN812">
            <v>2384498.5464023994</v>
          </cell>
          <cell r="AO812">
            <v>-656198.14204428811</v>
          </cell>
          <cell r="AP812">
            <v>2283076116.2842388</v>
          </cell>
          <cell r="AQ812">
            <v>2261310014.5349288</v>
          </cell>
          <cell r="AR812">
            <v>21966101.749310162</v>
          </cell>
          <cell r="AT812">
            <v>68640.600908209104</v>
          </cell>
          <cell r="AU812">
            <v>22357.852759293746</v>
          </cell>
          <cell r="AV812">
            <v>46282.748148915358</v>
          </cell>
          <cell r="AW812">
            <v>23777643.790198188</v>
          </cell>
          <cell r="AX812">
            <v>2160213.4037547251</v>
          </cell>
          <cell r="AY812">
            <v>21417429.671897292</v>
          </cell>
        </row>
        <row r="813">
          <cell r="B813">
            <v>36953</v>
          </cell>
          <cell r="C813">
            <v>5</v>
          </cell>
          <cell r="D813">
            <v>5.3125</v>
          </cell>
          <cell r="E813">
            <v>5.59375</v>
          </cell>
          <cell r="F813">
            <v>5.5781200000000002</v>
          </cell>
          <cell r="G813">
            <v>5.5625</v>
          </cell>
          <cell r="H813">
            <v>5.6136299999999997</v>
          </cell>
          <cell r="I813">
            <v>5.5626899999999999</v>
          </cell>
          <cell r="J813">
            <v>5.5313400000000001</v>
          </cell>
          <cell r="K813">
            <v>5.4868800000000002</v>
          </cell>
          <cell r="L813">
            <v>5.4897600000000004</v>
          </cell>
          <cell r="M813">
            <v>5.4084300000000001</v>
          </cell>
          <cell r="N813">
            <v>5.4343599999999999</v>
          </cell>
          <cell r="O813">
            <v>5.4532299999999996</v>
          </cell>
          <cell r="P813">
            <v>5.49</v>
          </cell>
          <cell r="Q813">
            <v>5.55</v>
          </cell>
          <cell r="R813">
            <v>5.59</v>
          </cell>
          <cell r="S813">
            <v>5.62</v>
          </cell>
          <cell r="T813">
            <v>5.625</v>
          </cell>
          <cell r="U813">
            <v>5.63</v>
          </cell>
          <cell r="V813">
            <v>5.63</v>
          </cell>
          <cell r="W813">
            <v>5.625</v>
          </cell>
          <cell r="X813">
            <v>5.625</v>
          </cell>
          <cell r="Y813">
            <v>5.6150000000000002</v>
          </cell>
          <cell r="Z813">
            <v>5.585</v>
          </cell>
          <cell r="AA813">
            <v>5.4749999999999996</v>
          </cell>
          <cell r="AB813">
            <v>5.39</v>
          </cell>
          <cell r="AC813">
            <v>5.335</v>
          </cell>
          <cell r="AE813">
            <v>37309</v>
          </cell>
          <cell r="AF813">
            <v>4027200.5526071107</v>
          </cell>
          <cell r="AG813">
            <v>2424195.730959787</v>
          </cell>
          <cell r="AH813">
            <v>1603004.8216473237</v>
          </cell>
          <cell r="AI813">
            <v>2310880960.6270461</v>
          </cell>
          <cell r="AJ813">
            <v>2265894423.6696424</v>
          </cell>
          <cell r="AK813">
            <v>44986536.242854685</v>
          </cell>
          <cell r="AM813">
            <v>4023054.6020176411</v>
          </cell>
          <cell r="AN813">
            <v>2441077.5610417523</v>
          </cell>
          <cell r="AO813">
            <v>1581977.0409758887</v>
          </cell>
          <cell r="AP813">
            <v>2287099170.8862562</v>
          </cell>
          <cell r="AQ813">
            <v>2263751092.0959706</v>
          </cell>
          <cell r="AR813">
            <v>23548078.790286049</v>
          </cell>
          <cell r="AT813">
            <v>4145.950589469634</v>
          </cell>
          <cell r="AU813">
            <v>-16881.830081965309</v>
          </cell>
          <cell r="AV813">
            <v>21027.780671434943</v>
          </cell>
          <cell r="AW813">
            <v>23781789.740787659</v>
          </cell>
          <cell r="AX813">
            <v>2143331.5736727598</v>
          </cell>
          <cell r="AY813">
            <v>21438457.452568728</v>
          </cell>
        </row>
        <row r="814">
          <cell r="B814">
            <v>36954</v>
          </cell>
          <cell r="C814">
            <v>5</v>
          </cell>
          <cell r="D814">
            <v>5.3125</v>
          </cell>
          <cell r="E814">
            <v>5.59375</v>
          </cell>
          <cell r="F814">
            <v>5.5781200000000002</v>
          </cell>
          <cell r="G814">
            <v>5.5625</v>
          </cell>
          <cell r="H814">
            <v>5.6136299999999997</v>
          </cell>
          <cell r="I814">
            <v>5.5626899999999999</v>
          </cell>
          <cell r="J814">
            <v>5.5313400000000001</v>
          </cell>
          <cell r="K814">
            <v>5.4868800000000002</v>
          </cell>
          <cell r="L814">
            <v>5.4897600000000004</v>
          </cell>
          <cell r="M814">
            <v>5.4084300000000001</v>
          </cell>
          <cell r="N814">
            <v>5.4343599999999999</v>
          </cell>
          <cell r="O814">
            <v>5.4532299999999996</v>
          </cell>
          <cell r="P814">
            <v>5.49</v>
          </cell>
          <cell r="Q814">
            <v>5.55</v>
          </cell>
          <cell r="R814">
            <v>5.59</v>
          </cell>
          <cell r="S814">
            <v>5.62</v>
          </cell>
          <cell r="T814">
            <v>5.625</v>
          </cell>
          <cell r="U814">
            <v>5.63</v>
          </cell>
          <cell r="V814">
            <v>5.63</v>
          </cell>
          <cell r="W814">
            <v>5.625</v>
          </cell>
          <cell r="X814">
            <v>5.625</v>
          </cell>
          <cell r="Y814">
            <v>5.6150000000000002</v>
          </cell>
          <cell r="Z814">
            <v>5.585</v>
          </cell>
          <cell r="AA814">
            <v>5.4749999999999996</v>
          </cell>
          <cell r="AB814">
            <v>5.39</v>
          </cell>
          <cell r="AC814">
            <v>5.335</v>
          </cell>
          <cell r="AE814">
            <v>37312</v>
          </cell>
          <cell r="AF814">
            <v>6732657.9984757192</v>
          </cell>
          <cell r="AG814">
            <v>7356021.993701526</v>
          </cell>
          <cell r="AH814">
            <v>-623363.99522580672</v>
          </cell>
          <cell r="AI814">
            <v>2317613618.6255217</v>
          </cell>
          <cell r="AJ814">
            <v>2273250445.6633439</v>
          </cell>
          <cell r="AK814">
            <v>44363172.247628875</v>
          </cell>
          <cell r="AM814">
            <v>6556054.0039609745</v>
          </cell>
          <cell r="AN814">
            <v>7414497.2677352941</v>
          </cell>
          <cell r="AO814">
            <v>-858443.26377431955</v>
          </cell>
          <cell r="AP814">
            <v>2293655224.8902173</v>
          </cell>
          <cell r="AQ814">
            <v>2271165589.3637061</v>
          </cell>
          <cell r="AR814">
            <v>22689635.526511729</v>
          </cell>
          <cell r="AT814">
            <v>176603.99451474473</v>
          </cell>
          <cell r="AU814">
            <v>-58475.274033768103</v>
          </cell>
          <cell r="AV814">
            <v>235079.26854851283</v>
          </cell>
          <cell r="AW814">
            <v>23958393.735302404</v>
          </cell>
          <cell r="AX814">
            <v>2084856.2996389917</v>
          </cell>
          <cell r="AY814">
            <v>21673536.721117243</v>
          </cell>
        </row>
        <row r="815">
          <cell r="B815">
            <v>36955</v>
          </cell>
          <cell r="C815">
            <v>4.875</v>
          </cell>
          <cell r="D815">
            <v>5.375</v>
          </cell>
          <cell r="E815">
            <v>5.6093700000000002</v>
          </cell>
          <cell r="F815">
            <v>5.5781200000000002</v>
          </cell>
          <cell r="G815">
            <v>5.5625</v>
          </cell>
          <cell r="H815">
            <v>5.6091800000000003</v>
          </cell>
          <cell r="I815">
            <v>5.5603699999999998</v>
          </cell>
          <cell r="J815">
            <v>5.5363899999999999</v>
          </cell>
          <cell r="K815">
            <v>5.4929899999999998</v>
          </cell>
          <cell r="L815">
            <v>5.4971199999999998</v>
          </cell>
          <cell r="M815">
            <v>5.4163699999999997</v>
          </cell>
          <cell r="N815">
            <v>5.4401700000000002</v>
          </cell>
          <cell r="O815">
            <v>5.4573</v>
          </cell>
          <cell r="P815">
            <v>5.49</v>
          </cell>
          <cell r="Q815">
            <v>5.55</v>
          </cell>
          <cell r="R815">
            <v>5.585</v>
          </cell>
          <cell r="S815">
            <v>5.6150000000000002</v>
          </cell>
          <cell r="T815">
            <v>5.625</v>
          </cell>
          <cell r="U815">
            <v>5.63</v>
          </cell>
          <cell r="V815">
            <v>5.63</v>
          </cell>
          <cell r="W815">
            <v>5.62</v>
          </cell>
          <cell r="X815">
            <v>5.6150000000000002</v>
          </cell>
          <cell r="Y815">
            <v>5.6050000000000004</v>
          </cell>
          <cell r="Z815">
            <v>5.5750000000000002</v>
          </cell>
          <cell r="AA815">
            <v>5.4649999999999999</v>
          </cell>
          <cell r="AB815">
            <v>5.38</v>
          </cell>
          <cell r="AC815">
            <v>5.3250000000000002</v>
          </cell>
          <cell r="AE815">
            <v>37313</v>
          </cell>
          <cell r="AF815">
            <v>943422.5177126138</v>
          </cell>
          <cell r="AG815">
            <v>2456245.3837323012</v>
          </cell>
          <cell r="AH815">
            <v>-1512822.8660196874</v>
          </cell>
          <cell r="AI815">
            <v>2318557041.1432343</v>
          </cell>
          <cell r="AJ815">
            <v>2275706691.0470762</v>
          </cell>
          <cell r="AK815">
            <v>42850349.381609187</v>
          </cell>
          <cell r="AM815">
            <v>1181645.3500220925</v>
          </cell>
          <cell r="AN815">
            <v>2472207.0792465075</v>
          </cell>
          <cell r="AO815">
            <v>-1290561.729224415</v>
          </cell>
          <cell r="AP815">
            <v>2294836870.2402396</v>
          </cell>
          <cell r="AQ815">
            <v>2273637796.4429526</v>
          </cell>
          <cell r="AR815">
            <v>21399073.797287315</v>
          </cell>
          <cell r="AT815">
            <v>-238222.83230947866</v>
          </cell>
          <cell r="AU815">
            <v>-15961.695514206309</v>
          </cell>
          <cell r="AV815">
            <v>-222261.13679527235</v>
          </cell>
          <cell r="AW815">
            <v>23720170.902992927</v>
          </cell>
          <cell r="AX815">
            <v>2068894.6041247854</v>
          </cell>
          <cell r="AY815">
            <v>21451275.584321972</v>
          </cell>
        </row>
        <row r="816">
          <cell r="B816">
            <v>36956</v>
          </cell>
          <cell r="C816">
            <v>4.8125</v>
          </cell>
          <cell r="D816">
            <v>5.3125</v>
          </cell>
          <cell r="E816">
            <v>5.5781200000000002</v>
          </cell>
          <cell r="F816">
            <v>5.5781200000000002</v>
          </cell>
          <cell r="G816">
            <v>5.5625</v>
          </cell>
          <cell r="H816">
            <v>5.6029400000000003</v>
          </cell>
          <cell r="I816">
            <v>5.5690600000000003</v>
          </cell>
          <cell r="J816">
            <v>5.5478100000000001</v>
          </cell>
          <cell r="K816">
            <v>5.5133999999999999</v>
          </cell>
          <cell r="L816">
            <v>5.5231399999999997</v>
          </cell>
          <cell r="M816">
            <v>5.4447000000000001</v>
          </cell>
          <cell r="N816">
            <v>5.4707100000000004</v>
          </cell>
          <cell r="O816">
            <v>5.4868600000000001</v>
          </cell>
          <cell r="P816">
            <v>5.5149999999999997</v>
          </cell>
          <cell r="Q816">
            <v>5.57</v>
          </cell>
          <cell r="R816">
            <v>5.6050000000000004</v>
          </cell>
          <cell r="S816">
            <v>5.6349999999999998</v>
          </cell>
          <cell r="T816">
            <v>5.6449999999999996</v>
          </cell>
          <cell r="U816">
            <v>5.65</v>
          </cell>
          <cell r="V816">
            <v>5.65</v>
          </cell>
          <cell r="W816">
            <v>5.64</v>
          </cell>
          <cell r="X816">
            <v>5.6349999999999998</v>
          </cell>
          <cell r="Y816">
            <v>5.625</v>
          </cell>
          <cell r="Z816">
            <v>5.5949999999999998</v>
          </cell>
          <cell r="AA816">
            <v>5.4950000000000001</v>
          </cell>
          <cell r="AB816">
            <v>5.41</v>
          </cell>
          <cell r="AC816">
            <v>5.36</v>
          </cell>
          <cell r="AE816">
            <v>37314</v>
          </cell>
          <cell r="AF816">
            <v>3346375.6361462772</v>
          </cell>
          <cell r="AG816">
            <v>2447550.4847851959</v>
          </cell>
          <cell r="AH816">
            <v>898825.15136108128</v>
          </cell>
          <cell r="AI816">
            <v>2321903416.7793803</v>
          </cell>
          <cell r="AJ816">
            <v>2278154241.5318613</v>
          </cell>
          <cell r="AK816">
            <v>43749174.532970265</v>
          </cell>
          <cell r="AM816">
            <v>3438438.8515620828</v>
          </cell>
          <cell r="AN816">
            <v>2469689.4404690973</v>
          </cell>
          <cell r="AO816">
            <v>968749.41109298542</v>
          </cell>
          <cell r="AP816">
            <v>2298275309.0918016</v>
          </cell>
          <cell r="AQ816">
            <v>2276107485.8834219</v>
          </cell>
          <cell r="AR816">
            <v>22367823.208380301</v>
          </cell>
          <cell r="AT816">
            <v>-92063.215415805578</v>
          </cell>
          <cell r="AU816">
            <v>-22138.95568390144</v>
          </cell>
          <cell r="AV816">
            <v>-69924.259731904138</v>
          </cell>
          <cell r="AW816">
            <v>23628107.687577121</v>
          </cell>
          <cell r="AX816">
            <v>2046755.648440884</v>
          </cell>
          <cell r="AY816">
            <v>21381351.324590068</v>
          </cell>
        </row>
        <row r="817">
          <cell r="B817">
            <v>36957</v>
          </cell>
          <cell r="C817">
            <v>4.875</v>
          </cell>
          <cell r="D817">
            <v>5.21875</v>
          </cell>
          <cell r="E817">
            <v>5.5781200000000002</v>
          </cell>
          <cell r="F817">
            <v>5.5781200000000002</v>
          </cell>
          <cell r="G817">
            <v>5.5625</v>
          </cell>
          <cell r="H817">
            <v>5.59537</v>
          </cell>
          <cell r="I817">
            <v>5.5619500000000004</v>
          </cell>
          <cell r="J817">
            <v>5.5378400000000001</v>
          </cell>
          <cell r="K817">
            <v>5.4964700000000004</v>
          </cell>
          <cell r="L817">
            <v>5.5049099999999997</v>
          </cell>
          <cell r="M817">
            <v>5.4250800000000003</v>
          </cell>
          <cell r="N817">
            <v>5.4499300000000002</v>
          </cell>
          <cell r="O817">
            <v>5.4650100000000004</v>
          </cell>
          <cell r="P817">
            <v>5.49</v>
          </cell>
          <cell r="Q817">
            <v>5.5449999999999999</v>
          </cell>
          <cell r="R817">
            <v>5.585</v>
          </cell>
          <cell r="S817">
            <v>5.6150000000000002</v>
          </cell>
          <cell r="T817">
            <v>5.625</v>
          </cell>
          <cell r="U817">
            <v>5.625</v>
          </cell>
          <cell r="V817">
            <v>5.62</v>
          </cell>
          <cell r="W817">
            <v>5.61</v>
          </cell>
          <cell r="X817">
            <v>5.6050000000000004</v>
          </cell>
          <cell r="Y817">
            <v>5.6</v>
          </cell>
          <cell r="Z817">
            <v>5.57</v>
          </cell>
          <cell r="AA817">
            <v>5.47</v>
          </cell>
          <cell r="AB817">
            <v>5.39</v>
          </cell>
          <cell r="AC817">
            <v>5.34</v>
          </cell>
          <cell r="AE817">
            <v>37315</v>
          </cell>
          <cell r="AF817">
            <v>4542199.8648046143</v>
          </cell>
          <cell r="AG817">
            <v>2405515.2118518562</v>
          </cell>
          <cell r="AH817">
            <v>2136684.6529527581</v>
          </cell>
          <cell r="AI817">
            <v>2326445616.6441851</v>
          </cell>
          <cell r="AJ817">
            <v>2280559756.7437134</v>
          </cell>
          <cell r="AK817">
            <v>45885859.185923025</v>
          </cell>
          <cell r="AM817">
            <v>4405063.8546394557</v>
          </cell>
          <cell r="AN817">
            <v>2393752.6006905059</v>
          </cell>
          <cell r="AO817">
            <v>2011311.2539489497</v>
          </cell>
          <cell r="AP817">
            <v>2302680372.9464412</v>
          </cell>
          <cell r="AQ817">
            <v>2278501238.4841123</v>
          </cell>
          <cell r="AR817">
            <v>24379134.46232925</v>
          </cell>
          <cell r="AT817">
            <v>137136.01016515866</v>
          </cell>
          <cell r="AU817">
            <v>11762.611161350273</v>
          </cell>
          <cell r="AV817">
            <v>125373.39900380839</v>
          </cell>
          <cell r="AW817">
            <v>23765243.69774228</v>
          </cell>
          <cell r="AX817">
            <v>2058518.2596022342</v>
          </cell>
          <cell r="AY817">
            <v>21506724.723593876</v>
          </cell>
        </row>
        <row r="818">
          <cell r="B818">
            <v>36958</v>
          </cell>
          <cell r="C818">
            <v>4.75</v>
          </cell>
          <cell r="D818">
            <v>5.125</v>
          </cell>
          <cell r="E818">
            <v>5.5468700000000002</v>
          </cell>
          <cell r="F818">
            <v>5.5468700000000002</v>
          </cell>
          <cell r="G818">
            <v>5.5468700000000002</v>
          </cell>
          <cell r="H818">
            <v>5.6026100000000003</v>
          </cell>
          <cell r="I818">
            <v>5.5538600000000002</v>
          </cell>
          <cell r="J818">
            <v>5.5177399999999999</v>
          </cell>
          <cell r="K818">
            <v>5.4758599999999999</v>
          </cell>
          <cell r="L818">
            <v>5.4825600000000003</v>
          </cell>
          <cell r="M818">
            <v>5.4008599999999998</v>
          </cell>
          <cell r="N818">
            <v>5.4258699999999997</v>
          </cell>
          <cell r="O818">
            <v>5.4368699999999999</v>
          </cell>
          <cell r="P818">
            <v>5.4749999999999996</v>
          </cell>
          <cell r="Q818">
            <v>5.5250000000000004</v>
          </cell>
          <cell r="R818">
            <v>5.56</v>
          </cell>
          <cell r="S818">
            <v>5.59</v>
          </cell>
          <cell r="T818">
            <v>5.6</v>
          </cell>
          <cell r="U818">
            <v>5.6</v>
          </cell>
          <cell r="V818">
            <v>5.6</v>
          </cell>
          <cell r="W818">
            <v>5.6</v>
          </cell>
          <cell r="X818">
            <v>5.6</v>
          </cell>
          <cell r="Y818">
            <v>5.6</v>
          </cell>
          <cell r="Z818">
            <v>5.57</v>
          </cell>
          <cell r="AA818">
            <v>5.48</v>
          </cell>
          <cell r="AB818">
            <v>5.4050000000000002</v>
          </cell>
          <cell r="AC818">
            <v>5.3550000000000004</v>
          </cell>
          <cell r="AE818">
            <v>37316</v>
          </cell>
          <cell r="AF818">
            <v>567087.92885608226</v>
          </cell>
          <cell r="AG818">
            <v>2451039.4154055212</v>
          </cell>
          <cell r="AH818">
            <v>-1883951.4865494389</v>
          </cell>
          <cell r="AI818">
            <v>2327012704.573041</v>
          </cell>
          <cell r="AJ818">
            <v>2283010796.1591191</v>
          </cell>
          <cell r="AK818">
            <v>44001907.699373588</v>
          </cell>
          <cell r="AM818">
            <v>697355.64553894103</v>
          </cell>
          <cell r="AN818">
            <v>2452626.3146233121</v>
          </cell>
          <cell r="AO818">
            <v>-1755270.6690843711</v>
          </cell>
          <cell r="AP818">
            <v>2303377728.59198</v>
          </cell>
          <cell r="AQ818">
            <v>2280953864.7987356</v>
          </cell>
          <cell r="AR818">
            <v>22623863.79324488</v>
          </cell>
          <cell r="AT818">
            <v>-130267.71668285877</v>
          </cell>
          <cell r="AU818">
            <v>-1586.899217790924</v>
          </cell>
          <cell r="AV818">
            <v>-128680.81746506784</v>
          </cell>
          <cell r="AW818">
            <v>23634975.981059421</v>
          </cell>
          <cell r="AX818">
            <v>2056931.3603844433</v>
          </cell>
          <cell r="AY818">
            <v>21378043.906128809</v>
          </cell>
        </row>
        <row r="819">
          <cell r="B819">
            <v>36959</v>
          </cell>
          <cell r="C819">
            <v>4.8125</v>
          </cell>
          <cell r="D819">
            <v>5.0625</v>
          </cell>
          <cell r="E819">
            <v>5.55</v>
          </cell>
          <cell r="F819">
            <v>5.52</v>
          </cell>
          <cell r="G819">
            <v>5.52</v>
          </cell>
          <cell r="H819">
            <v>5.6150900000000004</v>
          </cell>
          <cell r="I819">
            <v>5.56149</v>
          </cell>
          <cell r="J819">
            <v>5.5278200000000002</v>
          </cell>
          <cell r="K819">
            <v>5.4829699999999999</v>
          </cell>
          <cell r="L819">
            <v>5.4809900000000003</v>
          </cell>
          <cell r="M819">
            <v>5.39201</v>
          </cell>
          <cell r="N819">
            <v>5.4065000000000003</v>
          </cell>
          <cell r="O819">
            <v>5.4137399999999998</v>
          </cell>
          <cell r="P819">
            <v>5.4349999999999996</v>
          </cell>
          <cell r="Q819">
            <v>5.4749999999999996</v>
          </cell>
          <cell r="R819">
            <v>5.51</v>
          </cell>
          <cell r="S819">
            <v>5.54</v>
          </cell>
          <cell r="T819">
            <v>5.5549999999999997</v>
          </cell>
          <cell r="U819">
            <v>5.5650000000000004</v>
          </cell>
          <cell r="V819">
            <v>5.5650000000000004</v>
          </cell>
          <cell r="W819">
            <v>5.5650000000000004</v>
          </cell>
          <cell r="X819">
            <v>5.57</v>
          </cell>
          <cell r="Y819">
            <v>5.5750000000000002</v>
          </cell>
          <cell r="Z819">
            <v>5.5650000000000004</v>
          </cell>
          <cell r="AA819">
            <v>5.4850000000000003</v>
          </cell>
          <cell r="AB819">
            <v>5.415</v>
          </cell>
          <cell r="AC819">
            <v>5.3650000000000002</v>
          </cell>
          <cell r="AE819">
            <v>37319</v>
          </cell>
          <cell r="AF819">
            <v>919940.97270901874</v>
          </cell>
          <cell r="AG819">
            <v>7374360.4296839675</v>
          </cell>
          <cell r="AH819">
            <v>-6454419.4569749488</v>
          </cell>
          <cell r="AI819">
            <v>2327932645.5457501</v>
          </cell>
          <cell r="AJ819">
            <v>2290385156.5888033</v>
          </cell>
          <cell r="AK819">
            <v>37547488.242398642</v>
          </cell>
          <cell r="AM819">
            <v>820752.34909521788</v>
          </cell>
          <cell r="AN819">
            <v>7377290.9022089262</v>
          </cell>
          <cell r="AO819">
            <v>-6556538.5531137083</v>
          </cell>
          <cell r="AP819">
            <v>2304198480.9410753</v>
          </cell>
          <cell r="AQ819">
            <v>2288331155.7009444</v>
          </cell>
          <cell r="AR819">
            <v>16067325.240131171</v>
          </cell>
          <cell r="AT819">
            <v>99188.623613800853</v>
          </cell>
          <cell r="AU819">
            <v>-2930.4725249586627</v>
          </cell>
          <cell r="AV819">
            <v>102119.09613875952</v>
          </cell>
          <cell r="AW819">
            <v>23734164.604673222</v>
          </cell>
          <cell r="AX819">
            <v>2054000.8878594846</v>
          </cell>
          <cell r="AY819">
            <v>21480163.002267569</v>
          </cell>
        </row>
        <row r="820">
          <cell r="B820">
            <v>36960</v>
          </cell>
          <cell r="C820">
            <v>4.8125</v>
          </cell>
          <cell r="D820">
            <v>5.0625</v>
          </cell>
          <cell r="E820">
            <v>5.55</v>
          </cell>
          <cell r="F820">
            <v>5.52</v>
          </cell>
          <cell r="G820">
            <v>5.52</v>
          </cell>
          <cell r="H820">
            <v>5.6150900000000004</v>
          </cell>
          <cell r="I820">
            <v>5.56149</v>
          </cell>
          <cell r="J820">
            <v>5.5278200000000002</v>
          </cell>
          <cell r="K820">
            <v>5.4829699999999999</v>
          </cell>
          <cell r="L820">
            <v>5.4809900000000003</v>
          </cell>
          <cell r="M820">
            <v>5.39201</v>
          </cell>
          <cell r="N820">
            <v>5.4065000000000003</v>
          </cell>
          <cell r="O820">
            <v>5.4137399999999998</v>
          </cell>
          <cell r="P820">
            <v>5.4349999999999996</v>
          </cell>
          <cell r="Q820">
            <v>5.4749999999999996</v>
          </cell>
          <cell r="R820">
            <v>5.51</v>
          </cell>
          <cell r="S820">
            <v>5.54</v>
          </cell>
          <cell r="T820">
            <v>5.5549999999999997</v>
          </cell>
          <cell r="U820">
            <v>5.5650000000000004</v>
          </cell>
          <cell r="V820">
            <v>5.5650000000000004</v>
          </cell>
          <cell r="W820">
            <v>5.5650000000000004</v>
          </cell>
          <cell r="X820">
            <v>5.57</v>
          </cell>
          <cell r="Y820">
            <v>5.5750000000000002</v>
          </cell>
          <cell r="Z820">
            <v>5.5650000000000004</v>
          </cell>
          <cell r="AA820">
            <v>5.4850000000000003</v>
          </cell>
          <cell r="AB820">
            <v>5.415</v>
          </cell>
          <cell r="AC820">
            <v>5.3650000000000002</v>
          </cell>
          <cell r="AE820">
            <v>37320</v>
          </cell>
          <cell r="AF820">
            <v>770109.68439219519</v>
          </cell>
          <cell r="AG820">
            <v>2494165.0172435753</v>
          </cell>
          <cell r="AH820">
            <v>-1724055.3328513801</v>
          </cell>
          <cell r="AI820">
            <v>2328702755.2301421</v>
          </cell>
          <cell r="AJ820">
            <v>2292879321.6060467</v>
          </cell>
          <cell r="AK820">
            <v>35823432.909547262</v>
          </cell>
          <cell r="AM820">
            <v>868663.3508284986</v>
          </cell>
          <cell r="AN820">
            <v>2514184.0923780305</v>
          </cell>
          <cell r="AO820">
            <v>-1645520.7415495319</v>
          </cell>
          <cell r="AP820">
            <v>2305067144.291904</v>
          </cell>
          <cell r="AQ820">
            <v>2290845339.7933226</v>
          </cell>
          <cell r="AR820">
            <v>14421804.49858164</v>
          </cell>
          <cell r="AT820">
            <v>-98553.666436303407</v>
          </cell>
          <cell r="AU820">
            <v>-20019.075134455226</v>
          </cell>
          <cell r="AV820">
            <v>-78534.591301848181</v>
          </cell>
          <cell r="AW820">
            <v>23635610.938236918</v>
          </cell>
          <cell r="AX820">
            <v>2033981.8127250294</v>
          </cell>
          <cell r="AY820">
            <v>21401628.410965722</v>
          </cell>
        </row>
        <row r="821">
          <cell r="B821">
            <v>36961</v>
          </cell>
          <cell r="C821">
            <v>4.8125</v>
          </cell>
          <cell r="D821">
            <v>5.0625</v>
          </cell>
          <cell r="E821">
            <v>5.55</v>
          </cell>
          <cell r="F821">
            <v>5.52</v>
          </cell>
          <cell r="G821">
            <v>5.52</v>
          </cell>
          <cell r="H821">
            <v>5.6150900000000004</v>
          </cell>
          <cell r="I821">
            <v>5.56149</v>
          </cell>
          <cell r="J821">
            <v>5.5278200000000002</v>
          </cell>
          <cell r="K821">
            <v>5.4829699999999999</v>
          </cell>
          <cell r="L821">
            <v>5.4809900000000003</v>
          </cell>
          <cell r="M821">
            <v>5.39201</v>
          </cell>
          <cell r="N821">
            <v>5.4065000000000003</v>
          </cell>
          <cell r="O821">
            <v>5.4137399999999998</v>
          </cell>
          <cell r="P821">
            <v>5.4349999999999996</v>
          </cell>
          <cell r="Q821">
            <v>5.4749999999999996</v>
          </cell>
          <cell r="R821">
            <v>5.51</v>
          </cell>
          <cell r="S821">
            <v>5.54</v>
          </cell>
          <cell r="T821">
            <v>5.5549999999999997</v>
          </cell>
          <cell r="U821">
            <v>5.5650000000000004</v>
          </cell>
          <cell r="V821">
            <v>5.5650000000000004</v>
          </cell>
          <cell r="W821">
            <v>5.5650000000000004</v>
          </cell>
          <cell r="X821">
            <v>5.57</v>
          </cell>
          <cell r="Y821">
            <v>5.5750000000000002</v>
          </cell>
          <cell r="Z821">
            <v>5.5650000000000004</v>
          </cell>
          <cell r="AA821">
            <v>5.4850000000000003</v>
          </cell>
          <cell r="AB821">
            <v>5.415</v>
          </cell>
          <cell r="AC821">
            <v>5.3650000000000002</v>
          </cell>
          <cell r="AE821">
            <v>37321</v>
          </cell>
          <cell r="AF821">
            <v>2941378.5799356308</v>
          </cell>
          <cell r="AG821">
            <v>2510408.6314434935</v>
          </cell>
          <cell r="AH821">
            <v>430969.94849213725</v>
          </cell>
          <cell r="AI821">
            <v>2331644133.8100777</v>
          </cell>
          <cell r="AJ821">
            <v>2295389730.2374902</v>
          </cell>
          <cell r="AK821">
            <v>36254402.858039401</v>
          </cell>
          <cell r="AM821">
            <v>3004324.3351934552</v>
          </cell>
          <cell r="AN821">
            <v>2525871.0730867493</v>
          </cell>
          <cell r="AO821">
            <v>478453.26210670592</v>
          </cell>
          <cell r="AP821">
            <v>2308071468.6270976</v>
          </cell>
          <cell r="AQ821">
            <v>2293371210.8664093</v>
          </cell>
          <cell r="AR821">
            <v>14900257.760688346</v>
          </cell>
          <cell r="AT821">
            <v>-62945.755257824436</v>
          </cell>
          <cell r="AU821">
            <v>-15462.441643255763</v>
          </cell>
          <cell r="AV821">
            <v>-47483.313614568673</v>
          </cell>
          <cell r="AW821">
            <v>23572665.182979092</v>
          </cell>
          <cell r="AX821">
            <v>2018519.3710817737</v>
          </cell>
          <cell r="AY821">
            <v>21354145.097351152</v>
          </cell>
        </row>
        <row r="822">
          <cell r="B822">
            <v>36962</v>
          </cell>
          <cell r="C822">
            <v>4.3125</v>
          </cell>
          <cell r="D822">
            <v>5.0625</v>
          </cell>
          <cell r="E822">
            <v>5.58</v>
          </cell>
          <cell r="F822">
            <v>5.58</v>
          </cell>
          <cell r="G822">
            <v>5.57</v>
          </cell>
          <cell r="H822">
            <v>5.6001099999999999</v>
          </cell>
          <cell r="I822">
            <v>5.5637999999999996</v>
          </cell>
          <cell r="J822">
            <v>5.5358200000000002</v>
          </cell>
          <cell r="K822">
            <v>5.4700899999999999</v>
          </cell>
          <cell r="L822">
            <v>5.45594</v>
          </cell>
          <cell r="M822">
            <v>5.3608799999999999</v>
          </cell>
          <cell r="N822">
            <v>5.3719799999999998</v>
          </cell>
          <cell r="O822">
            <v>5.3774100000000002</v>
          </cell>
          <cell r="P822">
            <v>5.4</v>
          </cell>
          <cell r="Q822">
            <v>5.44</v>
          </cell>
          <cell r="R822">
            <v>5.4749999999999996</v>
          </cell>
          <cell r="S822">
            <v>5.5049999999999999</v>
          </cell>
          <cell r="T822">
            <v>5.52</v>
          </cell>
          <cell r="U822">
            <v>5.5350000000000001</v>
          </cell>
          <cell r="V822">
            <v>5.5449999999999999</v>
          </cell>
          <cell r="W822">
            <v>5.5449999999999999</v>
          </cell>
          <cell r="X822">
            <v>5.55</v>
          </cell>
          <cell r="Y822">
            <v>5.5449999999999999</v>
          </cell>
          <cell r="Z822">
            <v>5.5350000000000001</v>
          </cell>
          <cell r="AA822">
            <v>5.4550000000000001</v>
          </cell>
          <cell r="AB822">
            <v>5.3849999999999998</v>
          </cell>
          <cell r="AC822">
            <v>5.33</v>
          </cell>
          <cell r="AE822">
            <v>37322</v>
          </cell>
          <cell r="AF822">
            <v>1861052.0734716672</v>
          </cell>
          <cell r="AG822">
            <v>2470376.0312062236</v>
          </cell>
          <cell r="AH822">
            <v>-609323.9577345564</v>
          </cell>
          <cell r="AI822">
            <v>2333505185.8835492</v>
          </cell>
          <cell r="AJ822">
            <v>2297860106.2686963</v>
          </cell>
          <cell r="AK822">
            <v>35645078.900304846</v>
          </cell>
          <cell r="AM822">
            <v>1863217.2058479637</v>
          </cell>
          <cell r="AN822">
            <v>2468745.5101210345</v>
          </cell>
          <cell r="AO822">
            <v>-605528.30427307077</v>
          </cell>
          <cell r="AP822">
            <v>2309934685.8329453</v>
          </cell>
          <cell r="AQ822">
            <v>2295839956.3765302</v>
          </cell>
          <cell r="AR822">
            <v>14294729.456415275</v>
          </cell>
          <cell r="AT822">
            <v>-2165.1323762964457</v>
          </cell>
          <cell r="AU822">
            <v>1630.5210851891898</v>
          </cell>
          <cell r="AV822">
            <v>-3795.6534614856355</v>
          </cell>
          <cell r="AW822">
            <v>23570500.050602794</v>
          </cell>
          <cell r="AX822">
            <v>2020149.8921669628</v>
          </cell>
          <cell r="AY822">
            <v>21350349.443889666</v>
          </cell>
        </row>
        <row r="823">
          <cell r="B823">
            <v>36963</v>
          </cell>
          <cell r="C823">
            <v>4.6875</v>
          </cell>
          <cell r="D823">
            <v>5.25</v>
          </cell>
          <cell r="E823">
            <v>5.4843700000000002</v>
          </cell>
          <cell r="F823">
            <v>5.5</v>
          </cell>
          <cell r="G823">
            <v>5.5</v>
          </cell>
          <cell r="H823">
            <v>5.5378600000000002</v>
          </cell>
          <cell r="I823">
            <v>5.5061200000000001</v>
          </cell>
          <cell r="J823">
            <v>5.4740200000000003</v>
          </cell>
          <cell r="K823">
            <v>5.4176399999999996</v>
          </cell>
          <cell r="L823">
            <v>5.4106699999999996</v>
          </cell>
          <cell r="M823">
            <v>5.3233199999999998</v>
          </cell>
          <cell r="N823">
            <v>5.3389600000000002</v>
          </cell>
          <cell r="O823">
            <v>5.3476600000000003</v>
          </cell>
          <cell r="P823">
            <v>5.38</v>
          </cell>
          <cell r="Q823">
            <v>5.42</v>
          </cell>
          <cell r="R823">
            <v>5.46</v>
          </cell>
          <cell r="S823">
            <v>5.4950000000000001</v>
          </cell>
          <cell r="T823">
            <v>5.5149999999999997</v>
          </cell>
          <cell r="U823">
            <v>5.53</v>
          </cell>
          <cell r="V823">
            <v>5.5449999999999999</v>
          </cell>
          <cell r="W823">
            <v>5.55</v>
          </cell>
          <cell r="X823">
            <v>5.56</v>
          </cell>
          <cell r="Y823">
            <v>5.56</v>
          </cell>
          <cell r="Z823">
            <v>5.5549999999999997</v>
          </cell>
          <cell r="AA823">
            <v>5.4850000000000003</v>
          </cell>
          <cell r="AB823">
            <v>5.42</v>
          </cell>
          <cell r="AC823">
            <v>5.37</v>
          </cell>
          <cell r="AE823">
            <v>37323</v>
          </cell>
          <cell r="AF823">
            <v>-3019562.1954154186</v>
          </cell>
          <cell r="AG823">
            <v>2461178.1951181693</v>
          </cell>
          <cell r="AH823">
            <v>-5480740.3905335879</v>
          </cell>
          <cell r="AI823">
            <v>2330485623.6881337</v>
          </cell>
          <cell r="AJ823">
            <v>2300321284.4638143</v>
          </cell>
          <cell r="AK823">
            <v>30164338.509771258</v>
          </cell>
          <cell r="AM823">
            <v>-2962877.1263769418</v>
          </cell>
          <cell r="AN823">
            <v>2448786.2173825563</v>
          </cell>
          <cell r="AO823">
            <v>-5411663.3437594976</v>
          </cell>
          <cell r="AP823">
            <v>2306971808.7065682</v>
          </cell>
          <cell r="AQ823">
            <v>2298288742.5939126</v>
          </cell>
          <cell r="AR823">
            <v>8883066.1126557775</v>
          </cell>
          <cell r="AT823">
            <v>-56685.069038476795</v>
          </cell>
          <cell r="AU823">
            <v>12391.977735613007</v>
          </cell>
          <cell r="AV823">
            <v>-69077.046774090268</v>
          </cell>
          <cell r="AW823">
            <v>23513814.981564317</v>
          </cell>
          <cell r="AX823">
            <v>2032541.8699025759</v>
          </cell>
          <cell r="AY823">
            <v>21281272.397115577</v>
          </cell>
        </row>
        <row r="824">
          <cell r="B824">
            <v>36964</v>
          </cell>
          <cell r="C824">
            <v>4.625</v>
          </cell>
          <cell r="D824">
            <v>5.1875</v>
          </cell>
          <cell r="E824">
            <v>5.4843700000000002</v>
          </cell>
          <cell r="F824">
            <v>5.4843700000000002</v>
          </cell>
          <cell r="G824">
            <v>5.4843700000000002</v>
          </cell>
          <cell r="H824">
            <v>5.4949599999999998</v>
          </cell>
          <cell r="I824">
            <v>5.4515799999999999</v>
          </cell>
          <cell r="J824">
            <v>5.4170199999999999</v>
          </cell>
          <cell r="K824">
            <v>5.3543900000000004</v>
          </cell>
          <cell r="L824">
            <v>5.3469600000000002</v>
          </cell>
          <cell r="M824">
            <v>5.2600499999999997</v>
          </cell>
          <cell r="N824">
            <v>5.2762900000000004</v>
          </cell>
          <cell r="O824">
            <v>5.2869799999999998</v>
          </cell>
          <cell r="P824">
            <v>5.32</v>
          </cell>
          <cell r="Q824">
            <v>5.3650000000000002</v>
          </cell>
          <cell r="R824">
            <v>5.41</v>
          </cell>
          <cell r="S824">
            <v>5.4450000000000003</v>
          </cell>
          <cell r="T824">
            <v>5.4649999999999999</v>
          </cell>
          <cell r="U824">
            <v>5.48</v>
          </cell>
          <cell r="V824">
            <v>5.4950000000000001</v>
          </cell>
          <cell r="W824">
            <v>5.4950000000000001</v>
          </cell>
          <cell r="X824">
            <v>5.5</v>
          </cell>
          <cell r="Y824">
            <v>5.5049999999999999</v>
          </cell>
          <cell r="Z824">
            <v>5.5049999999999999</v>
          </cell>
          <cell r="AA824">
            <v>5.44</v>
          </cell>
          <cell r="AB824">
            <v>5.37</v>
          </cell>
          <cell r="AC824">
            <v>5.32</v>
          </cell>
          <cell r="AE824">
            <v>37326</v>
          </cell>
          <cell r="AF824">
            <v>7529971.2610512236</v>
          </cell>
          <cell r="AG824">
            <v>7395587.8750335565</v>
          </cell>
          <cell r="AH824">
            <v>134383.38601766713</v>
          </cell>
          <cell r="AI824">
            <v>2338015594.9491849</v>
          </cell>
          <cell r="AJ824">
            <v>2307716872.3388476</v>
          </cell>
          <cell r="AK824">
            <v>30298721.895788923</v>
          </cell>
          <cell r="AM824">
            <v>7446480.2386621535</v>
          </cell>
          <cell r="AN824">
            <v>7358756.2261451855</v>
          </cell>
          <cell r="AO824">
            <v>87724.012516967952</v>
          </cell>
          <cell r="AP824">
            <v>2314418288.9452305</v>
          </cell>
          <cell r="AQ824">
            <v>2305647498.8200579</v>
          </cell>
          <cell r="AR824">
            <v>8970790.1251727454</v>
          </cell>
          <cell r="AT824">
            <v>83491.022389070131</v>
          </cell>
          <cell r="AU824">
            <v>36831.648888370954</v>
          </cell>
          <cell r="AV824">
            <v>46659.373500699177</v>
          </cell>
          <cell r="AW824">
            <v>23597306.003953386</v>
          </cell>
          <cell r="AX824">
            <v>2069373.5187909468</v>
          </cell>
          <cell r="AY824">
            <v>21327931.770616278</v>
          </cell>
        </row>
        <row r="825">
          <cell r="B825">
            <v>36965</v>
          </cell>
          <cell r="C825">
            <v>4.6875</v>
          </cell>
          <cell r="D825">
            <v>5.125</v>
          </cell>
          <cell r="E825">
            <v>5.4531299999999998</v>
          </cell>
          <cell r="F825">
            <v>5.4375</v>
          </cell>
          <cell r="G825">
            <v>5.40625</v>
          </cell>
          <cell r="H825">
            <v>5.4555999999999996</v>
          </cell>
          <cell r="I825">
            <v>5.4174800000000003</v>
          </cell>
          <cell r="J825">
            <v>5.3719000000000001</v>
          </cell>
          <cell r="K825">
            <v>5.3128299999999999</v>
          </cell>
          <cell r="L825">
            <v>5.3108199999999997</v>
          </cell>
          <cell r="M825">
            <v>5.2286000000000001</v>
          </cell>
          <cell r="N825">
            <v>5.2466999999999997</v>
          </cell>
          <cell r="O825">
            <v>5.2591799999999997</v>
          </cell>
          <cell r="P825">
            <v>5.3049999999999997</v>
          </cell>
          <cell r="Q825">
            <v>5.35</v>
          </cell>
          <cell r="R825">
            <v>5.3849999999999998</v>
          </cell>
          <cell r="S825">
            <v>5.415</v>
          </cell>
          <cell r="T825">
            <v>5.4349999999999996</v>
          </cell>
          <cell r="U825">
            <v>5.4550000000000001</v>
          </cell>
          <cell r="V825">
            <v>5.47</v>
          </cell>
          <cell r="W825">
            <v>5.47</v>
          </cell>
          <cell r="X825">
            <v>5.4749999999999996</v>
          </cell>
          <cell r="Y825">
            <v>5.48</v>
          </cell>
          <cell r="Z825">
            <v>5.49</v>
          </cell>
          <cell r="AA825">
            <v>5.4349999999999996</v>
          </cell>
          <cell r="AB825">
            <v>5.3650000000000002</v>
          </cell>
          <cell r="AC825">
            <v>5.3150000000000004</v>
          </cell>
          <cell r="AE825">
            <v>37327</v>
          </cell>
          <cell r="AF825">
            <v>3677233.4255818371</v>
          </cell>
          <cell r="AG825">
            <v>2492723.9710413478</v>
          </cell>
          <cell r="AH825">
            <v>1184509.4545404892</v>
          </cell>
          <cell r="AI825">
            <v>2341692828.3747668</v>
          </cell>
          <cell r="AJ825">
            <v>2310209596.3098888</v>
          </cell>
          <cell r="AK825">
            <v>31483231.350329414</v>
          </cell>
          <cell r="AM825">
            <v>3579969.1783846915</v>
          </cell>
          <cell r="AN825">
            <v>2498425.5504339859</v>
          </cell>
          <cell r="AO825">
            <v>1081543.6279507056</v>
          </cell>
          <cell r="AP825">
            <v>2317998258.1236153</v>
          </cell>
          <cell r="AQ825">
            <v>2308145924.370492</v>
          </cell>
          <cell r="AR825">
            <v>10052333.753123451</v>
          </cell>
          <cell r="AT825">
            <v>97264.247197145596</v>
          </cell>
          <cell r="AU825">
            <v>-5701.5793926380575</v>
          </cell>
          <cell r="AV825">
            <v>102965.82658978365</v>
          </cell>
          <cell r="AW825">
            <v>23694570.251150534</v>
          </cell>
          <cell r="AX825">
            <v>2063671.9393983088</v>
          </cell>
          <cell r="AY825">
            <v>21430897.597206064</v>
          </cell>
        </row>
        <row r="826">
          <cell r="B826">
            <v>36966</v>
          </cell>
          <cell r="C826">
            <v>5.875</v>
          </cell>
          <cell r="D826">
            <v>5.8125</v>
          </cell>
          <cell r="E826">
            <v>5.53125</v>
          </cell>
          <cell r="F826">
            <v>5.46875</v>
          </cell>
          <cell r="G826">
            <v>5.40625</v>
          </cell>
          <cell r="H826">
            <v>5.4710099999999997</v>
          </cell>
          <cell r="I826">
            <v>5.4132300000000004</v>
          </cell>
          <cell r="J826">
            <v>5.3501399999999997</v>
          </cell>
          <cell r="K826">
            <v>5.2873599999999996</v>
          </cell>
          <cell r="L826">
            <v>5.2784000000000004</v>
          </cell>
          <cell r="M826">
            <v>5.1936999999999998</v>
          </cell>
          <cell r="N826">
            <v>5.21122</v>
          </cell>
          <cell r="O826">
            <v>5.2226900000000001</v>
          </cell>
          <cell r="P826">
            <v>5.2549999999999999</v>
          </cell>
          <cell r="Q826">
            <v>5.3049999999999997</v>
          </cell>
          <cell r="R826">
            <v>5.34</v>
          </cell>
          <cell r="S826">
            <v>5.37</v>
          </cell>
          <cell r="T826">
            <v>5.39</v>
          </cell>
          <cell r="U826">
            <v>5.4050000000000002</v>
          </cell>
          <cell r="V826">
            <v>5.42</v>
          </cell>
          <cell r="W826">
            <v>5.42</v>
          </cell>
          <cell r="X826">
            <v>5.4249999999999998</v>
          </cell>
          <cell r="Y826">
            <v>5.43</v>
          </cell>
          <cell r="Z826">
            <v>5.44</v>
          </cell>
          <cell r="AA826">
            <v>5.38</v>
          </cell>
          <cell r="AB826">
            <v>5.31</v>
          </cell>
          <cell r="AC826">
            <v>5.26</v>
          </cell>
          <cell r="AE826">
            <v>37328</v>
          </cell>
          <cell r="AF826">
            <v>-318877.79520960525</v>
          </cell>
          <cell r="AG826">
            <v>2502679.7390336203</v>
          </cell>
          <cell r="AH826">
            <v>-2821557.5342432256</v>
          </cell>
          <cell r="AI826">
            <v>2341373950.5795574</v>
          </cell>
          <cell r="AJ826">
            <v>2312712276.0489225</v>
          </cell>
          <cell r="AK826">
            <v>28661673.816086188</v>
          </cell>
          <cell r="AM826">
            <v>-272015.23817387223</v>
          </cell>
          <cell r="AN826">
            <v>2486752.1446871357</v>
          </cell>
          <cell r="AO826">
            <v>-2758767.3828610079</v>
          </cell>
          <cell r="AP826">
            <v>2317726242.8854413</v>
          </cell>
          <cell r="AQ826">
            <v>2310632676.5151792</v>
          </cell>
          <cell r="AR826">
            <v>7293566.3702624431</v>
          </cell>
          <cell r="AT826">
            <v>-46862.557035733014</v>
          </cell>
          <cell r="AU826">
            <v>15927.594346484635</v>
          </cell>
          <cell r="AV826">
            <v>-62790.151382217649</v>
          </cell>
          <cell r="AW826">
            <v>23647707.694114801</v>
          </cell>
          <cell r="AX826">
            <v>2079599.5337447934</v>
          </cell>
          <cell r="AY826">
            <v>21368107.445823845</v>
          </cell>
        </row>
        <row r="827">
          <cell r="B827">
            <v>36967</v>
          </cell>
          <cell r="C827">
            <v>5.875</v>
          </cell>
          <cell r="D827">
            <v>5.8125</v>
          </cell>
          <cell r="E827">
            <v>5.53125</v>
          </cell>
          <cell r="F827">
            <v>5.46875</v>
          </cell>
          <cell r="G827">
            <v>5.40625</v>
          </cell>
          <cell r="H827">
            <v>5.4710099999999997</v>
          </cell>
          <cell r="I827">
            <v>5.4132300000000004</v>
          </cell>
          <cell r="J827">
            <v>5.3501399999999997</v>
          </cell>
          <cell r="K827">
            <v>5.2873599999999996</v>
          </cell>
          <cell r="L827">
            <v>5.2784000000000004</v>
          </cell>
          <cell r="M827">
            <v>5.1936999999999998</v>
          </cell>
          <cell r="N827">
            <v>5.21122</v>
          </cell>
          <cell r="O827">
            <v>5.2226900000000001</v>
          </cell>
          <cell r="P827">
            <v>5.2549999999999999</v>
          </cell>
          <cell r="Q827">
            <v>5.3049999999999997</v>
          </cell>
          <cell r="R827">
            <v>5.34</v>
          </cell>
          <cell r="S827">
            <v>5.37</v>
          </cell>
          <cell r="T827">
            <v>5.39</v>
          </cell>
          <cell r="U827">
            <v>5.4050000000000002</v>
          </cell>
          <cell r="V827">
            <v>5.42</v>
          </cell>
          <cell r="W827">
            <v>5.42</v>
          </cell>
          <cell r="X827">
            <v>5.4249999999999998</v>
          </cell>
          <cell r="Y827">
            <v>5.43</v>
          </cell>
          <cell r="Z827">
            <v>5.44</v>
          </cell>
          <cell r="AA827">
            <v>5.38</v>
          </cell>
          <cell r="AB827">
            <v>5.31</v>
          </cell>
          <cell r="AC827">
            <v>5.26</v>
          </cell>
          <cell r="AE827">
            <v>37329</v>
          </cell>
          <cell r="AF827">
            <v>4540664.3022980783</v>
          </cell>
          <cell r="AG827">
            <v>2495755.1626365101</v>
          </cell>
          <cell r="AH827">
            <v>2044909.1396615682</v>
          </cell>
          <cell r="AI827">
            <v>2345914614.8818555</v>
          </cell>
          <cell r="AJ827">
            <v>2315208031.2115588</v>
          </cell>
          <cell r="AK827">
            <v>30706582.955747757</v>
          </cell>
          <cell r="AM827">
            <v>4587679.4192884266</v>
          </cell>
          <cell r="AN827">
            <v>2487242.7427085573</v>
          </cell>
          <cell r="AO827">
            <v>2100436.6765798694</v>
          </cell>
          <cell r="AP827">
            <v>2322313922.3047299</v>
          </cell>
          <cell r="AQ827">
            <v>2313119919.2578878</v>
          </cell>
          <cell r="AR827">
            <v>9394003.0468423124</v>
          </cell>
          <cell r="AT827">
            <v>-47015.116990348324</v>
          </cell>
          <cell r="AU827">
            <v>8512.4199279528111</v>
          </cell>
          <cell r="AV827">
            <v>-55527.536918301135</v>
          </cell>
          <cell r="AW827">
            <v>23600692.577124454</v>
          </cell>
          <cell r="AX827">
            <v>2088111.9536727462</v>
          </cell>
          <cell r="AY827">
            <v>21312579.908905543</v>
          </cell>
        </row>
        <row r="828">
          <cell r="B828">
            <v>36968</v>
          </cell>
          <cell r="C828">
            <v>5.875</v>
          </cell>
          <cell r="D828">
            <v>5.8125</v>
          </cell>
          <cell r="E828">
            <v>5.53125</v>
          </cell>
          <cell r="F828">
            <v>5.46875</v>
          </cell>
          <cell r="G828">
            <v>5.40625</v>
          </cell>
          <cell r="H828">
            <v>5.4710099999999997</v>
          </cell>
          <cell r="I828">
            <v>5.4132300000000004</v>
          </cell>
          <cell r="J828">
            <v>5.3501399999999997</v>
          </cell>
          <cell r="K828">
            <v>5.2873599999999996</v>
          </cell>
          <cell r="L828">
            <v>5.2784000000000004</v>
          </cell>
          <cell r="M828">
            <v>5.1936999999999998</v>
          </cell>
          <cell r="N828">
            <v>5.21122</v>
          </cell>
          <cell r="O828">
            <v>5.2226900000000001</v>
          </cell>
          <cell r="P828">
            <v>5.2549999999999999</v>
          </cell>
          <cell r="Q828">
            <v>5.3049999999999997</v>
          </cell>
          <cell r="R828">
            <v>5.34</v>
          </cell>
          <cell r="S828">
            <v>5.37</v>
          </cell>
          <cell r="T828">
            <v>5.39</v>
          </cell>
          <cell r="U828">
            <v>5.4050000000000002</v>
          </cell>
          <cell r="V828">
            <v>5.42</v>
          </cell>
          <cell r="W828">
            <v>5.42</v>
          </cell>
          <cell r="X828">
            <v>5.4249999999999998</v>
          </cell>
          <cell r="Y828">
            <v>5.43</v>
          </cell>
          <cell r="Z828">
            <v>5.44</v>
          </cell>
          <cell r="AA828">
            <v>5.38</v>
          </cell>
          <cell r="AB828">
            <v>5.31</v>
          </cell>
          <cell r="AC828">
            <v>5.26</v>
          </cell>
          <cell r="AE828">
            <v>37330</v>
          </cell>
          <cell r="AF828">
            <v>-280963.35873458348</v>
          </cell>
          <cell r="AG828">
            <v>2498618.1081441515</v>
          </cell>
          <cell r="AH828">
            <v>-2779581.466878735</v>
          </cell>
          <cell r="AI828">
            <v>2345633651.5231209</v>
          </cell>
          <cell r="AJ828">
            <v>2317706649.3197031</v>
          </cell>
          <cell r="AK828">
            <v>27927001.488869023</v>
          </cell>
          <cell r="AM828">
            <v>-119719.94959308207</v>
          </cell>
          <cell r="AN828">
            <v>2481899.7972520366</v>
          </cell>
          <cell r="AO828">
            <v>-2601619.7468451187</v>
          </cell>
          <cell r="AP828">
            <v>2322194202.3551369</v>
          </cell>
          <cell r="AQ828">
            <v>2315601819.05514</v>
          </cell>
          <cell r="AR828">
            <v>6792383.2999971937</v>
          </cell>
          <cell r="AT828">
            <v>-161243.40914150141</v>
          </cell>
          <cell r="AU828">
            <v>16718.310892114881</v>
          </cell>
          <cell r="AV828">
            <v>-177961.72003361629</v>
          </cell>
          <cell r="AW828">
            <v>23439449.167982951</v>
          </cell>
          <cell r="AX828">
            <v>2104830.2645648611</v>
          </cell>
          <cell r="AY828">
            <v>21134618.188871928</v>
          </cell>
        </row>
        <row r="829">
          <cell r="B829">
            <v>36969</v>
          </cell>
          <cell r="C829">
            <v>5.875</v>
          </cell>
          <cell r="D829">
            <v>5.8125</v>
          </cell>
          <cell r="E829">
            <v>5.5625</v>
          </cell>
          <cell r="F829">
            <v>5.46875</v>
          </cell>
          <cell r="G829">
            <v>5.40625</v>
          </cell>
          <cell r="H829">
            <v>5.4597199999999999</v>
          </cell>
          <cell r="I829">
            <v>5.3909000000000002</v>
          </cell>
          <cell r="J829">
            <v>5.3863899999999996</v>
          </cell>
          <cell r="K829">
            <v>5.3034499999999998</v>
          </cell>
          <cell r="L829">
            <v>5.2830199999999996</v>
          </cell>
          <cell r="M829">
            <v>5.19313</v>
          </cell>
          <cell r="N829">
            <v>5.2060700000000004</v>
          </cell>
          <cell r="O829">
            <v>5.2142499999999998</v>
          </cell>
          <cell r="P829">
            <v>5.23</v>
          </cell>
          <cell r="Q829">
            <v>5.27</v>
          </cell>
          <cell r="R829">
            <v>5.3</v>
          </cell>
          <cell r="S829">
            <v>5.33</v>
          </cell>
          <cell r="T829">
            <v>5.35</v>
          </cell>
          <cell r="U829">
            <v>5.3650000000000002</v>
          </cell>
          <cell r="V829">
            <v>5.375</v>
          </cell>
          <cell r="W829">
            <v>5.38</v>
          </cell>
          <cell r="X829">
            <v>5.39</v>
          </cell>
          <cell r="Y829">
            <v>5.4</v>
          </cell>
          <cell r="Z829">
            <v>5.4050000000000002</v>
          </cell>
          <cell r="AA829">
            <v>5.3550000000000004</v>
          </cell>
          <cell r="AB829">
            <v>5.2949999999999999</v>
          </cell>
          <cell r="AC829">
            <v>5.25</v>
          </cell>
          <cell r="AE829">
            <v>37333</v>
          </cell>
          <cell r="AF829">
            <v>6744186.4843933228</v>
          </cell>
          <cell r="AG829">
            <v>7564447.9795395099</v>
          </cell>
          <cell r="AH829">
            <v>-820261.49514618702</v>
          </cell>
          <cell r="AI829">
            <v>2352377838.007514</v>
          </cell>
          <cell r="AJ829">
            <v>2325271097.2992425</v>
          </cell>
          <cell r="AK829">
            <v>27106739.993722834</v>
          </cell>
          <cell r="AM829">
            <v>6537533.8643490747</v>
          </cell>
          <cell r="AN829">
            <v>7562418.0334989503</v>
          </cell>
          <cell r="AO829">
            <v>-1024884.1691498756</v>
          </cell>
          <cell r="AP829">
            <v>2328731736.2194858</v>
          </cell>
          <cell r="AQ829">
            <v>2323164237.0886388</v>
          </cell>
          <cell r="AR829">
            <v>5767499.1308473181</v>
          </cell>
          <cell r="AT829">
            <v>206652.62004424818</v>
          </cell>
          <cell r="AU829">
            <v>2029.9460405595601</v>
          </cell>
          <cell r="AV829">
            <v>204622.67400368862</v>
          </cell>
          <cell r="AW829">
            <v>23646101.788027197</v>
          </cell>
          <cell r="AX829">
            <v>2106860.2106054206</v>
          </cell>
          <cell r="AY829">
            <v>21339240.862875618</v>
          </cell>
        </row>
        <row r="830">
          <cell r="B830">
            <v>36970</v>
          </cell>
          <cell r="C830">
            <v>6.5625</v>
          </cell>
          <cell r="D830">
            <v>6.0625</v>
          </cell>
          <cell r="E830">
            <v>5.65625</v>
          </cell>
          <cell r="F830">
            <v>5.53125</v>
          </cell>
          <cell r="G830">
            <v>5.4375</v>
          </cell>
          <cell r="H830">
            <v>5.4959699999999998</v>
          </cell>
          <cell r="I830">
            <v>5.4273800000000003</v>
          </cell>
          <cell r="J830">
            <v>5.3931300000000002</v>
          </cell>
          <cell r="K830">
            <v>5.3148900000000001</v>
          </cell>
          <cell r="L830">
            <v>5.2964599999999997</v>
          </cell>
          <cell r="M830">
            <v>5.2060000000000004</v>
          </cell>
          <cell r="N830">
            <v>5.21509</v>
          </cell>
          <cell r="O830">
            <v>5.2194900000000004</v>
          </cell>
          <cell r="P830">
            <v>5.23</v>
          </cell>
          <cell r="Q830">
            <v>5.2649999999999997</v>
          </cell>
          <cell r="R830">
            <v>5.29</v>
          </cell>
          <cell r="S830">
            <v>5.3150000000000004</v>
          </cell>
          <cell r="T830">
            <v>5.335</v>
          </cell>
          <cell r="U830">
            <v>5.35</v>
          </cell>
          <cell r="V830">
            <v>5.3650000000000002</v>
          </cell>
          <cell r="W830">
            <v>5.375</v>
          </cell>
          <cell r="X830">
            <v>5.3849999999999998</v>
          </cell>
          <cell r="Y830">
            <v>5.3949999999999996</v>
          </cell>
          <cell r="Z830">
            <v>5.4050000000000002</v>
          </cell>
          <cell r="AA830">
            <v>5.3650000000000002</v>
          </cell>
          <cell r="AB830">
            <v>5.3049999999999997</v>
          </cell>
          <cell r="AC830">
            <v>5.2549999999999999</v>
          </cell>
          <cell r="AE830">
            <v>37334</v>
          </cell>
          <cell r="AF830">
            <v>5015147.42162361</v>
          </cell>
          <cell r="AG830">
            <v>2538012.6826450936</v>
          </cell>
          <cell r="AH830">
            <v>2477134.7389785163</v>
          </cell>
          <cell r="AI830">
            <v>2357392985.4291377</v>
          </cell>
          <cell r="AJ830">
            <v>2327809109.9818878</v>
          </cell>
          <cell r="AK830">
            <v>29583874.73270135</v>
          </cell>
          <cell r="AM830">
            <v>4986237.0982577354</v>
          </cell>
          <cell r="AN830">
            <v>2524473.5048014983</v>
          </cell>
          <cell r="AO830">
            <v>2461763.5934562371</v>
          </cell>
          <cell r="AP830">
            <v>2333717973.3177433</v>
          </cell>
          <cell r="AQ830">
            <v>2325688710.5934401</v>
          </cell>
          <cell r="AR830">
            <v>8229262.7243035547</v>
          </cell>
          <cell r="AT830">
            <v>28910.323365874588</v>
          </cell>
          <cell r="AU830">
            <v>13539.177843595389</v>
          </cell>
          <cell r="AV830">
            <v>15371.145522279199</v>
          </cell>
          <cell r="AW830">
            <v>23675012.111393072</v>
          </cell>
          <cell r="AX830">
            <v>2120399.388449016</v>
          </cell>
          <cell r="AY830">
            <v>21354612.008397896</v>
          </cell>
        </row>
        <row r="831">
          <cell r="B831">
            <v>36971</v>
          </cell>
          <cell r="C831">
            <v>5.375</v>
          </cell>
          <cell r="D831">
            <v>5.6875</v>
          </cell>
          <cell r="E831">
            <v>5.625</v>
          </cell>
          <cell r="F831">
            <v>5.5</v>
          </cell>
          <cell r="G831">
            <v>5.4375</v>
          </cell>
          <cell r="H831">
            <v>5.4558799999999996</v>
          </cell>
          <cell r="I831">
            <v>5.3738200000000003</v>
          </cell>
          <cell r="J831">
            <v>5.3287199999999997</v>
          </cell>
          <cell r="K831">
            <v>5.2476200000000004</v>
          </cell>
          <cell r="L831">
            <v>5.2305200000000003</v>
          </cell>
          <cell r="M831">
            <v>5.1407100000000003</v>
          </cell>
          <cell r="N831">
            <v>5.1508000000000003</v>
          </cell>
          <cell r="O831">
            <v>5.15862</v>
          </cell>
          <cell r="P831">
            <v>5.19</v>
          </cell>
          <cell r="Q831">
            <v>5.2149999999999999</v>
          </cell>
          <cell r="R831">
            <v>5.2450000000000001</v>
          </cell>
          <cell r="S831">
            <v>5.27</v>
          </cell>
          <cell r="T831">
            <v>5.29</v>
          </cell>
          <cell r="U831">
            <v>5.31</v>
          </cell>
          <cell r="V831">
            <v>5.33</v>
          </cell>
          <cell r="W831">
            <v>5.34</v>
          </cell>
          <cell r="X831">
            <v>5.35</v>
          </cell>
          <cell r="Y831">
            <v>5.3650000000000002</v>
          </cell>
          <cell r="Z831">
            <v>5.37</v>
          </cell>
          <cell r="AA831">
            <v>5.33</v>
          </cell>
          <cell r="AB831">
            <v>5.27</v>
          </cell>
          <cell r="AC831">
            <v>5.22</v>
          </cell>
          <cell r="AE831">
            <v>37335</v>
          </cell>
          <cell r="AF831">
            <v>3263661.3770880159</v>
          </cell>
          <cell r="AG831">
            <v>2540140.865436295</v>
          </cell>
          <cell r="AH831">
            <v>723520.51165172085</v>
          </cell>
          <cell r="AI831">
            <v>2360656646.8062258</v>
          </cell>
          <cell r="AJ831">
            <v>2330349250.8473239</v>
          </cell>
          <cell r="AK831">
            <v>30307395.244353071</v>
          </cell>
          <cell r="AM831">
            <v>3127401.9461740553</v>
          </cell>
          <cell r="AN831">
            <v>2537663.1776089561</v>
          </cell>
          <cell r="AO831">
            <v>589738.76856509922</v>
          </cell>
          <cell r="AP831">
            <v>2336845375.2639174</v>
          </cell>
          <cell r="AQ831">
            <v>2328226373.771049</v>
          </cell>
          <cell r="AR831">
            <v>8819001.4928686544</v>
          </cell>
          <cell r="AT831">
            <v>136259.43091396056</v>
          </cell>
          <cell r="AU831">
            <v>2477.6878273389302</v>
          </cell>
          <cell r="AV831">
            <v>133781.74308662163</v>
          </cell>
          <cell r="AW831">
            <v>23811271.542307034</v>
          </cell>
          <cell r="AX831">
            <v>2122877.076276355</v>
          </cell>
          <cell r="AY831">
            <v>21488393.751484517</v>
          </cell>
        </row>
        <row r="832">
          <cell r="B832">
            <v>36972</v>
          </cell>
          <cell r="C832">
            <v>5.5625</v>
          </cell>
          <cell r="D832">
            <v>5.6875</v>
          </cell>
          <cell r="E832">
            <v>5.59375</v>
          </cell>
          <cell r="F832">
            <v>5.4843700000000002</v>
          </cell>
          <cell r="G832">
            <v>5.4</v>
          </cell>
          <cell r="H832">
            <v>5.41066</v>
          </cell>
          <cell r="I832">
            <v>5.3480800000000004</v>
          </cell>
          <cell r="J832">
            <v>5.2911299999999999</v>
          </cell>
          <cell r="K832">
            <v>5.2028499999999998</v>
          </cell>
          <cell r="L832">
            <v>5.1772999999999998</v>
          </cell>
          <cell r="M832">
            <v>5.0837300000000001</v>
          </cell>
          <cell r="N832">
            <v>5.0898700000000003</v>
          </cell>
          <cell r="O832">
            <v>5.0926799999999997</v>
          </cell>
          <cell r="P832">
            <v>5.12</v>
          </cell>
          <cell r="Q832">
            <v>5.1449999999999996</v>
          </cell>
          <cell r="R832">
            <v>5.18</v>
          </cell>
          <cell r="S832">
            <v>5.2149999999999999</v>
          </cell>
          <cell r="T832">
            <v>5.24</v>
          </cell>
          <cell r="U832">
            <v>5.26</v>
          </cell>
          <cell r="V832">
            <v>5.28</v>
          </cell>
          <cell r="W832">
            <v>5.3</v>
          </cell>
          <cell r="X832">
            <v>5.32</v>
          </cell>
          <cell r="Y832">
            <v>5.3449999999999998</v>
          </cell>
          <cell r="Z832">
            <v>5.3550000000000004</v>
          </cell>
          <cell r="AA832">
            <v>5.33</v>
          </cell>
          <cell r="AB832">
            <v>5.2649999999999997</v>
          </cell>
          <cell r="AC832">
            <v>5.22</v>
          </cell>
          <cell r="AE832">
            <v>37336</v>
          </cell>
          <cell r="AF832">
            <v>-4608291.8634791803</v>
          </cell>
          <cell r="AG832">
            <v>2546334.2869197647</v>
          </cell>
          <cell r="AH832">
            <v>-7154626.1503989454</v>
          </cell>
          <cell r="AI832">
            <v>2356048354.9427466</v>
          </cell>
          <cell r="AJ832">
            <v>2332895585.1342435</v>
          </cell>
          <cell r="AK832">
            <v>23152769.093954124</v>
          </cell>
          <cell r="AM832">
            <v>-3755488.7718841434</v>
          </cell>
          <cell r="AN832">
            <v>2555519.7455222271</v>
          </cell>
          <cell r="AO832">
            <v>-6311008.5174063705</v>
          </cell>
          <cell r="AP832">
            <v>2333089886.4920335</v>
          </cell>
          <cell r="AQ832">
            <v>2330781893.516571</v>
          </cell>
          <cell r="AR832">
            <v>2507992.9754622839</v>
          </cell>
          <cell r="AT832">
            <v>-852803.09159503691</v>
          </cell>
          <cell r="AU832">
            <v>-9185.4586024624296</v>
          </cell>
          <cell r="AV832">
            <v>-843617.63299257495</v>
          </cell>
          <cell r="AW832">
            <v>22958468.450711995</v>
          </cell>
          <cell r="AX832">
            <v>2113691.6176738925</v>
          </cell>
          <cell r="AY832">
            <v>20644776.11849194</v>
          </cell>
        </row>
        <row r="833">
          <cell r="B833">
            <v>36973</v>
          </cell>
          <cell r="C833">
            <v>5.0625</v>
          </cell>
          <cell r="D833">
            <v>5.5</v>
          </cell>
          <cell r="E833">
            <v>5.5468700000000002</v>
          </cell>
          <cell r="F833">
            <v>5.46875</v>
          </cell>
          <cell r="G833">
            <v>5.40625</v>
          </cell>
          <cell r="H833">
            <v>5.3951000000000002</v>
          </cell>
          <cell r="I833">
            <v>5.3437799999999998</v>
          </cell>
          <cell r="J833">
            <v>5.2914300000000001</v>
          </cell>
          <cell r="K833">
            <v>5.2026899999999996</v>
          </cell>
          <cell r="L833">
            <v>5.1788600000000002</v>
          </cell>
          <cell r="M833">
            <v>5.0876299999999999</v>
          </cell>
          <cell r="N833">
            <v>5.09673</v>
          </cell>
          <cell r="O833">
            <v>5.1010299999999997</v>
          </cell>
          <cell r="P833">
            <v>5.125</v>
          </cell>
          <cell r="Q833">
            <v>5.1550000000000002</v>
          </cell>
          <cell r="R833">
            <v>5.1950000000000003</v>
          </cell>
          <cell r="S833">
            <v>5.2350000000000003</v>
          </cell>
          <cell r="T833">
            <v>5.2649999999999997</v>
          </cell>
          <cell r="U833">
            <v>5.29</v>
          </cell>
          <cell r="V833">
            <v>5.31</v>
          </cell>
          <cell r="W833">
            <v>5.33</v>
          </cell>
          <cell r="X833">
            <v>5.35</v>
          </cell>
          <cell r="Y833">
            <v>5.37</v>
          </cell>
          <cell r="Z833">
            <v>5.38</v>
          </cell>
          <cell r="AA833">
            <v>5.3550000000000004</v>
          </cell>
          <cell r="AB833">
            <v>5.3</v>
          </cell>
          <cell r="AC833">
            <v>5.26</v>
          </cell>
          <cell r="AE833">
            <v>37337</v>
          </cell>
          <cell r="AF833">
            <v>2438513.7289016861</v>
          </cell>
          <cell r="AG833">
            <v>2534955.8753862726</v>
          </cell>
          <cell r="AH833">
            <v>-96442.14648458641</v>
          </cell>
          <cell r="AI833">
            <v>2358486868.6716485</v>
          </cell>
          <cell r="AJ833">
            <v>2335430541.0096297</v>
          </cell>
          <cell r="AK833">
            <v>23056326.947469536</v>
          </cell>
          <cell r="AM833">
            <v>2462266.6148389578</v>
          </cell>
          <cell r="AN833">
            <v>2532302.049706385</v>
          </cell>
          <cell r="AO833">
            <v>-70035.434867427219</v>
          </cell>
          <cell r="AP833">
            <v>2335552153.1068726</v>
          </cell>
          <cell r="AQ833">
            <v>2333314195.5662775</v>
          </cell>
          <cell r="AR833">
            <v>2437957.5405948567</v>
          </cell>
          <cell r="AT833">
            <v>-23752.88593727164</v>
          </cell>
          <cell r="AU833">
            <v>2653.8256798875518</v>
          </cell>
          <cell r="AV833">
            <v>-26406.711617159192</v>
          </cell>
          <cell r="AW833">
            <v>22934715.564774722</v>
          </cell>
          <cell r="AX833">
            <v>2116345.4433537801</v>
          </cell>
          <cell r="AY833">
            <v>20618369.40687478</v>
          </cell>
        </row>
        <row r="834">
          <cell r="B834">
            <v>36974</v>
          </cell>
          <cell r="C834">
            <v>5.0625</v>
          </cell>
          <cell r="D834">
            <v>5.5</v>
          </cell>
          <cell r="E834">
            <v>5.5468700000000002</v>
          </cell>
          <cell r="F834">
            <v>5.46875</v>
          </cell>
          <cell r="G834">
            <v>5.40625</v>
          </cell>
          <cell r="H834">
            <v>5.3951000000000002</v>
          </cell>
          <cell r="I834">
            <v>5.3437799999999998</v>
          </cell>
          <cell r="J834">
            <v>5.2914300000000001</v>
          </cell>
          <cell r="K834">
            <v>5.2026899999999996</v>
          </cell>
          <cell r="L834">
            <v>5.1788600000000002</v>
          </cell>
          <cell r="M834">
            <v>5.0876299999999999</v>
          </cell>
          <cell r="N834">
            <v>5.09673</v>
          </cell>
          <cell r="O834">
            <v>5.1010299999999997</v>
          </cell>
          <cell r="P834">
            <v>5.125</v>
          </cell>
          <cell r="Q834">
            <v>5.1550000000000002</v>
          </cell>
          <cell r="R834">
            <v>5.1950000000000003</v>
          </cell>
          <cell r="S834">
            <v>5.2350000000000003</v>
          </cell>
          <cell r="T834">
            <v>5.2649999999999997</v>
          </cell>
          <cell r="U834">
            <v>5.29</v>
          </cell>
          <cell r="V834">
            <v>5.31</v>
          </cell>
          <cell r="W834">
            <v>5.33</v>
          </cell>
          <cell r="X834">
            <v>5.35</v>
          </cell>
          <cell r="Y834">
            <v>5.37</v>
          </cell>
          <cell r="Z834">
            <v>5.38</v>
          </cell>
          <cell r="AA834">
            <v>5.3550000000000004</v>
          </cell>
          <cell r="AB834">
            <v>5.3</v>
          </cell>
          <cell r="AC834">
            <v>5.26</v>
          </cell>
          <cell r="AE834">
            <v>37340</v>
          </cell>
          <cell r="AF834">
            <v>6287670.6615792178</v>
          </cell>
          <cell r="AG834">
            <v>7790705.3993298626</v>
          </cell>
          <cell r="AH834">
            <v>-1503034.7377506448</v>
          </cell>
          <cell r="AI834">
            <v>2364774539.3332276</v>
          </cell>
          <cell r="AJ834">
            <v>2343221246.4089594</v>
          </cell>
          <cell r="AK834">
            <v>21553292.20971889</v>
          </cell>
          <cell r="AM834">
            <v>6105587.3369704038</v>
          </cell>
          <cell r="AN834">
            <v>7807286.2382066129</v>
          </cell>
          <cell r="AO834">
            <v>-1701698.9012362091</v>
          </cell>
          <cell r="AP834">
            <v>2341657740.4438429</v>
          </cell>
          <cell r="AQ834">
            <v>2341121481.8044839</v>
          </cell>
          <cell r="AR834">
            <v>736258.63935864763</v>
          </cell>
          <cell r="AT834">
            <v>182083.32460881397</v>
          </cell>
          <cell r="AU834">
            <v>-16580.83887675032</v>
          </cell>
          <cell r="AV834">
            <v>198664.16348556429</v>
          </cell>
          <cell r="AW834">
            <v>23116798.889383536</v>
          </cell>
          <cell r="AX834">
            <v>2099764.6044770298</v>
          </cell>
          <cell r="AY834">
            <v>20817033.570360344</v>
          </cell>
        </row>
        <row r="835">
          <cell r="B835">
            <v>36975</v>
          </cell>
          <cell r="C835">
            <v>5.0625</v>
          </cell>
          <cell r="D835">
            <v>5.5</v>
          </cell>
          <cell r="E835">
            <v>5.5468700000000002</v>
          </cell>
          <cell r="F835">
            <v>5.46875</v>
          </cell>
          <cell r="G835">
            <v>5.40625</v>
          </cell>
          <cell r="H835">
            <v>5.3951000000000002</v>
          </cell>
          <cell r="I835">
            <v>5.3437799999999998</v>
          </cell>
          <cell r="J835">
            <v>5.2914300000000001</v>
          </cell>
          <cell r="K835">
            <v>5.2026899999999996</v>
          </cell>
          <cell r="L835">
            <v>5.1788600000000002</v>
          </cell>
          <cell r="M835">
            <v>5.0876299999999999</v>
          </cell>
          <cell r="N835">
            <v>5.09673</v>
          </cell>
          <cell r="O835">
            <v>5.1010299999999997</v>
          </cell>
          <cell r="P835">
            <v>5.125</v>
          </cell>
          <cell r="Q835">
            <v>5.1550000000000002</v>
          </cell>
          <cell r="R835">
            <v>5.1950000000000003</v>
          </cell>
          <cell r="S835">
            <v>5.2350000000000003</v>
          </cell>
          <cell r="T835">
            <v>5.2649999999999997</v>
          </cell>
          <cell r="U835">
            <v>5.29</v>
          </cell>
          <cell r="V835">
            <v>5.31</v>
          </cell>
          <cell r="W835">
            <v>5.33</v>
          </cell>
          <cell r="X835">
            <v>5.35</v>
          </cell>
          <cell r="Y835">
            <v>5.37</v>
          </cell>
          <cell r="Z835">
            <v>5.38</v>
          </cell>
          <cell r="AA835">
            <v>5.3550000000000004</v>
          </cell>
          <cell r="AB835">
            <v>5.3</v>
          </cell>
          <cell r="AC835">
            <v>5.26</v>
          </cell>
          <cell r="AE835">
            <v>37341</v>
          </cell>
          <cell r="AF835">
            <v>6327021.6745030899</v>
          </cell>
          <cell r="AG835">
            <v>2615341.9077259991</v>
          </cell>
          <cell r="AH835">
            <v>3711679.7667770907</v>
          </cell>
          <cell r="AI835">
            <v>2371101561.007731</v>
          </cell>
          <cell r="AJ835">
            <v>2345836588.3166852</v>
          </cell>
          <cell r="AK835">
            <v>25264971.976495981</v>
          </cell>
          <cell r="AM835">
            <v>6093739.9346002191</v>
          </cell>
          <cell r="AN835">
            <v>2619836.874428181</v>
          </cell>
          <cell r="AO835">
            <v>3473903.0601720382</v>
          </cell>
          <cell r="AP835">
            <v>2347751480.3784432</v>
          </cell>
          <cell r="AQ835">
            <v>2343741318.6789122</v>
          </cell>
          <cell r="AR835">
            <v>4210161.6995306853</v>
          </cell>
          <cell r="AT835">
            <v>233281.73990287073</v>
          </cell>
          <cell r="AU835">
            <v>-4494.9667021818459</v>
          </cell>
          <cell r="AV835">
            <v>237776.70660505258</v>
          </cell>
          <cell r="AW835">
            <v>23350080.629286408</v>
          </cell>
          <cell r="AX835">
            <v>2095269.6377748479</v>
          </cell>
          <cell r="AY835">
            <v>21054810.276965395</v>
          </cell>
        </row>
        <row r="836">
          <cell r="B836">
            <v>36976</v>
          </cell>
          <cell r="C836">
            <v>6.5625</v>
          </cell>
          <cell r="D836">
            <v>5.875</v>
          </cell>
          <cell r="E836">
            <v>5.5468700000000002</v>
          </cell>
          <cell r="F836">
            <v>5.4375</v>
          </cell>
          <cell r="G836">
            <v>5.375</v>
          </cell>
          <cell r="H836">
            <v>5.38497</v>
          </cell>
          <cell r="I836">
            <v>5.3318199999999996</v>
          </cell>
          <cell r="J836">
            <v>5.2862600000000004</v>
          </cell>
          <cell r="K836">
            <v>5.2049799999999999</v>
          </cell>
          <cell r="L836">
            <v>5.1865800000000002</v>
          </cell>
          <cell r="M836">
            <v>5.0976499999999998</v>
          </cell>
          <cell r="N836">
            <v>5.1082900000000002</v>
          </cell>
          <cell r="O836">
            <v>5.1143000000000001</v>
          </cell>
          <cell r="P836">
            <v>5.14</v>
          </cell>
          <cell r="Q836">
            <v>5.1749999999999998</v>
          </cell>
          <cell r="R836">
            <v>5.2149999999999999</v>
          </cell>
          <cell r="S836">
            <v>5.2549999999999999</v>
          </cell>
          <cell r="T836">
            <v>5.2850000000000001</v>
          </cell>
          <cell r="U836">
            <v>5.3049999999999997</v>
          </cell>
          <cell r="V836">
            <v>5.3250000000000002</v>
          </cell>
          <cell r="W836">
            <v>5.3449999999999998</v>
          </cell>
          <cell r="X836">
            <v>5.36</v>
          </cell>
          <cell r="Y836">
            <v>5.38</v>
          </cell>
          <cell r="Z836">
            <v>5.3849999999999998</v>
          </cell>
          <cell r="AA836">
            <v>5.3550000000000004</v>
          </cell>
          <cell r="AB836">
            <v>5.3</v>
          </cell>
          <cell r="AC836">
            <v>5.25</v>
          </cell>
          <cell r="AE836">
            <v>37342</v>
          </cell>
          <cell r="AF836">
            <v>5938139.7770557534</v>
          </cell>
          <cell r="AG836">
            <v>2511142.1101261396</v>
          </cell>
          <cell r="AH836">
            <v>3426997.6669296138</v>
          </cell>
          <cell r="AI836">
            <v>2377039700.7847867</v>
          </cell>
          <cell r="AJ836">
            <v>2348347730.4268112</v>
          </cell>
          <cell r="AK836">
            <v>28691969.643425595</v>
          </cell>
          <cell r="AM836">
            <v>5449858.187109828</v>
          </cell>
          <cell r="AN836">
            <v>2508080.6553545315</v>
          </cell>
          <cell r="AO836">
            <v>2941777.5317552965</v>
          </cell>
          <cell r="AP836">
            <v>2353201338.5655532</v>
          </cell>
          <cell r="AQ836">
            <v>2346249399.3342667</v>
          </cell>
          <cell r="AR836">
            <v>7151939.2312859818</v>
          </cell>
          <cell r="AT836">
            <v>488281.5899459254</v>
          </cell>
          <cell r="AU836">
            <v>3061.4547716081142</v>
          </cell>
          <cell r="AV836">
            <v>485220.13517431729</v>
          </cell>
          <cell r="AW836">
            <v>23838362.219232336</v>
          </cell>
          <cell r="AX836">
            <v>2098331.092546456</v>
          </cell>
          <cell r="AY836">
            <v>21540030.412139714</v>
          </cell>
        </row>
        <row r="837">
          <cell r="B837">
            <v>36977</v>
          </cell>
          <cell r="C837">
            <v>5.5</v>
          </cell>
          <cell r="D837">
            <v>5.8125</v>
          </cell>
          <cell r="E837">
            <v>5.5625</v>
          </cell>
          <cell r="F837">
            <v>5.46875</v>
          </cell>
          <cell r="G837">
            <v>5.40625</v>
          </cell>
          <cell r="H837">
            <v>5.4042199999999996</v>
          </cell>
          <cell r="I837">
            <v>5.3443500000000004</v>
          </cell>
          <cell r="J837">
            <v>5.2958999999999996</v>
          </cell>
          <cell r="K837">
            <v>5.20878</v>
          </cell>
          <cell r="L837">
            <v>5.1867599999999996</v>
          </cell>
          <cell r="M837">
            <v>5.09816</v>
          </cell>
          <cell r="N837">
            <v>5.1108500000000001</v>
          </cell>
          <cell r="O837">
            <v>5.12066</v>
          </cell>
          <cell r="P837">
            <v>5.15</v>
          </cell>
          <cell r="Q837">
            <v>5.19</v>
          </cell>
          <cell r="R837">
            <v>5.23</v>
          </cell>
          <cell r="S837">
            <v>5.27</v>
          </cell>
          <cell r="T837">
            <v>5.3</v>
          </cell>
          <cell r="U837">
            <v>5.32</v>
          </cell>
          <cell r="V837">
            <v>5.34</v>
          </cell>
          <cell r="W837">
            <v>5.3550000000000004</v>
          </cell>
          <cell r="X837">
            <v>5.37</v>
          </cell>
          <cell r="Y837">
            <v>5.3849999999999998</v>
          </cell>
          <cell r="Z837">
            <v>5.3849999999999998</v>
          </cell>
          <cell r="AA837">
            <v>5.35</v>
          </cell>
          <cell r="AB837">
            <v>5.29</v>
          </cell>
          <cell r="AC837">
            <v>5.24</v>
          </cell>
          <cell r="AE837">
            <v>37343</v>
          </cell>
          <cell r="AF837">
            <v>3898047.6122520976</v>
          </cell>
          <cell r="AG837">
            <v>2456272.7644402105</v>
          </cell>
          <cell r="AH837">
            <v>1441774.847811887</v>
          </cell>
          <cell r="AI837">
            <v>2380937748.3970389</v>
          </cell>
          <cell r="AJ837">
            <v>2350804003.1912513</v>
          </cell>
          <cell r="AK837">
            <v>30133744.491237484</v>
          </cell>
          <cell r="AM837">
            <v>3891805.8370326012</v>
          </cell>
          <cell r="AN837">
            <v>2456440.6841385183</v>
          </cell>
          <cell r="AO837">
            <v>1435365.1528940829</v>
          </cell>
          <cell r="AP837">
            <v>2357093144.402586</v>
          </cell>
          <cell r="AQ837">
            <v>2348705840.018405</v>
          </cell>
          <cell r="AR837">
            <v>8587304.3841800652</v>
          </cell>
          <cell r="AT837">
            <v>6241.7752194963396</v>
          </cell>
          <cell r="AU837">
            <v>-167.91969830775633</v>
          </cell>
          <cell r="AV837">
            <v>6409.6949178040959</v>
          </cell>
          <cell r="AW837">
            <v>23844603.994451832</v>
          </cell>
          <cell r="AX837">
            <v>2098163.1728481483</v>
          </cell>
          <cell r="AY837">
            <v>21546440.107057519</v>
          </cell>
        </row>
        <row r="838">
          <cell r="B838">
            <v>36978</v>
          </cell>
          <cell r="C838">
            <v>6.25</v>
          </cell>
          <cell r="D838">
            <v>5.8125</v>
          </cell>
          <cell r="E838">
            <v>5.51</v>
          </cell>
          <cell r="F838">
            <v>5.44</v>
          </cell>
          <cell r="G838">
            <v>5.39</v>
          </cell>
          <cell r="H838">
            <v>5.41805</v>
          </cell>
          <cell r="I838">
            <v>5.3720499999999998</v>
          </cell>
          <cell r="J838">
            <v>5.3324199999999999</v>
          </cell>
          <cell r="K838">
            <v>5.2607699999999999</v>
          </cell>
          <cell r="L838">
            <v>5.2473700000000001</v>
          </cell>
          <cell r="M838">
            <v>5.1634399999999996</v>
          </cell>
          <cell r="N838">
            <v>5.1810499999999999</v>
          </cell>
          <cell r="O838">
            <v>5.1950399999999997</v>
          </cell>
          <cell r="P838">
            <v>5.2249999999999996</v>
          </cell>
          <cell r="Q838">
            <v>5.27</v>
          </cell>
          <cell r="R838">
            <v>5.3150000000000004</v>
          </cell>
          <cell r="S838">
            <v>5.35</v>
          </cell>
          <cell r="T838">
            <v>5.375</v>
          </cell>
          <cell r="U838">
            <v>5.3949999999999996</v>
          </cell>
          <cell r="V838">
            <v>5.41</v>
          </cell>
          <cell r="W838">
            <v>5.42</v>
          </cell>
          <cell r="X838">
            <v>5.43</v>
          </cell>
          <cell r="Y838">
            <v>5.44</v>
          </cell>
          <cell r="Z838">
            <v>5.4450000000000003</v>
          </cell>
          <cell r="AA838">
            <v>5.4</v>
          </cell>
          <cell r="AB838">
            <v>5.335</v>
          </cell>
          <cell r="AC838">
            <v>5.2850000000000001</v>
          </cell>
          <cell r="AE838">
            <v>37348</v>
          </cell>
          <cell r="AF838">
            <v>7435664.8665000405</v>
          </cell>
          <cell r="AG838">
            <v>12377940.951449536</v>
          </cell>
          <cell r="AH838">
            <v>-4942276.0849494953</v>
          </cell>
          <cell r="AI838">
            <v>2388373413.2635388</v>
          </cell>
          <cell r="AJ838">
            <v>2363181944.1427007</v>
          </cell>
          <cell r="AK838">
            <v>25191468.406287991</v>
          </cell>
          <cell r="AM838">
            <v>7780541.4487475008</v>
          </cell>
          <cell r="AN838">
            <v>12388695.175839977</v>
          </cell>
          <cell r="AO838">
            <v>-4608153.7270924766</v>
          </cell>
          <cell r="AP838">
            <v>2364873685.8513336</v>
          </cell>
          <cell r="AQ838">
            <v>2361094535.1942449</v>
          </cell>
          <cell r="AR838">
            <v>3979150.6570875887</v>
          </cell>
          <cell r="AT838">
            <v>-344876.58224746026</v>
          </cell>
          <cell r="AU838">
            <v>-10754.224390441552</v>
          </cell>
          <cell r="AV838">
            <v>-334122.35785701871</v>
          </cell>
          <cell r="AW838">
            <v>23499727.41220437</v>
          </cell>
          <cell r="AX838">
            <v>2087408.9484577067</v>
          </cell>
          <cell r="AY838">
            <v>21212317.749200501</v>
          </cell>
        </row>
        <row r="839">
          <cell r="B839">
            <v>36979</v>
          </cell>
          <cell r="C839">
            <v>6.1875</v>
          </cell>
          <cell r="D839">
            <v>6.25</v>
          </cell>
          <cell r="E839">
            <v>5.59375</v>
          </cell>
          <cell r="F839">
            <v>5.5</v>
          </cell>
          <cell r="G839">
            <v>5.4375</v>
          </cell>
          <cell r="H839">
            <v>5.4351200000000004</v>
          </cell>
          <cell r="I839">
            <v>5.37744</v>
          </cell>
          <cell r="J839">
            <v>5.3320299999999996</v>
          </cell>
          <cell r="K839">
            <v>5.2542600000000004</v>
          </cell>
          <cell r="L839">
            <v>5.2369599999999998</v>
          </cell>
          <cell r="M839">
            <v>5.1538700000000004</v>
          </cell>
          <cell r="N839">
            <v>5.1729200000000004</v>
          </cell>
          <cell r="O839">
            <v>5.1881899999999996</v>
          </cell>
          <cell r="P839">
            <v>5.22</v>
          </cell>
          <cell r="Q839">
            <v>5.2649999999999997</v>
          </cell>
          <cell r="R839">
            <v>5.3049999999999997</v>
          </cell>
          <cell r="S839">
            <v>5.3449999999999998</v>
          </cell>
          <cell r="T839">
            <v>5.375</v>
          </cell>
          <cell r="U839">
            <v>5.4</v>
          </cell>
          <cell r="V839">
            <v>5.42</v>
          </cell>
          <cell r="W839">
            <v>5.4349999999999996</v>
          </cell>
          <cell r="X839">
            <v>5.45</v>
          </cell>
          <cell r="Y839">
            <v>5.46</v>
          </cell>
          <cell r="Z839">
            <v>5.4649999999999999</v>
          </cell>
          <cell r="AA839">
            <v>5.42</v>
          </cell>
          <cell r="AB839">
            <v>5.36</v>
          </cell>
          <cell r="AC839">
            <v>5.31</v>
          </cell>
          <cell r="AE839">
            <v>37349</v>
          </cell>
          <cell r="AF839">
            <v>4960081.2192891128</v>
          </cell>
          <cell r="AG839">
            <v>2391258.0123014585</v>
          </cell>
          <cell r="AH839">
            <v>2568823.2069876543</v>
          </cell>
          <cell r="AI839">
            <v>2393333494.4828281</v>
          </cell>
          <cell r="AJ839">
            <v>2365573202.1550021</v>
          </cell>
          <cell r="AK839">
            <v>27760291.613275643</v>
          </cell>
          <cell r="AM839">
            <v>4527537.7813808322</v>
          </cell>
          <cell r="AN839">
            <v>2328424.9406498815</v>
          </cell>
          <cell r="AO839">
            <v>2199112.8407309507</v>
          </cell>
          <cell r="AP839">
            <v>2369401223.6327143</v>
          </cell>
          <cell r="AQ839">
            <v>2363422960.1348948</v>
          </cell>
          <cell r="AR839">
            <v>6178263.4978185389</v>
          </cell>
          <cell r="AT839">
            <v>432543.43790828064</v>
          </cell>
          <cell r="AU839">
            <v>62833.071651577018</v>
          </cell>
          <cell r="AV839">
            <v>369710.36625670362</v>
          </cell>
          <cell r="AW839">
            <v>23932270.850112651</v>
          </cell>
          <cell r="AX839">
            <v>2150242.0201092837</v>
          </cell>
          <cell r="AY839">
            <v>21582028.115457203</v>
          </cell>
        </row>
        <row r="840">
          <cell r="B840">
            <v>36980</v>
          </cell>
          <cell r="C840">
            <v>5.75</v>
          </cell>
          <cell r="D840">
            <v>6.0625</v>
          </cell>
          <cell r="E840">
            <v>5.625</v>
          </cell>
          <cell r="F840">
            <v>5.53125</v>
          </cell>
          <cell r="G840">
            <v>5.46875</v>
          </cell>
          <cell r="H840">
            <v>5.4545700000000004</v>
          </cell>
          <cell r="I840">
            <v>5.3886200000000004</v>
          </cell>
          <cell r="J840">
            <v>5.3421500000000002</v>
          </cell>
          <cell r="K840">
            <v>5.2604899999999999</v>
          </cell>
          <cell r="L840">
            <v>5.2415399999999996</v>
          </cell>
          <cell r="M840">
            <v>5.1578299999999997</v>
          </cell>
          <cell r="N840">
            <v>5.1780600000000003</v>
          </cell>
          <cell r="O840">
            <v>5.1954599999999997</v>
          </cell>
          <cell r="P840">
            <v>5.2249999999999996</v>
          </cell>
          <cell r="Q840">
            <v>5.2750000000000004</v>
          </cell>
          <cell r="R840">
            <v>5.3150000000000004</v>
          </cell>
          <cell r="S840">
            <v>5.3550000000000004</v>
          </cell>
          <cell r="T840">
            <v>5.3849999999999998</v>
          </cell>
          <cell r="U840">
            <v>5.41</v>
          </cell>
          <cell r="V840">
            <v>5.4349999999999996</v>
          </cell>
          <cell r="W840">
            <v>5.4550000000000001</v>
          </cell>
          <cell r="X840">
            <v>5.4749999999999996</v>
          </cell>
          <cell r="Y840">
            <v>5.4850000000000003</v>
          </cell>
          <cell r="Z840">
            <v>5.4950000000000001</v>
          </cell>
          <cell r="AA840">
            <v>5.4550000000000001</v>
          </cell>
          <cell r="AB840">
            <v>5.39</v>
          </cell>
          <cell r="AC840">
            <v>5.335</v>
          </cell>
          <cell r="AE840">
            <v>37350</v>
          </cell>
          <cell r="AF840">
            <v>4238623.5860062893</v>
          </cell>
          <cell r="AG840">
            <v>2577174.8109290367</v>
          </cell>
          <cell r="AH840">
            <v>1661448.7750772526</v>
          </cell>
          <cell r="AI840">
            <v>2397572118.0688343</v>
          </cell>
          <cell r="AJ840">
            <v>2368150376.9659309</v>
          </cell>
          <cell r="AK840">
            <v>29421740.388352897</v>
          </cell>
          <cell r="AM840">
            <v>4035584.2212256491</v>
          </cell>
          <cell r="AN840">
            <v>2557546.8717632005</v>
          </cell>
          <cell r="AO840">
            <v>1478037.3494624486</v>
          </cell>
          <cell r="AP840">
            <v>2373436807.85394</v>
          </cell>
          <cell r="AQ840">
            <v>2365980507.0066581</v>
          </cell>
          <cell r="AR840">
            <v>7656300.8472809875</v>
          </cell>
          <cell r="AT840">
            <v>203039.36478064023</v>
          </cell>
          <cell r="AU840">
            <v>19627.9391658362</v>
          </cell>
          <cell r="AV840">
            <v>183411.42561480403</v>
          </cell>
          <cell r="AW840">
            <v>24135310.214893289</v>
          </cell>
          <cell r="AX840">
            <v>2169869.9592751199</v>
          </cell>
          <cell r="AY840">
            <v>21765439.541072007</v>
          </cell>
        </row>
        <row r="841">
          <cell r="B841">
            <v>36981</v>
          </cell>
          <cell r="C841">
            <v>5.75</v>
          </cell>
          <cell r="D841">
            <v>6.0625</v>
          </cell>
          <cell r="E841">
            <v>5.625</v>
          </cell>
          <cell r="F841">
            <v>5.53125</v>
          </cell>
          <cell r="G841">
            <v>5.46875</v>
          </cell>
          <cell r="H841">
            <v>5.4545700000000004</v>
          </cell>
          <cell r="I841">
            <v>5.3886200000000004</v>
          </cell>
          <cell r="J841">
            <v>5.3421500000000002</v>
          </cell>
          <cell r="K841">
            <v>5.2604899999999999</v>
          </cell>
          <cell r="L841">
            <v>5.2415399999999996</v>
          </cell>
          <cell r="M841">
            <v>5.1578299999999997</v>
          </cell>
          <cell r="N841">
            <v>5.1780600000000003</v>
          </cell>
          <cell r="O841">
            <v>5.1954599999999997</v>
          </cell>
          <cell r="P841">
            <v>5.2249999999999996</v>
          </cell>
          <cell r="Q841">
            <v>5.2750000000000004</v>
          </cell>
          <cell r="R841">
            <v>5.3150000000000004</v>
          </cell>
          <cell r="S841">
            <v>5.3550000000000004</v>
          </cell>
          <cell r="T841">
            <v>5.3849999999999998</v>
          </cell>
          <cell r="U841">
            <v>5.41</v>
          </cell>
          <cell r="V841">
            <v>5.4349999999999996</v>
          </cell>
          <cell r="W841">
            <v>5.4550000000000001</v>
          </cell>
          <cell r="X841">
            <v>5.4749999999999996</v>
          </cell>
          <cell r="Y841">
            <v>5.4850000000000003</v>
          </cell>
          <cell r="Z841">
            <v>5.4950000000000001</v>
          </cell>
          <cell r="AA841">
            <v>5.4550000000000001</v>
          </cell>
          <cell r="AB841">
            <v>5.39</v>
          </cell>
          <cell r="AC841">
            <v>5.335</v>
          </cell>
          <cell r="AE841">
            <v>37351</v>
          </cell>
          <cell r="AF841">
            <v>4651649.03147397</v>
          </cell>
          <cell r="AG841">
            <v>2573481.0381865622</v>
          </cell>
          <cell r="AH841">
            <v>2078167.9932874078</v>
          </cell>
          <cell r="AI841">
            <v>2402223767.1003084</v>
          </cell>
          <cell r="AJ841">
            <v>2370723858.0041175</v>
          </cell>
          <cell r="AK841">
            <v>31499908.381640304</v>
          </cell>
          <cell r="AM841">
            <v>4666757.4491034597</v>
          </cell>
          <cell r="AN841">
            <v>2562002.3152269986</v>
          </cell>
          <cell r="AO841">
            <v>2104755.1338764611</v>
          </cell>
          <cell r="AP841">
            <v>2378103565.3030434</v>
          </cell>
          <cell r="AQ841">
            <v>2368542509.3218851</v>
          </cell>
          <cell r="AR841">
            <v>9761055.9811574481</v>
          </cell>
          <cell r="AT841">
            <v>-15108.417629489675</v>
          </cell>
          <cell r="AU841">
            <v>11478.722959563602</v>
          </cell>
          <cell r="AV841">
            <v>-26587.140589053277</v>
          </cell>
          <cell r="AW841">
            <v>24120201.797263801</v>
          </cell>
          <cell r="AX841">
            <v>2181348.6822346835</v>
          </cell>
          <cell r="AY841">
            <v>21738852.400482953</v>
          </cell>
        </row>
        <row r="842">
          <cell r="B842">
            <v>36982</v>
          </cell>
          <cell r="C842">
            <v>5.75</v>
          </cell>
          <cell r="D842">
            <v>6.0625</v>
          </cell>
          <cell r="E842">
            <v>5.625</v>
          </cell>
          <cell r="F842">
            <v>5.53125</v>
          </cell>
          <cell r="G842">
            <v>5.46875</v>
          </cell>
          <cell r="H842">
            <v>5.4545700000000004</v>
          </cell>
          <cell r="I842">
            <v>5.3886200000000004</v>
          </cell>
          <cell r="J842">
            <v>5.3421500000000002</v>
          </cell>
          <cell r="K842">
            <v>5.2604899999999999</v>
          </cell>
          <cell r="L842">
            <v>5.2415399999999996</v>
          </cell>
          <cell r="M842">
            <v>5.1578299999999997</v>
          </cell>
          <cell r="N842">
            <v>5.1780600000000003</v>
          </cell>
          <cell r="O842">
            <v>5.1954599999999997</v>
          </cell>
          <cell r="P842">
            <v>5.2249999999999996</v>
          </cell>
          <cell r="Q842">
            <v>5.2750000000000004</v>
          </cell>
          <cell r="R842">
            <v>5.3150000000000004</v>
          </cell>
          <cell r="S842">
            <v>5.3550000000000004</v>
          </cell>
          <cell r="T842">
            <v>5.3849999999999998</v>
          </cell>
          <cell r="U842">
            <v>5.41</v>
          </cell>
          <cell r="V842">
            <v>5.4349999999999996</v>
          </cell>
          <cell r="W842">
            <v>5.4550000000000001</v>
          </cell>
          <cell r="X842">
            <v>5.4749999999999996</v>
          </cell>
          <cell r="Y842">
            <v>5.4850000000000003</v>
          </cell>
          <cell r="Z842">
            <v>5.4950000000000001</v>
          </cell>
          <cell r="AA842">
            <v>5.4550000000000001</v>
          </cell>
          <cell r="AB842">
            <v>5.39</v>
          </cell>
          <cell r="AC842">
            <v>5.335</v>
          </cell>
          <cell r="AE842">
            <v>37354</v>
          </cell>
          <cell r="AF842">
            <v>9080022.387755584</v>
          </cell>
          <cell r="AG842">
            <v>7572104.9752008105</v>
          </cell>
          <cell r="AH842">
            <v>1507917.4125547735</v>
          </cell>
          <cell r="AI842">
            <v>2411303789.4880638</v>
          </cell>
          <cell r="AJ842">
            <v>2378295962.9793181</v>
          </cell>
          <cell r="AK842">
            <v>33007825.794195078</v>
          </cell>
          <cell r="AM842">
            <v>8746584.269149527</v>
          </cell>
          <cell r="AN842">
            <v>7519210.997180704</v>
          </cell>
          <cell r="AO842">
            <v>1227373.2719688229</v>
          </cell>
          <cell r="AP842">
            <v>2386850149.5721927</v>
          </cell>
          <cell r="AQ842">
            <v>2376061720.319066</v>
          </cell>
          <cell r="AR842">
            <v>10988429.253126271</v>
          </cell>
          <cell r="AT842">
            <v>333438.11860605702</v>
          </cell>
          <cell r="AU842">
            <v>52893.978020106442</v>
          </cell>
          <cell r="AV842">
            <v>280544.14058595058</v>
          </cell>
          <cell r="AW842">
            <v>24453639.915869858</v>
          </cell>
          <cell r="AX842">
            <v>2234242.66025479</v>
          </cell>
          <cell r="AY842">
            <v>22019396.541068904</v>
          </cell>
        </row>
        <row r="843">
          <cell r="B843">
            <v>36983</v>
          </cell>
          <cell r="C843">
            <v>6.625</v>
          </cell>
          <cell r="D843">
            <v>6.0625</v>
          </cell>
          <cell r="E843">
            <v>5.56</v>
          </cell>
          <cell r="F843">
            <v>5.5</v>
          </cell>
          <cell r="G843">
            <v>5.4</v>
          </cell>
          <cell r="H843">
            <v>5.3874700000000004</v>
          </cell>
          <cell r="I843">
            <v>5.3355499999999996</v>
          </cell>
          <cell r="J843">
            <v>5.2751799999999998</v>
          </cell>
          <cell r="K843">
            <v>5.1866399999999997</v>
          </cell>
          <cell r="L843">
            <v>5.1637700000000004</v>
          </cell>
          <cell r="M843">
            <v>5.0781900000000002</v>
          </cell>
          <cell r="N843">
            <v>5.0934900000000001</v>
          </cell>
          <cell r="O843">
            <v>5.1081799999999999</v>
          </cell>
          <cell r="P843">
            <v>5.1449999999999996</v>
          </cell>
          <cell r="Q843">
            <v>5.1950000000000003</v>
          </cell>
          <cell r="R843">
            <v>5.24</v>
          </cell>
          <cell r="S843">
            <v>5.2850000000000001</v>
          </cell>
          <cell r="T843">
            <v>5.32</v>
          </cell>
          <cell r="U843">
            <v>5.3550000000000004</v>
          </cell>
          <cell r="V843">
            <v>5.3849999999999998</v>
          </cell>
          <cell r="W843">
            <v>5.41</v>
          </cell>
          <cell r="X843">
            <v>5.44</v>
          </cell>
          <cell r="Y843">
            <v>5.4649999999999999</v>
          </cell>
          <cell r="Z843">
            <v>5.48</v>
          </cell>
          <cell r="AA843">
            <v>5.4550000000000001</v>
          </cell>
          <cell r="AB843">
            <v>5.4</v>
          </cell>
          <cell r="AC843">
            <v>5.3550000000000004</v>
          </cell>
          <cell r="AE843">
            <v>37355</v>
          </cell>
          <cell r="AF843">
            <v>-1029277.0996933226</v>
          </cell>
          <cell r="AG843">
            <v>2568218.4396400792</v>
          </cell>
          <cell r="AH843">
            <v>-3597495.5393334017</v>
          </cell>
          <cell r="AI843">
            <v>2410274512.3883705</v>
          </cell>
          <cell r="AJ843">
            <v>2380864181.4189582</v>
          </cell>
          <cell r="AK843">
            <v>29410330.254861675</v>
          </cell>
          <cell r="AM843">
            <v>-719724.74211293459</v>
          </cell>
          <cell r="AN843">
            <v>2551510.4884119933</v>
          </cell>
          <cell r="AO843">
            <v>-3271235.2305249278</v>
          </cell>
          <cell r="AP843">
            <v>2386130424.8300796</v>
          </cell>
          <cell r="AQ843">
            <v>2378613230.807478</v>
          </cell>
          <cell r="AR843">
            <v>7717194.0226013437</v>
          </cell>
          <cell r="AT843">
            <v>-309552.35758038796</v>
          </cell>
          <cell r="AU843">
            <v>16707.951228085905</v>
          </cell>
          <cell r="AV843">
            <v>-326260.30880847387</v>
          </cell>
          <cell r="AW843">
            <v>24144087.558289468</v>
          </cell>
          <cell r="AX843">
            <v>2250950.6114828759</v>
          </cell>
          <cell r="AY843">
            <v>21693136.232260428</v>
          </cell>
        </row>
        <row r="844">
          <cell r="B844">
            <v>36984</v>
          </cell>
          <cell r="C844">
            <v>6.625</v>
          </cell>
          <cell r="D844">
            <v>6.0625</v>
          </cell>
          <cell r="E844">
            <v>5.53125</v>
          </cell>
          <cell r="F844">
            <v>5.46875</v>
          </cell>
          <cell r="G844">
            <v>5.40625</v>
          </cell>
          <cell r="H844">
            <v>5.3944799999999997</v>
          </cell>
          <cell r="I844">
            <v>5.3415400000000002</v>
          </cell>
          <cell r="J844">
            <v>5.2989499999999996</v>
          </cell>
          <cell r="K844">
            <v>5.2193399999999999</v>
          </cell>
          <cell r="L844">
            <v>5.1991699999999996</v>
          </cell>
          <cell r="M844">
            <v>5.1139599999999996</v>
          </cell>
          <cell r="N844">
            <v>5.1300299999999996</v>
          </cell>
          <cell r="O844">
            <v>5.1436700000000002</v>
          </cell>
          <cell r="P844">
            <v>5.17</v>
          </cell>
          <cell r="Q844">
            <v>5.23</v>
          </cell>
          <cell r="R844">
            <v>5.28</v>
          </cell>
          <cell r="S844">
            <v>5.32</v>
          </cell>
          <cell r="T844">
            <v>5.36</v>
          </cell>
          <cell r="U844">
            <v>5.3949999999999996</v>
          </cell>
          <cell r="V844">
            <v>5.43</v>
          </cell>
          <cell r="W844">
            <v>5.4550000000000001</v>
          </cell>
          <cell r="X844">
            <v>5.4850000000000003</v>
          </cell>
          <cell r="Y844">
            <v>5.5149999999999997</v>
          </cell>
          <cell r="Z844">
            <v>5.53</v>
          </cell>
          <cell r="AA844">
            <v>5.51</v>
          </cell>
          <cell r="AB844">
            <v>5.4649999999999999</v>
          </cell>
          <cell r="AC844">
            <v>5.42</v>
          </cell>
          <cell r="AE844">
            <v>37356</v>
          </cell>
          <cell r="AF844">
            <v>7748975.2606307399</v>
          </cell>
          <cell r="AG844">
            <v>2624202.3486158764</v>
          </cell>
          <cell r="AH844">
            <v>5124772.9120148635</v>
          </cell>
          <cell r="AI844">
            <v>2418023487.6490011</v>
          </cell>
          <cell r="AJ844">
            <v>2383488383.7675738</v>
          </cell>
          <cell r="AK844">
            <v>34535103.16687654</v>
          </cell>
          <cell r="AM844">
            <v>7456713.1476010382</v>
          </cell>
          <cell r="AN844">
            <v>2612382.323679673</v>
          </cell>
          <cell r="AO844">
            <v>4844330.8239213657</v>
          </cell>
          <cell r="AP844">
            <v>2393587137.9776807</v>
          </cell>
          <cell r="AQ844">
            <v>2381225613.1311574</v>
          </cell>
          <cell r="AR844">
            <v>12561524.846522709</v>
          </cell>
          <cell r="AT844">
            <v>292262.11302970164</v>
          </cell>
          <cell r="AU844">
            <v>11820.024936203379</v>
          </cell>
          <cell r="AV844">
            <v>280442.08809349779</v>
          </cell>
          <cell r="AW844">
            <v>24436349.671319172</v>
          </cell>
          <cell r="AX844">
            <v>2262770.6364190793</v>
          </cell>
          <cell r="AY844">
            <v>21973578.320353925</v>
          </cell>
        </row>
        <row r="845">
          <cell r="B845">
            <v>36985</v>
          </cell>
          <cell r="C845">
            <v>6.78125</v>
          </cell>
          <cell r="D845">
            <v>5.9375</v>
          </cell>
          <cell r="E845">
            <v>5.5</v>
          </cell>
          <cell r="F845">
            <v>5.39</v>
          </cell>
          <cell r="G845">
            <v>5.3906299999999998</v>
          </cell>
          <cell r="H845">
            <v>5.3642599999999998</v>
          </cell>
          <cell r="I845">
            <v>5.2939699999999998</v>
          </cell>
          <cell r="J845">
            <v>5.2703800000000003</v>
          </cell>
          <cell r="K845">
            <v>5.1857899999999999</v>
          </cell>
          <cell r="L845">
            <v>5.1610100000000001</v>
          </cell>
          <cell r="M845">
            <v>5.0748699999999998</v>
          </cell>
          <cell r="N845">
            <v>5.0908100000000003</v>
          </cell>
          <cell r="O845">
            <v>5.1051299999999999</v>
          </cell>
          <cell r="P845">
            <v>5.1349999999999998</v>
          </cell>
          <cell r="Q845">
            <v>5.1950000000000003</v>
          </cell>
          <cell r="R845">
            <v>5.2450000000000001</v>
          </cell>
          <cell r="S845">
            <v>5.29</v>
          </cell>
          <cell r="T845">
            <v>5.33</v>
          </cell>
          <cell r="U845">
            <v>5.3650000000000002</v>
          </cell>
          <cell r="V845">
            <v>5.4</v>
          </cell>
          <cell r="W845">
            <v>5.43</v>
          </cell>
          <cell r="X845">
            <v>5.46</v>
          </cell>
          <cell r="Y845">
            <v>5.4950000000000001</v>
          </cell>
          <cell r="Z845">
            <v>5.51</v>
          </cell>
          <cell r="AA845">
            <v>5.4850000000000003</v>
          </cell>
          <cell r="AB845">
            <v>5.4450000000000003</v>
          </cell>
          <cell r="AC845">
            <v>5.4050000000000002</v>
          </cell>
          <cell r="AE845">
            <v>37357</v>
          </cell>
          <cell r="AF845">
            <v>780857.09658617526</v>
          </cell>
          <cell r="AG845">
            <v>2546022.7472336683</v>
          </cell>
          <cell r="AH845">
            <v>-1765165.6506474931</v>
          </cell>
          <cell r="AI845">
            <v>2418804344.7455873</v>
          </cell>
          <cell r="AJ845">
            <v>2386034406.5148077</v>
          </cell>
          <cell r="AK845">
            <v>32769937.516229048</v>
          </cell>
          <cell r="AM845">
            <v>974884.47139345109</v>
          </cell>
          <cell r="AN845">
            <v>2512484.0992073659</v>
          </cell>
          <cell r="AO845">
            <v>-1537599.6278139148</v>
          </cell>
          <cell r="AP845">
            <v>2394562022.4490743</v>
          </cell>
          <cell r="AQ845">
            <v>2383738097.2303648</v>
          </cell>
          <cell r="AR845">
            <v>11023925.218708795</v>
          </cell>
          <cell r="AT845">
            <v>-194027.37480727583</v>
          </cell>
          <cell r="AU845">
            <v>33538.648026302457</v>
          </cell>
          <cell r="AV845">
            <v>-227566.02283357829</v>
          </cell>
          <cell r="AW845">
            <v>24242322.296511896</v>
          </cell>
          <cell r="AX845">
            <v>2296309.2844453817</v>
          </cell>
          <cell r="AY845">
            <v>21746012.297520347</v>
          </cell>
        </row>
        <row r="846">
          <cell r="B846">
            <v>36986</v>
          </cell>
          <cell r="C846">
            <v>6.125</v>
          </cell>
          <cell r="D846">
            <v>5.6875</v>
          </cell>
          <cell r="E846">
            <v>5.41</v>
          </cell>
          <cell r="F846">
            <v>5.40625</v>
          </cell>
          <cell r="G846">
            <v>5.375</v>
          </cell>
          <cell r="H846">
            <v>5.3529499999999999</v>
          </cell>
          <cell r="I846">
            <v>5.3234500000000002</v>
          </cell>
          <cell r="J846">
            <v>5.2930099999999998</v>
          </cell>
          <cell r="K846">
            <v>5.2113500000000004</v>
          </cell>
          <cell r="L846">
            <v>5.1936600000000004</v>
          </cell>
          <cell r="M846">
            <v>5.1065899999999997</v>
          </cell>
          <cell r="N846">
            <v>5.1211099999999998</v>
          </cell>
          <cell r="O846">
            <v>5.1355500000000003</v>
          </cell>
          <cell r="P846">
            <v>5.17</v>
          </cell>
          <cell r="Q846">
            <v>5.2350000000000003</v>
          </cell>
          <cell r="R846">
            <v>5.29</v>
          </cell>
          <cell r="S846">
            <v>5.335</v>
          </cell>
          <cell r="T846">
            <v>5.38</v>
          </cell>
          <cell r="U846">
            <v>5.42</v>
          </cell>
          <cell r="V846">
            <v>5.45</v>
          </cell>
          <cell r="W846">
            <v>5.48</v>
          </cell>
          <cell r="X846">
            <v>5.5049999999999999</v>
          </cell>
          <cell r="Y846">
            <v>5.5350000000000001</v>
          </cell>
          <cell r="Z846">
            <v>5.5449999999999999</v>
          </cell>
          <cell r="AA846">
            <v>5.5049999999999999</v>
          </cell>
          <cell r="AB846">
            <v>5.46</v>
          </cell>
          <cell r="AC846">
            <v>5.42</v>
          </cell>
          <cell r="AE846">
            <v>37358</v>
          </cell>
          <cell r="AF846">
            <v>5544225.8668256029</v>
          </cell>
          <cell r="AG846">
            <v>2549308.5333558195</v>
          </cell>
          <cell r="AH846">
            <v>2994917.3334697834</v>
          </cell>
          <cell r="AI846">
            <v>2424348570.6124129</v>
          </cell>
          <cell r="AJ846">
            <v>2388583715.0481634</v>
          </cell>
          <cell r="AK846">
            <v>35764854.849698834</v>
          </cell>
          <cell r="AM846">
            <v>5288251.3653934598</v>
          </cell>
          <cell r="AN846">
            <v>2506456.6068734499</v>
          </cell>
          <cell r="AO846">
            <v>2781794.7585200099</v>
          </cell>
          <cell r="AP846">
            <v>2399850273.8144679</v>
          </cell>
          <cell r="AQ846">
            <v>2386244553.8372383</v>
          </cell>
          <cell r="AR846">
            <v>13805719.977228805</v>
          </cell>
          <cell r="AT846">
            <v>255974.50143214315</v>
          </cell>
          <cell r="AU846">
            <v>42851.926482369658</v>
          </cell>
          <cell r="AV846">
            <v>213122.57494977349</v>
          </cell>
          <cell r="AW846">
            <v>24498296.797944039</v>
          </cell>
          <cell r="AX846">
            <v>2339161.2109277514</v>
          </cell>
          <cell r="AY846">
            <v>21959134.872470122</v>
          </cell>
        </row>
        <row r="847">
          <cell r="B847">
            <v>36987</v>
          </cell>
          <cell r="C847">
            <v>4.875</v>
          </cell>
          <cell r="D847">
            <v>5.1875</v>
          </cell>
          <cell r="E847">
            <v>5.375</v>
          </cell>
          <cell r="F847">
            <v>5.375</v>
          </cell>
          <cell r="G847">
            <v>5.3593799999999998</v>
          </cell>
          <cell r="H847">
            <v>5.3276700000000003</v>
          </cell>
          <cell r="I847">
            <v>5.3006900000000003</v>
          </cell>
          <cell r="J847">
            <v>5.2697700000000003</v>
          </cell>
          <cell r="K847">
            <v>5.1936799999999996</v>
          </cell>
          <cell r="L847">
            <v>5.1728800000000001</v>
          </cell>
          <cell r="M847">
            <v>5.0896600000000003</v>
          </cell>
          <cell r="N847">
            <v>5.10928</v>
          </cell>
          <cell r="O847">
            <v>5.12643</v>
          </cell>
          <cell r="P847">
            <v>5.165</v>
          </cell>
          <cell r="Q847">
            <v>5.23</v>
          </cell>
          <cell r="R847">
            <v>5.29</v>
          </cell>
          <cell r="S847">
            <v>5.34</v>
          </cell>
          <cell r="T847">
            <v>5.38</v>
          </cell>
          <cell r="U847">
            <v>5.42</v>
          </cell>
          <cell r="V847">
            <v>5.45</v>
          </cell>
          <cell r="W847">
            <v>5.4749999999999996</v>
          </cell>
          <cell r="X847">
            <v>5.5</v>
          </cell>
          <cell r="Y847">
            <v>5.53</v>
          </cell>
          <cell r="Z847">
            <v>5.5350000000000001</v>
          </cell>
          <cell r="AA847">
            <v>5.49</v>
          </cell>
          <cell r="AB847">
            <v>5.45</v>
          </cell>
          <cell r="AC847">
            <v>5.41</v>
          </cell>
          <cell r="AT847">
            <v>0</v>
          </cell>
          <cell r="AU847">
            <v>0</v>
          </cell>
          <cell r="AV847">
            <v>0</v>
          </cell>
          <cell r="AW847">
            <v>0</v>
          </cell>
          <cell r="AX847">
            <v>0</v>
          </cell>
          <cell r="AY847">
            <v>0</v>
          </cell>
        </row>
        <row r="848">
          <cell r="B848">
            <v>36988</v>
          </cell>
          <cell r="C848">
            <v>4.875</v>
          </cell>
          <cell r="D848">
            <v>5.1875</v>
          </cell>
          <cell r="E848">
            <v>5.375</v>
          </cell>
          <cell r="F848">
            <v>5.375</v>
          </cell>
          <cell r="G848">
            <v>5.3593799999999998</v>
          </cell>
          <cell r="H848">
            <v>5.3276700000000003</v>
          </cell>
          <cell r="I848">
            <v>5.3006900000000003</v>
          </cell>
          <cell r="J848">
            <v>5.2697700000000003</v>
          </cell>
          <cell r="K848">
            <v>5.1936799999999996</v>
          </cell>
          <cell r="L848">
            <v>5.1728800000000001</v>
          </cell>
          <cell r="M848">
            <v>5.0896600000000003</v>
          </cell>
          <cell r="N848">
            <v>5.10928</v>
          </cell>
          <cell r="O848">
            <v>5.12643</v>
          </cell>
          <cell r="P848">
            <v>5.165</v>
          </cell>
          <cell r="Q848">
            <v>5.23</v>
          </cell>
          <cell r="R848">
            <v>5.29</v>
          </cell>
          <cell r="S848">
            <v>5.34</v>
          </cell>
          <cell r="T848">
            <v>5.38</v>
          </cell>
          <cell r="U848">
            <v>5.42</v>
          </cell>
          <cell r="V848">
            <v>5.45</v>
          </cell>
          <cell r="W848">
            <v>5.4749999999999996</v>
          </cell>
          <cell r="X848">
            <v>5.5</v>
          </cell>
          <cell r="Y848">
            <v>5.53</v>
          </cell>
          <cell r="Z848">
            <v>5.5350000000000001</v>
          </cell>
          <cell r="AA848">
            <v>5.49</v>
          </cell>
          <cell r="AB848">
            <v>5.45</v>
          </cell>
          <cell r="AC848">
            <v>5.41</v>
          </cell>
          <cell r="AT848">
            <v>0</v>
          </cell>
          <cell r="AU848">
            <v>0</v>
          </cell>
          <cell r="AV848">
            <v>0</v>
          </cell>
          <cell r="AW848">
            <v>0</v>
          </cell>
          <cell r="AX848">
            <v>0</v>
          </cell>
          <cell r="AY848">
            <v>0</v>
          </cell>
        </row>
        <row r="849">
          <cell r="B849">
            <v>36989</v>
          </cell>
          <cell r="C849">
            <v>4.875</v>
          </cell>
          <cell r="D849">
            <v>5.1875</v>
          </cell>
          <cell r="E849">
            <v>5.375</v>
          </cell>
          <cell r="F849">
            <v>5.375</v>
          </cell>
          <cell r="G849">
            <v>5.3593799999999998</v>
          </cell>
          <cell r="H849">
            <v>5.3276700000000003</v>
          </cell>
          <cell r="I849">
            <v>5.3006900000000003</v>
          </cell>
          <cell r="J849">
            <v>5.2697700000000003</v>
          </cell>
          <cell r="K849">
            <v>5.1936799999999996</v>
          </cell>
          <cell r="L849">
            <v>5.1728800000000001</v>
          </cell>
          <cell r="M849">
            <v>5.0896600000000003</v>
          </cell>
          <cell r="N849">
            <v>5.10928</v>
          </cell>
          <cell r="O849">
            <v>5.12643</v>
          </cell>
          <cell r="P849">
            <v>5.165</v>
          </cell>
          <cell r="Q849">
            <v>5.23</v>
          </cell>
          <cell r="R849">
            <v>5.29</v>
          </cell>
          <cell r="S849">
            <v>5.34</v>
          </cell>
          <cell r="T849">
            <v>5.38</v>
          </cell>
          <cell r="U849">
            <v>5.42</v>
          </cell>
          <cell r="V849">
            <v>5.45</v>
          </cell>
          <cell r="W849">
            <v>5.4749999999999996</v>
          </cell>
          <cell r="X849">
            <v>5.5</v>
          </cell>
          <cell r="Y849">
            <v>5.53</v>
          </cell>
          <cell r="Z849">
            <v>5.5350000000000001</v>
          </cell>
          <cell r="AA849">
            <v>5.49</v>
          </cell>
          <cell r="AB849">
            <v>5.45</v>
          </cell>
          <cell r="AC849">
            <v>5.41</v>
          </cell>
          <cell r="AT849">
            <v>0</v>
          </cell>
          <cell r="AU849">
            <v>0</v>
          </cell>
          <cell r="AV849">
            <v>0</v>
          </cell>
          <cell r="AW849">
            <v>0</v>
          </cell>
          <cell r="AX849">
            <v>0</v>
          </cell>
          <cell r="AY849">
            <v>0</v>
          </cell>
        </row>
        <row r="850">
          <cell r="B850">
            <v>36990</v>
          </cell>
          <cell r="C850">
            <v>6.25</v>
          </cell>
          <cell r="D850">
            <v>5.46875</v>
          </cell>
          <cell r="E850">
            <v>5.46</v>
          </cell>
          <cell r="F850">
            <v>5.44</v>
          </cell>
          <cell r="G850">
            <v>5.4</v>
          </cell>
          <cell r="H850">
            <v>5.3829599999999997</v>
          </cell>
          <cell r="I850">
            <v>5.3243099999999997</v>
          </cell>
          <cell r="J850">
            <v>5.2902899999999997</v>
          </cell>
          <cell r="K850">
            <v>5.1818400000000002</v>
          </cell>
          <cell r="L850">
            <v>5.1468999999999996</v>
          </cell>
          <cell r="M850">
            <v>5.0585199999999997</v>
          </cell>
          <cell r="N850">
            <v>5.0757500000000002</v>
          </cell>
          <cell r="O850">
            <v>5.0942800000000004</v>
          </cell>
          <cell r="P850">
            <v>5.13</v>
          </cell>
          <cell r="Q850">
            <v>5.2</v>
          </cell>
          <cell r="R850">
            <v>5.26</v>
          </cell>
          <cell r="S850">
            <v>5.31</v>
          </cell>
          <cell r="T850">
            <v>5.3550000000000004</v>
          </cell>
          <cell r="U850">
            <v>5.39</v>
          </cell>
          <cell r="V850">
            <v>5.42</v>
          </cell>
          <cell r="W850">
            <v>5.4450000000000003</v>
          </cell>
          <cell r="X850">
            <v>5.47</v>
          </cell>
          <cell r="Y850">
            <v>5.4950000000000001</v>
          </cell>
          <cell r="Z850">
            <v>5.5049999999999999</v>
          </cell>
          <cell r="AA850">
            <v>5.4550000000000001</v>
          </cell>
          <cell r="AB850">
            <v>5.415</v>
          </cell>
          <cell r="AC850">
            <v>5.375</v>
          </cell>
          <cell r="AT850">
            <v>0</v>
          </cell>
          <cell r="AU850">
            <v>0</v>
          </cell>
          <cell r="AV850">
            <v>0</v>
          </cell>
          <cell r="AW850">
            <v>0</v>
          </cell>
          <cell r="AX850">
            <v>0</v>
          </cell>
          <cell r="AY850">
            <v>0</v>
          </cell>
        </row>
        <row r="851">
          <cell r="B851">
            <v>36991</v>
          </cell>
          <cell r="C851">
            <v>5.25</v>
          </cell>
          <cell r="D851">
            <v>5.0625</v>
          </cell>
          <cell r="E851">
            <v>5.31</v>
          </cell>
          <cell r="F851">
            <v>5.31</v>
          </cell>
          <cell r="G851">
            <v>5.3281299999999998</v>
          </cell>
          <cell r="H851">
            <v>5.3017099999999999</v>
          </cell>
          <cell r="I851">
            <v>5.2747599999999997</v>
          </cell>
          <cell r="J851">
            <v>5.2568200000000003</v>
          </cell>
          <cell r="K851">
            <v>5.1790700000000003</v>
          </cell>
          <cell r="L851">
            <v>5.1578499999999998</v>
          </cell>
          <cell r="M851">
            <v>5.0767899999999999</v>
          </cell>
          <cell r="N851">
            <v>5.0999400000000001</v>
          </cell>
          <cell r="O851">
            <v>5.1236100000000002</v>
          </cell>
          <cell r="P851">
            <v>5.165</v>
          </cell>
          <cell r="Q851">
            <v>5.24</v>
          </cell>
          <cell r="R851">
            <v>5.3049999999999997</v>
          </cell>
          <cell r="S851">
            <v>5.3550000000000004</v>
          </cell>
          <cell r="T851">
            <v>5.3949999999999996</v>
          </cell>
          <cell r="U851">
            <v>5.43</v>
          </cell>
          <cell r="V851">
            <v>5.4550000000000001</v>
          </cell>
          <cell r="W851">
            <v>5.48</v>
          </cell>
          <cell r="X851">
            <v>5.5049999999999999</v>
          </cell>
          <cell r="Y851">
            <v>5.5250000000000004</v>
          </cell>
          <cell r="Z851">
            <v>5.53</v>
          </cell>
          <cell r="AA851">
            <v>5.48</v>
          </cell>
          <cell r="AB851">
            <v>5.4349999999999996</v>
          </cell>
          <cell r="AC851">
            <v>5.3949999999999996</v>
          </cell>
          <cell r="AT851">
            <v>0</v>
          </cell>
          <cell r="AU851">
            <v>0</v>
          </cell>
          <cell r="AV851">
            <v>0</v>
          </cell>
          <cell r="AW851">
            <v>0</v>
          </cell>
          <cell r="AX851">
            <v>0</v>
          </cell>
          <cell r="AY851">
            <v>0</v>
          </cell>
        </row>
        <row r="852">
          <cell r="B852">
            <v>36992</v>
          </cell>
          <cell r="C852">
            <v>4.375</v>
          </cell>
          <cell r="D852">
            <v>4.75</v>
          </cell>
          <cell r="E852">
            <v>5.25</v>
          </cell>
          <cell r="F852">
            <v>5.36</v>
          </cell>
          <cell r="G852">
            <v>5.35</v>
          </cell>
          <cell r="H852">
            <v>5.3498799999999997</v>
          </cell>
          <cell r="I852">
            <v>5.3699000000000003</v>
          </cell>
          <cell r="J852">
            <v>5.3471900000000003</v>
          </cell>
          <cell r="K852">
            <v>5.2896200000000002</v>
          </cell>
          <cell r="L852">
            <v>5.2827900000000003</v>
          </cell>
          <cell r="M852">
            <v>5.2041500000000003</v>
          </cell>
          <cell r="N852">
            <v>5.2317999999999998</v>
          </cell>
          <cell r="O852">
            <v>5.2595400000000003</v>
          </cell>
          <cell r="P852">
            <v>5.2750000000000004</v>
          </cell>
          <cell r="Q852">
            <v>5.375</v>
          </cell>
          <cell r="R852">
            <v>5.46</v>
          </cell>
          <cell r="S852">
            <v>5.5149999999999997</v>
          </cell>
          <cell r="T852">
            <v>5.55</v>
          </cell>
          <cell r="U852">
            <v>5.59</v>
          </cell>
          <cell r="V852">
            <v>5.6050000000000004</v>
          </cell>
          <cell r="W852">
            <v>5.63</v>
          </cell>
          <cell r="X852">
            <v>5.65</v>
          </cell>
          <cell r="Y852">
            <v>5.6550000000000002</v>
          </cell>
          <cell r="Z852">
            <v>5.66</v>
          </cell>
          <cell r="AA852">
            <v>5.6</v>
          </cell>
          <cell r="AB852">
            <v>5.5350000000000001</v>
          </cell>
          <cell r="AC852">
            <v>5.5</v>
          </cell>
          <cell r="AT852">
            <v>0</v>
          </cell>
          <cell r="AU852">
            <v>0</v>
          </cell>
          <cell r="AV852">
            <v>0</v>
          </cell>
          <cell r="AW852">
            <v>0</v>
          </cell>
          <cell r="AX852">
            <v>0</v>
          </cell>
          <cell r="AY852">
            <v>0</v>
          </cell>
        </row>
        <row r="853">
          <cell r="B853">
            <v>36993</v>
          </cell>
          <cell r="C853">
            <v>4.1875</v>
          </cell>
          <cell r="D853">
            <v>4.25</v>
          </cell>
          <cell r="E853">
            <v>5.2031200000000002</v>
          </cell>
          <cell r="F853">
            <v>5.2968799999999998</v>
          </cell>
          <cell r="G853">
            <v>5.3281299999999998</v>
          </cell>
          <cell r="H853">
            <v>5.3038999999999996</v>
          </cell>
          <cell r="I853">
            <v>5.3202600000000002</v>
          </cell>
          <cell r="J853">
            <v>5.3210300000000004</v>
          </cell>
          <cell r="K853">
            <v>5.2913199999999998</v>
          </cell>
          <cell r="L853">
            <v>5.29636</v>
          </cell>
          <cell r="M853">
            <v>5.24085</v>
          </cell>
          <cell r="N853">
            <v>5.2483599999999999</v>
          </cell>
          <cell r="O853">
            <v>5.2732999999999999</v>
          </cell>
          <cell r="P853">
            <v>5.32</v>
          </cell>
          <cell r="Q853">
            <v>5.4050000000000002</v>
          </cell>
          <cell r="R853">
            <v>5.4749999999999996</v>
          </cell>
          <cell r="S853">
            <v>5.5250000000000004</v>
          </cell>
          <cell r="T853">
            <v>5.56</v>
          </cell>
          <cell r="U853">
            <v>5.585</v>
          </cell>
          <cell r="V853">
            <v>5.6</v>
          </cell>
          <cell r="W853">
            <v>5.6150000000000002</v>
          </cell>
          <cell r="X853">
            <v>5.63</v>
          </cell>
          <cell r="Y853">
            <v>5.6349999999999998</v>
          </cell>
          <cell r="Z853">
            <v>5.62</v>
          </cell>
          <cell r="AA853">
            <v>5.55</v>
          </cell>
          <cell r="AB853">
            <v>5.48</v>
          </cell>
          <cell r="AC853">
            <v>5.4249999999999998</v>
          </cell>
          <cell r="AT853">
            <v>0</v>
          </cell>
          <cell r="AU853">
            <v>0</v>
          </cell>
          <cell r="AV853">
            <v>0</v>
          </cell>
          <cell r="AW853">
            <v>0</v>
          </cell>
          <cell r="AX853">
            <v>0</v>
          </cell>
          <cell r="AY853">
            <v>0</v>
          </cell>
        </row>
        <row r="854">
          <cell r="B854">
            <v>36994</v>
          </cell>
          <cell r="C854">
            <v>4.1875</v>
          </cell>
          <cell r="D854">
            <v>4.25</v>
          </cell>
          <cell r="E854">
            <v>5.2031200000000002</v>
          </cell>
          <cell r="F854">
            <v>5.2968799999999998</v>
          </cell>
          <cell r="G854">
            <v>5.3281299999999998</v>
          </cell>
          <cell r="H854">
            <v>5.3038999999999996</v>
          </cell>
          <cell r="I854">
            <v>5.3202600000000002</v>
          </cell>
          <cell r="J854">
            <v>5.3210300000000004</v>
          </cell>
          <cell r="K854">
            <v>5.2913199999999998</v>
          </cell>
          <cell r="L854">
            <v>5.29636</v>
          </cell>
          <cell r="M854">
            <v>5.24085</v>
          </cell>
          <cell r="N854">
            <v>5.2483599999999999</v>
          </cell>
          <cell r="O854">
            <v>5.2732999999999999</v>
          </cell>
          <cell r="P854">
            <v>5.32</v>
          </cell>
          <cell r="Q854">
            <v>5.4050000000000002</v>
          </cell>
          <cell r="R854">
            <v>5.4749999999999996</v>
          </cell>
          <cell r="S854">
            <v>5.5250000000000004</v>
          </cell>
          <cell r="T854">
            <v>5.56</v>
          </cell>
          <cell r="U854">
            <v>5.585</v>
          </cell>
          <cell r="V854">
            <v>5.6</v>
          </cell>
          <cell r="W854">
            <v>5.6150000000000002</v>
          </cell>
          <cell r="X854">
            <v>5.63</v>
          </cell>
          <cell r="Y854">
            <v>5.6349999999999998</v>
          </cell>
          <cell r="Z854">
            <v>5.62</v>
          </cell>
          <cell r="AA854">
            <v>5.55</v>
          </cell>
          <cell r="AB854">
            <v>5.48</v>
          </cell>
          <cell r="AC854">
            <v>5.4249999999999998</v>
          </cell>
          <cell r="AT854">
            <v>0</v>
          </cell>
          <cell r="AU854">
            <v>0</v>
          </cell>
          <cell r="AV854">
            <v>0</v>
          </cell>
          <cell r="AW854">
            <v>0</v>
          </cell>
          <cell r="AX854">
            <v>0</v>
          </cell>
          <cell r="AY854">
            <v>0</v>
          </cell>
        </row>
        <row r="855">
          <cell r="B855">
            <v>36995</v>
          </cell>
          <cell r="C855">
            <v>4.1875</v>
          </cell>
          <cell r="D855">
            <v>4.25</v>
          </cell>
          <cell r="E855">
            <v>5.2031200000000002</v>
          </cell>
          <cell r="F855">
            <v>5.2968799999999998</v>
          </cell>
          <cell r="G855">
            <v>5.3281299999999998</v>
          </cell>
          <cell r="H855">
            <v>5.3038999999999996</v>
          </cell>
          <cell r="I855">
            <v>5.3202600000000002</v>
          </cell>
          <cell r="J855">
            <v>5.3210300000000004</v>
          </cell>
          <cell r="K855">
            <v>5.2913199999999998</v>
          </cell>
          <cell r="L855">
            <v>5.29636</v>
          </cell>
          <cell r="M855">
            <v>5.24085</v>
          </cell>
          <cell r="N855">
            <v>5.2483599999999999</v>
          </cell>
          <cell r="O855">
            <v>5.2732999999999999</v>
          </cell>
          <cell r="P855">
            <v>5.32</v>
          </cell>
          <cell r="Q855">
            <v>5.4050000000000002</v>
          </cell>
          <cell r="R855">
            <v>5.4749999999999996</v>
          </cell>
          <cell r="S855">
            <v>5.5250000000000004</v>
          </cell>
          <cell r="T855">
            <v>5.56</v>
          </cell>
          <cell r="U855">
            <v>5.585</v>
          </cell>
          <cell r="V855">
            <v>5.6</v>
          </cell>
          <cell r="W855">
            <v>5.6150000000000002</v>
          </cell>
          <cell r="X855">
            <v>5.63</v>
          </cell>
          <cell r="Y855">
            <v>5.6349999999999998</v>
          </cell>
          <cell r="Z855">
            <v>5.62</v>
          </cell>
          <cell r="AA855">
            <v>5.55</v>
          </cell>
          <cell r="AB855">
            <v>5.48</v>
          </cell>
          <cell r="AC855">
            <v>5.4249999999999998</v>
          </cell>
          <cell r="AT855">
            <v>0</v>
          </cell>
          <cell r="AU855">
            <v>0</v>
          </cell>
          <cell r="AV855">
            <v>0</v>
          </cell>
          <cell r="AW855">
            <v>0</v>
          </cell>
          <cell r="AX855">
            <v>0</v>
          </cell>
          <cell r="AY855">
            <v>0</v>
          </cell>
        </row>
        <row r="856">
          <cell r="B856">
            <v>36996</v>
          </cell>
          <cell r="C856">
            <v>4.1875</v>
          </cell>
          <cell r="D856">
            <v>4.25</v>
          </cell>
          <cell r="E856">
            <v>5.2031200000000002</v>
          </cell>
          <cell r="F856">
            <v>5.2968799999999998</v>
          </cell>
          <cell r="G856">
            <v>5.3281299999999998</v>
          </cell>
          <cell r="H856">
            <v>5.3038999999999996</v>
          </cell>
          <cell r="I856">
            <v>5.3202600000000002</v>
          </cell>
          <cell r="J856">
            <v>5.3210300000000004</v>
          </cell>
          <cell r="K856">
            <v>5.2913199999999998</v>
          </cell>
          <cell r="L856">
            <v>5.29636</v>
          </cell>
          <cell r="M856">
            <v>5.24085</v>
          </cell>
          <cell r="N856">
            <v>5.2483599999999999</v>
          </cell>
          <cell r="O856">
            <v>5.2732999999999999</v>
          </cell>
          <cell r="P856">
            <v>5.32</v>
          </cell>
          <cell r="Q856">
            <v>5.4050000000000002</v>
          </cell>
          <cell r="R856">
            <v>5.4749999999999996</v>
          </cell>
          <cell r="S856">
            <v>5.5250000000000004</v>
          </cell>
          <cell r="T856">
            <v>5.56</v>
          </cell>
          <cell r="U856">
            <v>5.585</v>
          </cell>
          <cell r="V856">
            <v>5.6</v>
          </cell>
          <cell r="W856">
            <v>5.6150000000000002</v>
          </cell>
          <cell r="X856">
            <v>5.63</v>
          </cell>
          <cell r="Y856">
            <v>5.6349999999999998</v>
          </cell>
          <cell r="Z856">
            <v>5.62</v>
          </cell>
          <cell r="AA856">
            <v>5.55</v>
          </cell>
          <cell r="AB856">
            <v>5.48</v>
          </cell>
          <cell r="AC856">
            <v>5.4249999999999998</v>
          </cell>
          <cell r="AT856">
            <v>0</v>
          </cell>
          <cell r="AU856">
            <v>0</v>
          </cell>
          <cell r="AV856">
            <v>0</v>
          </cell>
          <cell r="AW856">
            <v>0</v>
          </cell>
          <cell r="AX856">
            <v>0</v>
          </cell>
          <cell r="AY856">
            <v>0</v>
          </cell>
        </row>
        <row r="857">
          <cell r="B857">
            <v>36997</v>
          </cell>
          <cell r="C857">
            <v>4.1875</v>
          </cell>
          <cell r="D857">
            <v>4.25</v>
          </cell>
          <cell r="E857">
            <v>5.2031200000000002</v>
          </cell>
          <cell r="F857">
            <v>5.2968799999999998</v>
          </cell>
          <cell r="G857">
            <v>5.3281299999999998</v>
          </cell>
          <cell r="H857">
            <v>5.3038999999999996</v>
          </cell>
          <cell r="I857">
            <v>5.3202600000000002</v>
          </cell>
          <cell r="J857">
            <v>5.3210300000000004</v>
          </cell>
          <cell r="K857">
            <v>5.2913199999999998</v>
          </cell>
          <cell r="L857">
            <v>5.29636</v>
          </cell>
          <cell r="M857">
            <v>5.24085</v>
          </cell>
          <cell r="N857">
            <v>5.2483599999999999</v>
          </cell>
          <cell r="O857">
            <v>5.2732999999999999</v>
          </cell>
          <cell r="P857">
            <v>5.32</v>
          </cell>
          <cell r="Q857">
            <v>5.4050000000000002</v>
          </cell>
          <cell r="R857">
            <v>5.4749999999999996</v>
          </cell>
          <cell r="S857">
            <v>5.5250000000000004</v>
          </cell>
          <cell r="T857">
            <v>5.56</v>
          </cell>
          <cell r="U857">
            <v>5.585</v>
          </cell>
          <cell r="V857">
            <v>5.6</v>
          </cell>
          <cell r="W857">
            <v>5.6150000000000002</v>
          </cell>
          <cell r="X857">
            <v>5.63</v>
          </cell>
          <cell r="Y857">
            <v>5.6349999999999998</v>
          </cell>
          <cell r="Z857">
            <v>5.62</v>
          </cell>
          <cell r="AA857">
            <v>5.55</v>
          </cell>
          <cell r="AB857">
            <v>5.48</v>
          </cell>
          <cell r="AC857">
            <v>5.4249999999999998</v>
          </cell>
          <cell r="AT857">
            <v>0</v>
          </cell>
          <cell r="AU857">
            <v>0</v>
          </cell>
          <cell r="AV857">
            <v>0</v>
          </cell>
          <cell r="AW857">
            <v>0</v>
          </cell>
          <cell r="AX857">
            <v>0</v>
          </cell>
          <cell r="AY857">
            <v>0</v>
          </cell>
        </row>
        <row r="858">
          <cell r="B858">
            <v>36998</v>
          </cell>
          <cell r="C858">
            <v>4.78125</v>
          </cell>
          <cell r="D858">
            <v>5.09375</v>
          </cell>
          <cell r="E858">
            <v>5.375</v>
          </cell>
          <cell r="F858">
            <v>5.375</v>
          </cell>
          <cell r="G858">
            <v>5.375</v>
          </cell>
          <cell r="H858">
            <v>5.3795400000000004</v>
          </cell>
          <cell r="I858">
            <v>5.3623700000000003</v>
          </cell>
          <cell r="J858">
            <v>5.3468099999999996</v>
          </cell>
          <cell r="K858">
            <v>5.2986199999999997</v>
          </cell>
          <cell r="L858">
            <v>5.2953099999999997</v>
          </cell>
          <cell r="M858">
            <v>5.2165999999999997</v>
          </cell>
          <cell r="N858">
            <v>5.2409299999999996</v>
          </cell>
          <cell r="O858">
            <v>5.26309</v>
          </cell>
          <cell r="P858">
            <v>5.3049999999999997</v>
          </cell>
          <cell r="Q858">
            <v>5.3949999999999996</v>
          </cell>
          <cell r="R858">
            <v>5.4649999999999999</v>
          </cell>
          <cell r="S858">
            <v>5.52</v>
          </cell>
          <cell r="T858">
            <v>5.56</v>
          </cell>
          <cell r="U858">
            <v>5.5949999999999998</v>
          </cell>
          <cell r="V858">
            <v>5.62</v>
          </cell>
          <cell r="W858">
            <v>5.64</v>
          </cell>
          <cell r="X858">
            <v>5.66</v>
          </cell>
          <cell r="Y858">
            <v>5.665</v>
          </cell>
          <cell r="Z858">
            <v>5.6550000000000002</v>
          </cell>
          <cell r="AA858">
            <v>5.59</v>
          </cell>
          <cell r="AB858">
            <v>5.53</v>
          </cell>
          <cell r="AC858">
            <v>5.48</v>
          </cell>
          <cell r="AT858">
            <v>0</v>
          </cell>
          <cell r="AU858">
            <v>0</v>
          </cell>
          <cell r="AV858">
            <v>0</v>
          </cell>
          <cell r="AW858">
            <v>0</v>
          </cell>
          <cell r="AX858">
            <v>0</v>
          </cell>
          <cell r="AY858">
            <v>0</v>
          </cell>
        </row>
        <row r="859">
          <cell r="B859">
            <v>36999</v>
          </cell>
          <cell r="C859">
            <v>4.625</v>
          </cell>
          <cell r="D859">
            <v>5</v>
          </cell>
          <cell r="E859">
            <v>5.3281299999999998</v>
          </cell>
          <cell r="F859">
            <v>5.3593799999999998</v>
          </cell>
          <cell r="G859">
            <v>5.3593799999999998</v>
          </cell>
          <cell r="H859">
            <v>5.3653899999999997</v>
          </cell>
          <cell r="I859">
            <v>5.3717199999999998</v>
          </cell>
          <cell r="J859">
            <v>5.3643799999999997</v>
          </cell>
          <cell r="K859">
            <v>5.3561699999999997</v>
          </cell>
          <cell r="L859">
            <v>5.3761700000000001</v>
          </cell>
          <cell r="M859">
            <v>5.3091299999999997</v>
          </cell>
          <cell r="N859">
            <v>5.3428899999999997</v>
          </cell>
          <cell r="O859">
            <v>5.3713100000000003</v>
          </cell>
          <cell r="P859">
            <v>5.4050000000000002</v>
          </cell>
          <cell r="Q859">
            <v>5.5049999999999999</v>
          </cell>
          <cell r="R859">
            <v>5.57</v>
          </cell>
          <cell r="S859">
            <v>5.63</v>
          </cell>
          <cell r="T859">
            <v>5.6749999999999998</v>
          </cell>
          <cell r="U859">
            <v>5.7</v>
          </cell>
          <cell r="V859">
            <v>5.72</v>
          </cell>
          <cell r="W859">
            <v>5.73</v>
          </cell>
          <cell r="X859">
            <v>5.7350000000000003</v>
          </cell>
          <cell r="Y859">
            <v>5.74</v>
          </cell>
          <cell r="Z859">
            <v>5.72</v>
          </cell>
          <cell r="AA859">
            <v>5.625</v>
          </cell>
          <cell r="AB859">
            <v>5.56</v>
          </cell>
          <cell r="AC859">
            <v>5.51</v>
          </cell>
          <cell r="AT859">
            <v>0</v>
          </cell>
          <cell r="AU859">
            <v>0</v>
          </cell>
          <cell r="AV859">
            <v>0</v>
          </cell>
          <cell r="AW859">
            <v>0</v>
          </cell>
          <cell r="AX859">
            <v>0</v>
          </cell>
          <cell r="AY859">
            <v>0</v>
          </cell>
        </row>
        <row r="860">
          <cell r="B860">
            <v>37000</v>
          </cell>
          <cell r="C860">
            <v>4.625</v>
          </cell>
          <cell r="D860">
            <v>4.9375</v>
          </cell>
          <cell r="E860">
            <v>5.28</v>
          </cell>
          <cell r="F860">
            <v>5.28125</v>
          </cell>
          <cell r="G860">
            <v>5.28125</v>
          </cell>
          <cell r="H860">
            <v>5.2678099999999999</v>
          </cell>
          <cell r="I860">
            <v>5.2434900000000004</v>
          </cell>
          <cell r="J860">
            <v>5.2391199999999998</v>
          </cell>
          <cell r="K860">
            <v>5.2013600000000002</v>
          </cell>
          <cell r="L860">
            <v>5.2119900000000001</v>
          </cell>
          <cell r="M860">
            <v>5.1502499999999998</v>
          </cell>
          <cell r="N860">
            <v>5.1885399999999997</v>
          </cell>
          <cell r="O860">
            <v>5.2227600000000001</v>
          </cell>
          <cell r="P860">
            <v>5.2750000000000004</v>
          </cell>
          <cell r="Q860">
            <v>5.375</v>
          </cell>
          <cell r="R860">
            <v>5.4550000000000001</v>
          </cell>
          <cell r="S860">
            <v>5.5149999999999997</v>
          </cell>
          <cell r="T860">
            <v>5.57</v>
          </cell>
          <cell r="U860">
            <v>5.62</v>
          </cell>
          <cell r="V860">
            <v>5.6550000000000002</v>
          </cell>
          <cell r="W860">
            <v>5.68</v>
          </cell>
          <cell r="X860">
            <v>5.7050000000000001</v>
          </cell>
          <cell r="Y860">
            <v>5.71</v>
          </cell>
          <cell r="Z860">
            <v>5.7050000000000001</v>
          </cell>
          <cell r="AA860">
            <v>5.6150000000000002</v>
          </cell>
          <cell r="AB860">
            <v>5.5650000000000004</v>
          </cell>
          <cell r="AC860">
            <v>5.5149999999999997</v>
          </cell>
          <cell r="AT860">
            <v>0</v>
          </cell>
          <cell r="AU860">
            <v>0</v>
          </cell>
          <cell r="AV860">
            <v>0</v>
          </cell>
          <cell r="AW860">
            <v>0</v>
          </cell>
          <cell r="AX860">
            <v>0</v>
          </cell>
          <cell r="AY860">
            <v>0</v>
          </cell>
        </row>
        <row r="861">
          <cell r="B861">
            <v>37001</v>
          </cell>
          <cell r="C861">
            <v>4.6875</v>
          </cell>
          <cell r="D861">
            <v>5.0625</v>
          </cell>
          <cell r="E861">
            <v>5.3281299999999998</v>
          </cell>
          <cell r="F861">
            <v>5.2968799999999998</v>
          </cell>
          <cell r="G861">
            <v>5.28125</v>
          </cell>
          <cell r="H861">
            <v>5.2879699999999996</v>
          </cell>
          <cell r="I861">
            <v>5.2604800000000003</v>
          </cell>
          <cell r="J861">
            <v>5.2579700000000003</v>
          </cell>
          <cell r="K861">
            <v>5.2374599999999996</v>
          </cell>
          <cell r="L861">
            <v>5.2623199999999999</v>
          </cell>
          <cell r="M861">
            <v>5.2150299999999996</v>
          </cell>
          <cell r="N861">
            <v>5.2666000000000004</v>
          </cell>
          <cell r="O861">
            <v>5.3109900000000003</v>
          </cell>
          <cell r="P861">
            <v>5.38</v>
          </cell>
          <cell r="Q861">
            <v>5.4850000000000003</v>
          </cell>
          <cell r="R861">
            <v>5.5549999999999997</v>
          </cell>
          <cell r="S861">
            <v>5.6050000000000004</v>
          </cell>
          <cell r="T861">
            <v>5.65</v>
          </cell>
          <cell r="U861">
            <v>5.69</v>
          </cell>
          <cell r="V861">
            <v>5.72</v>
          </cell>
          <cell r="W861">
            <v>5.74</v>
          </cell>
          <cell r="X861">
            <v>5.76</v>
          </cell>
          <cell r="Y861">
            <v>5.77</v>
          </cell>
          <cell r="Z861">
            <v>5.75</v>
          </cell>
          <cell r="AA861">
            <v>5.67</v>
          </cell>
          <cell r="AB861">
            <v>5.61</v>
          </cell>
          <cell r="AC861">
            <v>5.56</v>
          </cell>
          <cell r="AT861">
            <v>0</v>
          </cell>
          <cell r="AU861">
            <v>0</v>
          </cell>
          <cell r="AV861">
            <v>0</v>
          </cell>
          <cell r="AW861">
            <v>0</v>
          </cell>
          <cell r="AX861">
            <v>0</v>
          </cell>
          <cell r="AY861">
            <v>0</v>
          </cell>
        </row>
        <row r="862">
          <cell r="B862">
            <v>37002</v>
          </cell>
          <cell r="C862">
            <v>4.6875</v>
          </cell>
          <cell r="D862">
            <v>5.0625</v>
          </cell>
          <cell r="E862">
            <v>5.3281299999999998</v>
          </cell>
          <cell r="F862">
            <v>5.2968799999999998</v>
          </cell>
          <cell r="G862">
            <v>5.28125</v>
          </cell>
          <cell r="H862">
            <v>5.2879699999999996</v>
          </cell>
          <cell r="I862">
            <v>5.2604800000000003</v>
          </cell>
          <cell r="J862">
            <v>5.2579700000000003</v>
          </cell>
          <cell r="K862">
            <v>5.2374599999999996</v>
          </cell>
          <cell r="L862">
            <v>5.2623199999999999</v>
          </cell>
          <cell r="M862">
            <v>5.2150299999999996</v>
          </cell>
          <cell r="N862">
            <v>5.2666000000000004</v>
          </cell>
          <cell r="O862">
            <v>5.3109900000000003</v>
          </cell>
          <cell r="P862">
            <v>5.38</v>
          </cell>
          <cell r="Q862">
            <v>5.4850000000000003</v>
          </cell>
          <cell r="R862">
            <v>5.5549999999999997</v>
          </cell>
          <cell r="S862">
            <v>5.6050000000000004</v>
          </cell>
          <cell r="T862">
            <v>5.65</v>
          </cell>
          <cell r="U862">
            <v>5.69</v>
          </cell>
          <cell r="V862">
            <v>5.72</v>
          </cell>
          <cell r="W862">
            <v>5.74</v>
          </cell>
          <cell r="X862">
            <v>5.76</v>
          </cell>
          <cell r="Y862">
            <v>5.77</v>
          </cell>
          <cell r="Z862">
            <v>5.75</v>
          </cell>
          <cell r="AA862">
            <v>5.67</v>
          </cell>
          <cell r="AB862">
            <v>5.61</v>
          </cell>
          <cell r="AC862">
            <v>5.56</v>
          </cell>
          <cell r="AT862">
            <v>0</v>
          </cell>
          <cell r="AU862">
            <v>0</v>
          </cell>
          <cell r="AV862">
            <v>0</v>
          </cell>
          <cell r="AW862">
            <v>0</v>
          </cell>
          <cell r="AX862">
            <v>0</v>
          </cell>
          <cell r="AY862">
            <v>0</v>
          </cell>
        </row>
        <row r="863">
          <cell r="B863">
            <v>37003</v>
          </cell>
          <cell r="C863">
            <v>4.6875</v>
          </cell>
          <cell r="D863">
            <v>5.0625</v>
          </cell>
          <cell r="E863">
            <v>5.3281299999999998</v>
          </cell>
          <cell r="F863">
            <v>5.2968799999999998</v>
          </cell>
          <cell r="G863">
            <v>5.28125</v>
          </cell>
          <cell r="H863">
            <v>5.2879699999999996</v>
          </cell>
          <cell r="I863">
            <v>5.2604800000000003</v>
          </cell>
          <cell r="J863">
            <v>5.2579700000000003</v>
          </cell>
          <cell r="K863">
            <v>5.2374599999999996</v>
          </cell>
          <cell r="L863">
            <v>5.2623199999999999</v>
          </cell>
          <cell r="M863">
            <v>5.2150299999999996</v>
          </cell>
          <cell r="N863">
            <v>5.2666000000000004</v>
          </cell>
          <cell r="O863">
            <v>5.3109900000000003</v>
          </cell>
          <cell r="P863">
            <v>5.38</v>
          </cell>
          <cell r="Q863">
            <v>5.4850000000000003</v>
          </cell>
          <cell r="R863">
            <v>5.5549999999999997</v>
          </cell>
          <cell r="S863">
            <v>5.6050000000000004</v>
          </cell>
          <cell r="T863">
            <v>5.65</v>
          </cell>
          <cell r="U863">
            <v>5.69</v>
          </cell>
          <cell r="V863">
            <v>5.72</v>
          </cell>
          <cell r="W863">
            <v>5.74</v>
          </cell>
          <cell r="X863">
            <v>5.76</v>
          </cell>
          <cell r="Y863">
            <v>5.77</v>
          </cell>
          <cell r="Z863">
            <v>5.75</v>
          </cell>
          <cell r="AA863">
            <v>5.67</v>
          </cell>
          <cell r="AB863">
            <v>5.61</v>
          </cell>
          <cell r="AC863">
            <v>5.56</v>
          </cell>
          <cell r="AT863">
            <v>0</v>
          </cell>
          <cell r="AU863">
            <v>0</v>
          </cell>
          <cell r="AV863">
            <v>0</v>
          </cell>
          <cell r="AW863">
            <v>0</v>
          </cell>
          <cell r="AX863">
            <v>0</v>
          </cell>
          <cell r="AY863">
            <v>0</v>
          </cell>
        </row>
        <row r="864">
          <cell r="B864">
            <v>37004</v>
          </cell>
          <cell r="C864">
            <v>4.875</v>
          </cell>
          <cell r="D864">
            <v>5.125</v>
          </cell>
          <cell r="E864">
            <v>5.3281299999999998</v>
          </cell>
          <cell r="F864">
            <v>5.3125</v>
          </cell>
          <cell r="G864">
            <v>5.28125</v>
          </cell>
          <cell r="H864">
            <v>5.2702</v>
          </cell>
          <cell r="I864">
            <v>5.2461200000000003</v>
          </cell>
          <cell r="J864">
            <v>5.2304500000000003</v>
          </cell>
          <cell r="K864">
            <v>5.19292</v>
          </cell>
          <cell r="L864">
            <v>5.2073799999999997</v>
          </cell>
          <cell r="M864">
            <v>5.1549199999999997</v>
          </cell>
          <cell r="N864">
            <v>5.2013100000000003</v>
          </cell>
          <cell r="O864">
            <v>5.2428800000000004</v>
          </cell>
          <cell r="P864">
            <v>5.3</v>
          </cell>
          <cell r="Q864">
            <v>5.42</v>
          </cell>
          <cell r="R864">
            <v>5.5</v>
          </cell>
          <cell r="S864">
            <v>5.5549999999999997</v>
          </cell>
          <cell r="T864">
            <v>5.6</v>
          </cell>
          <cell r="U864">
            <v>5.64</v>
          </cell>
          <cell r="V864">
            <v>5.67</v>
          </cell>
          <cell r="W864">
            <v>5.6950000000000003</v>
          </cell>
          <cell r="X864">
            <v>5.7149999999999999</v>
          </cell>
          <cell r="Y864">
            <v>5.73</v>
          </cell>
          <cell r="Z864">
            <v>5.7249999999999996</v>
          </cell>
          <cell r="AA864">
            <v>5.66</v>
          </cell>
          <cell r="AB864">
            <v>5.6050000000000004</v>
          </cell>
          <cell r="AC864">
            <v>5.56</v>
          </cell>
          <cell r="AT864">
            <v>0</v>
          </cell>
          <cell r="AU864">
            <v>0</v>
          </cell>
          <cell r="AV864">
            <v>0</v>
          </cell>
          <cell r="AW864">
            <v>0</v>
          </cell>
          <cell r="AX864">
            <v>0</v>
          </cell>
          <cell r="AY864">
            <v>0</v>
          </cell>
        </row>
        <row r="865">
          <cell r="B865">
            <v>37005</v>
          </cell>
          <cell r="C865">
            <v>5</v>
          </cell>
          <cell r="D865">
            <v>5.375</v>
          </cell>
          <cell r="E865">
            <v>5.3593799999999998</v>
          </cell>
          <cell r="F865">
            <v>5.3125</v>
          </cell>
          <cell r="G865">
            <v>5.28125</v>
          </cell>
          <cell r="H865">
            <v>5.2688300000000003</v>
          </cell>
          <cell r="I865">
            <v>5.2330399999999999</v>
          </cell>
          <cell r="J865">
            <v>5.2193699999999996</v>
          </cell>
          <cell r="K865">
            <v>5.1786599999999998</v>
          </cell>
          <cell r="L865">
            <v>5.1897500000000001</v>
          </cell>
          <cell r="M865">
            <v>5.1344599999999998</v>
          </cell>
          <cell r="N865">
            <v>5.1807100000000004</v>
          </cell>
          <cell r="O865">
            <v>5.2239599999999999</v>
          </cell>
          <cell r="P865">
            <v>5.2949999999999999</v>
          </cell>
          <cell r="Q865">
            <v>5.4249999999999998</v>
          </cell>
          <cell r="R865">
            <v>5.5</v>
          </cell>
          <cell r="S865">
            <v>5.5549999999999997</v>
          </cell>
          <cell r="T865">
            <v>5.6</v>
          </cell>
          <cell r="U865">
            <v>5.64</v>
          </cell>
          <cell r="V865">
            <v>5.6749999999999998</v>
          </cell>
          <cell r="W865">
            <v>5.7</v>
          </cell>
          <cell r="X865">
            <v>5.72</v>
          </cell>
          <cell r="Y865">
            <v>5.7350000000000003</v>
          </cell>
          <cell r="Z865">
            <v>5.7249999999999996</v>
          </cell>
          <cell r="AA865">
            <v>5.6550000000000002</v>
          </cell>
          <cell r="AB865">
            <v>5.6</v>
          </cell>
          <cell r="AC865">
            <v>5.5549999999999997</v>
          </cell>
          <cell r="AT865">
            <v>0</v>
          </cell>
          <cell r="AU865">
            <v>0</v>
          </cell>
          <cell r="AV865">
            <v>0</v>
          </cell>
          <cell r="AW865">
            <v>0</v>
          </cell>
          <cell r="AX865">
            <v>0</v>
          </cell>
          <cell r="AY865">
            <v>0</v>
          </cell>
        </row>
        <row r="866">
          <cell r="B866">
            <v>37006</v>
          </cell>
          <cell r="C866">
            <v>4.9375</v>
          </cell>
          <cell r="D866">
            <v>5.25</v>
          </cell>
          <cell r="E866">
            <v>5.34375</v>
          </cell>
          <cell r="F866">
            <v>5.2968799999999998</v>
          </cell>
          <cell r="G866">
            <v>5.28125</v>
          </cell>
          <cell r="H866">
            <v>5.2625299999999999</v>
          </cell>
          <cell r="I866">
            <v>5.2120199999999999</v>
          </cell>
          <cell r="J866">
            <v>5.20946</v>
          </cell>
          <cell r="K866">
            <v>5.1604000000000001</v>
          </cell>
          <cell r="L866">
            <v>5.1659100000000002</v>
          </cell>
          <cell r="M866">
            <v>5.1084500000000004</v>
          </cell>
          <cell r="N866">
            <v>5.1545399999999999</v>
          </cell>
          <cell r="O866">
            <v>5.2024800000000004</v>
          </cell>
          <cell r="P866">
            <v>5.28</v>
          </cell>
          <cell r="Q866">
            <v>5.415</v>
          </cell>
          <cell r="R866">
            <v>5.5</v>
          </cell>
          <cell r="S866">
            <v>5.5549999999999997</v>
          </cell>
          <cell r="T866">
            <v>5.6</v>
          </cell>
          <cell r="U866">
            <v>5.64</v>
          </cell>
          <cell r="V866">
            <v>5.67</v>
          </cell>
          <cell r="W866">
            <v>5.6950000000000003</v>
          </cell>
          <cell r="X866">
            <v>5.7149999999999999</v>
          </cell>
          <cell r="Y866">
            <v>5.7350000000000003</v>
          </cell>
          <cell r="Z866">
            <v>5.7249999999999996</v>
          </cell>
          <cell r="AA866">
            <v>5.6550000000000002</v>
          </cell>
          <cell r="AB866">
            <v>5.6</v>
          </cell>
          <cell r="AC866">
            <v>5.56</v>
          </cell>
          <cell r="AT866">
            <v>0</v>
          </cell>
          <cell r="AU866">
            <v>0</v>
          </cell>
          <cell r="AV866">
            <v>0</v>
          </cell>
          <cell r="AW866">
            <v>0</v>
          </cell>
          <cell r="AX866">
            <v>0</v>
          </cell>
          <cell r="AY866">
            <v>0</v>
          </cell>
        </row>
        <row r="867">
          <cell r="B867">
            <v>37007</v>
          </cell>
          <cell r="C867">
            <v>5</v>
          </cell>
          <cell r="D867">
            <v>5.125</v>
          </cell>
          <cell r="E867">
            <v>5.3281299999999998</v>
          </cell>
          <cell r="F867">
            <v>5.2968799999999998</v>
          </cell>
          <cell r="G867">
            <v>5.28125</v>
          </cell>
          <cell r="H867">
            <v>5.25448</v>
          </cell>
          <cell r="I867">
            <v>5.2164799999999998</v>
          </cell>
          <cell r="J867">
            <v>5.2115299999999998</v>
          </cell>
          <cell r="K867">
            <v>5.1611200000000004</v>
          </cell>
          <cell r="L867">
            <v>5.16988</v>
          </cell>
          <cell r="M867">
            <v>5.1155400000000002</v>
          </cell>
          <cell r="N867">
            <v>5.1622300000000001</v>
          </cell>
          <cell r="O867">
            <v>5.2071399999999999</v>
          </cell>
          <cell r="P867">
            <v>5.2750000000000004</v>
          </cell>
          <cell r="Q867">
            <v>5.41</v>
          </cell>
          <cell r="R867">
            <v>5.5</v>
          </cell>
          <cell r="S867">
            <v>5.56</v>
          </cell>
          <cell r="T867">
            <v>5.61</v>
          </cell>
          <cell r="U867">
            <v>5.65</v>
          </cell>
          <cell r="V867">
            <v>5.68</v>
          </cell>
          <cell r="W867">
            <v>5.7050000000000001</v>
          </cell>
          <cell r="X867">
            <v>5.7249999999999996</v>
          </cell>
          <cell r="Y867">
            <v>5.7450000000000001</v>
          </cell>
          <cell r="Z867">
            <v>5.7350000000000003</v>
          </cell>
          <cell r="AA867">
            <v>5.665</v>
          </cell>
          <cell r="AB867">
            <v>5.61</v>
          </cell>
          <cell r="AC867">
            <v>5.57</v>
          </cell>
          <cell r="AT867">
            <v>0</v>
          </cell>
          <cell r="AU867">
            <v>0</v>
          </cell>
          <cell r="AV867">
            <v>0</v>
          </cell>
          <cell r="AW867">
            <v>0</v>
          </cell>
          <cell r="AX867">
            <v>0</v>
          </cell>
          <cell r="AY867">
            <v>0</v>
          </cell>
        </row>
        <row r="868">
          <cell r="B868">
            <v>37008</v>
          </cell>
          <cell r="C868">
            <v>5.1875</v>
          </cell>
          <cell r="D868">
            <v>5.4375</v>
          </cell>
          <cell r="E868">
            <v>5.34375</v>
          </cell>
          <cell r="F868">
            <v>5.3125</v>
          </cell>
          <cell r="G868">
            <v>5.28125</v>
          </cell>
          <cell r="H868">
            <v>5.2580799999999996</v>
          </cell>
          <cell r="I868">
            <v>5.22037</v>
          </cell>
          <cell r="J868">
            <v>5.19794</v>
          </cell>
          <cell r="K868">
            <v>5.1418600000000003</v>
          </cell>
          <cell r="L868">
            <v>5.1452999999999998</v>
          </cell>
          <cell r="M868">
            <v>5.0873100000000004</v>
          </cell>
          <cell r="N868">
            <v>5.1298399999999997</v>
          </cell>
          <cell r="O868">
            <v>5.1712600000000002</v>
          </cell>
          <cell r="P868">
            <v>5.24</v>
          </cell>
          <cell r="Q868">
            <v>5.375</v>
          </cell>
          <cell r="R868">
            <v>5.47</v>
          </cell>
          <cell r="S868">
            <v>5.5350000000000001</v>
          </cell>
          <cell r="T868">
            <v>5.585</v>
          </cell>
          <cell r="U868">
            <v>5.625</v>
          </cell>
          <cell r="V868">
            <v>5.6550000000000002</v>
          </cell>
          <cell r="W868">
            <v>5.6849999999999996</v>
          </cell>
          <cell r="X868">
            <v>5.7050000000000001</v>
          </cell>
          <cell r="Y868">
            <v>5.7249999999999996</v>
          </cell>
          <cell r="Z868">
            <v>5.7050000000000001</v>
          </cell>
          <cell r="AA868">
            <v>5.6449999999999996</v>
          </cell>
          <cell r="AB868">
            <v>5.585</v>
          </cell>
          <cell r="AC868">
            <v>5.5449999999999999</v>
          </cell>
          <cell r="AT868">
            <v>0</v>
          </cell>
          <cell r="AU868">
            <v>0</v>
          </cell>
          <cell r="AV868">
            <v>0</v>
          </cell>
          <cell r="AW868">
            <v>0</v>
          </cell>
          <cell r="AX868">
            <v>0</v>
          </cell>
          <cell r="AY868">
            <v>0</v>
          </cell>
        </row>
        <row r="869">
          <cell r="B869">
            <v>37009</v>
          </cell>
          <cell r="C869">
            <v>5.1875</v>
          </cell>
          <cell r="D869">
            <v>5.4375</v>
          </cell>
          <cell r="E869">
            <v>5.34375</v>
          </cell>
          <cell r="F869">
            <v>5.3125</v>
          </cell>
          <cell r="G869">
            <v>5.28125</v>
          </cell>
          <cell r="H869">
            <v>5.2580799999999996</v>
          </cell>
          <cell r="I869">
            <v>5.22037</v>
          </cell>
          <cell r="J869">
            <v>5.19794</v>
          </cell>
          <cell r="K869">
            <v>5.1418600000000003</v>
          </cell>
          <cell r="L869">
            <v>5.1452999999999998</v>
          </cell>
          <cell r="M869">
            <v>5.0873100000000004</v>
          </cell>
          <cell r="N869">
            <v>5.1298399999999997</v>
          </cell>
          <cell r="O869">
            <v>5.1712600000000002</v>
          </cell>
          <cell r="P869">
            <v>5.24</v>
          </cell>
          <cell r="Q869">
            <v>5.375</v>
          </cell>
          <cell r="R869">
            <v>5.47</v>
          </cell>
          <cell r="S869">
            <v>5.5350000000000001</v>
          </cell>
          <cell r="T869">
            <v>5.585</v>
          </cell>
          <cell r="U869">
            <v>5.625</v>
          </cell>
          <cell r="V869">
            <v>5.6550000000000002</v>
          </cell>
          <cell r="W869">
            <v>5.6849999999999996</v>
          </cell>
          <cell r="X869">
            <v>5.7050000000000001</v>
          </cell>
          <cell r="Y869">
            <v>5.7249999999999996</v>
          </cell>
          <cell r="Z869">
            <v>5.7050000000000001</v>
          </cell>
          <cell r="AA869">
            <v>5.6449999999999996</v>
          </cell>
          <cell r="AB869">
            <v>5.585</v>
          </cell>
          <cell r="AC869">
            <v>5.5449999999999999</v>
          </cell>
          <cell r="AT869">
            <v>0</v>
          </cell>
          <cell r="AU869">
            <v>0</v>
          </cell>
          <cell r="AV869">
            <v>0</v>
          </cell>
          <cell r="AW869">
            <v>0</v>
          </cell>
          <cell r="AX869">
            <v>0</v>
          </cell>
          <cell r="AY869">
            <v>0</v>
          </cell>
        </row>
        <row r="870">
          <cell r="B870">
            <v>37010</v>
          </cell>
          <cell r="C870">
            <v>5.1875</v>
          </cell>
          <cell r="D870">
            <v>5.4375</v>
          </cell>
          <cell r="E870">
            <v>5.34375</v>
          </cell>
          <cell r="F870">
            <v>5.3125</v>
          </cell>
          <cell r="G870">
            <v>5.28125</v>
          </cell>
          <cell r="H870">
            <v>5.2580799999999996</v>
          </cell>
          <cell r="I870">
            <v>5.22037</v>
          </cell>
          <cell r="J870">
            <v>5.19794</v>
          </cell>
          <cell r="K870">
            <v>5.1418600000000003</v>
          </cell>
          <cell r="L870">
            <v>5.1452999999999998</v>
          </cell>
          <cell r="M870">
            <v>5.0873100000000004</v>
          </cell>
          <cell r="N870">
            <v>5.1298399999999997</v>
          </cell>
          <cell r="O870">
            <v>5.1712600000000002</v>
          </cell>
          <cell r="P870">
            <v>5.24</v>
          </cell>
          <cell r="Q870">
            <v>5.375</v>
          </cell>
          <cell r="R870">
            <v>5.47</v>
          </cell>
          <cell r="S870">
            <v>5.5350000000000001</v>
          </cell>
          <cell r="T870">
            <v>5.585</v>
          </cell>
          <cell r="U870">
            <v>5.625</v>
          </cell>
          <cell r="V870">
            <v>5.6550000000000002</v>
          </cell>
          <cell r="W870">
            <v>5.6849999999999996</v>
          </cell>
          <cell r="X870">
            <v>5.7050000000000001</v>
          </cell>
          <cell r="Y870">
            <v>5.7249999999999996</v>
          </cell>
          <cell r="Z870">
            <v>5.7050000000000001</v>
          </cell>
          <cell r="AA870">
            <v>5.6449999999999996</v>
          </cell>
          <cell r="AB870">
            <v>5.585</v>
          </cell>
          <cell r="AC870">
            <v>5.5449999999999999</v>
          </cell>
          <cell r="AT870">
            <v>0</v>
          </cell>
          <cell r="AU870">
            <v>0</v>
          </cell>
          <cell r="AV870">
            <v>0</v>
          </cell>
          <cell r="AW870">
            <v>0</v>
          </cell>
          <cell r="AX870">
            <v>0</v>
          </cell>
          <cell r="AY870">
            <v>0</v>
          </cell>
        </row>
        <row r="871">
          <cell r="B871">
            <v>37011</v>
          </cell>
          <cell r="C871">
            <v>5.1875</v>
          </cell>
          <cell r="D871">
            <v>5.5</v>
          </cell>
          <cell r="E871">
            <v>5.375</v>
          </cell>
          <cell r="F871">
            <v>5.2968799999999998</v>
          </cell>
          <cell r="G871">
            <v>5.2656200000000002</v>
          </cell>
          <cell r="H871">
            <v>5.2755099999999997</v>
          </cell>
          <cell r="I871">
            <v>5.23874</v>
          </cell>
          <cell r="J871">
            <v>5.2207299999999996</v>
          </cell>
          <cell r="K871">
            <v>5.1976000000000004</v>
          </cell>
          <cell r="L871">
            <v>5.2205000000000004</v>
          </cell>
          <cell r="M871">
            <v>5.1717899999999997</v>
          </cell>
          <cell r="N871">
            <v>5.22295</v>
          </cell>
          <cell r="O871">
            <v>5.2705599999999997</v>
          </cell>
          <cell r="P871">
            <v>5.34</v>
          </cell>
          <cell r="Q871">
            <v>5.4749999999999996</v>
          </cell>
          <cell r="R871">
            <v>5.57</v>
          </cell>
          <cell r="S871">
            <v>5.6349999999999998</v>
          </cell>
          <cell r="T871">
            <v>5.6849999999999996</v>
          </cell>
          <cell r="U871">
            <v>5.7249999999999996</v>
          </cell>
          <cell r="V871">
            <v>5.7549999999999999</v>
          </cell>
          <cell r="W871">
            <v>5.78</v>
          </cell>
          <cell r="X871">
            <v>5.7949999999999999</v>
          </cell>
          <cell r="Y871">
            <v>5.81</v>
          </cell>
          <cell r="Z871">
            <v>5.7850000000000001</v>
          </cell>
          <cell r="AA871">
            <v>5.7249999999999996</v>
          </cell>
          <cell r="AB871">
            <v>5.67</v>
          </cell>
          <cell r="AC871">
            <v>5.62</v>
          </cell>
          <cell r="AT871">
            <v>0</v>
          </cell>
          <cell r="AU871">
            <v>0</v>
          </cell>
          <cell r="AV871">
            <v>0</v>
          </cell>
          <cell r="AW871">
            <v>0</v>
          </cell>
          <cell r="AX871">
            <v>0</v>
          </cell>
          <cell r="AY871">
            <v>0</v>
          </cell>
        </row>
        <row r="872">
          <cell r="B872">
            <v>37012</v>
          </cell>
          <cell r="C872">
            <v>5.375</v>
          </cell>
          <cell r="D872">
            <v>5.625</v>
          </cell>
          <cell r="E872">
            <v>5.3593799999999998</v>
          </cell>
          <cell r="F872">
            <v>5.2968799999999998</v>
          </cell>
          <cell r="G872">
            <v>5.2656200000000002</v>
          </cell>
          <cell r="H872">
            <v>5.2564700000000002</v>
          </cell>
          <cell r="I872">
            <v>5.2271999999999998</v>
          </cell>
          <cell r="J872">
            <v>5.2144399999999997</v>
          </cell>
          <cell r="K872">
            <v>5.1950399999999997</v>
          </cell>
          <cell r="L872">
            <v>5.2226699999999999</v>
          </cell>
          <cell r="M872">
            <v>5.1768599999999996</v>
          </cell>
          <cell r="N872">
            <v>5.2291100000000004</v>
          </cell>
          <cell r="O872">
            <v>5.2779100000000003</v>
          </cell>
          <cell r="P872">
            <v>5.34</v>
          </cell>
          <cell r="Q872">
            <v>5.47</v>
          </cell>
          <cell r="R872">
            <v>5.55</v>
          </cell>
          <cell r="S872">
            <v>5.61</v>
          </cell>
          <cell r="T872">
            <v>5.6550000000000002</v>
          </cell>
          <cell r="U872">
            <v>5.69</v>
          </cell>
          <cell r="V872">
            <v>5.72</v>
          </cell>
          <cell r="W872">
            <v>5.7450000000000001</v>
          </cell>
          <cell r="X872">
            <v>5.76</v>
          </cell>
          <cell r="Y872">
            <v>5.77</v>
          </cell>
          <cell r="Z872">
            <v>5.75</v>
          </cell>
          <cell r="AA872">
            <v>5.67</v>
          </cell>
          <cell r="AB872">
            <v>5.6050000000000004</v>
          </cell>
          <cell r="AC872">
            <v>5.55</v>
          </cell>
          <cell r="AT872">
            <v>0</v>
          </cell>
          <cell r="AU872">
            <v>0</v>
          </cell>
          <cell r="AV872">
            <v>0</v>
          </cell>
          <cell r="AW872">
            <v>0</v>
          </cell>
          <cell r="AX872">
            <v>0</v>
          </cell>
          <cell r="AY872">
            <v>0</v>
          </cell>
        </row>
        <row r="873">
          <cell r="B873">
            <v>37013</v>
          </cell>
          <cell r="C873">
            <v>5.4375</v>
          </cell>
          <cell r="D873">
            <v>5.5</v>
          </cell>
          <cell r="E873">
            <v>5.3281299999999998</v>
          </cell>
          <cell r="F873">
            <v>5.28125</v>
          </cell>
          <cell r="G873">
            <v>5.25</v>
          </cell>
          <cell r="H873">
            <v>5.2365300000000001</v>
          </cell>
          <cell r="I873">
            <v>5.2128800000000002</v>
          </cell>
          <cell r="J873">
            <v>5.2011900000000004</v>
          </cell>
          <cell r="K873">
            <v>5.1755800000000001</v>
          </cell>
          <cell r="L873">
            <v>5.1998199999999999</v>
          </cell>
          <cell r="M873">
            <v>5.1518100000000002</v>
          </cell>
          <cell r="N873">
            <v>5.2016400000000003</v>
          </cell>
          <cell r="O873">
            <v>5.2470600000000003</v>
          </cell>
          <cell r="P873">
            <v>5.31</v>
          </cell>
          <cell r="Q873">
            <v>5.44</v>
          </cell>
          <cell r="R873">
            <v>5.5250000000000004</v>
          </cell>
          <cell r="S873">
            <v>5.585</v>
          </cell>
          <cell r="T873">
            <v>5.63</v>
          </cell>
          <cell r="U873">
            <v>5.665</v>
          </cell>
          <cell r="V873">
            <v>5.69</v>
          </cell>
          <cell r="W873">
            <v>5.71</v>
          </cell>
          <cell r="X873">
            <v>5.72</v>
          </cell>
          <cell r="Y873">
            <v>5.73</v>
          </cell>
          <cell r="Z873">
            <v>5.71</v>
          </cell>
          <cell r="AA873">
            <v>5.63</v>
          </cell>
          <cell r="AB873">
            <v>5.56</v>
          </cell>
          <cell r="AC873">
            <v>5.5</v>
          </cell>
          <cell r="AT873">
            <v>0</v>
          </cell>
          <cell r="AU873">
            <v>0</v>
          </cell>
          <cell r="AV873">
            <v>0</v>
          </cell>
          <cell r="AW873">
            <v>0</v>
          </cell>
          <cell r="AX873">
            <v>0</v>
          </cell>
          <cell r="AY873">
            <v>0</v>
          </cell>
        </row>
        <row r="874">
          <cell r="B874">
            <v>37014</v>
          </cell>
          <cell r="C874">
            <v>5.6875</v>
          </cell>
          <cell r="D874">
            <v>5.6875</v>
          </cell>
          <cell r="E874">
            <v>5.34375</v>
          </cell>
          <cell r="F874">
            <v>5.28125</v>
          </cell>
          <cell r="G874">
            <v>5.25</v>
          </cell>
          <cell r="H874">
            <v>5.25901</v>
          </cell>
          <cell r="I874">
            <v>5.23102</v>
          </cell>
          <cell r="J874">
            <v>5.2173800000000004</v>
          </cell>
          <cell r="K874">
            <v>5.2033500000000004</v>
          </cell>
          <cell r="L874">
            <v>5.2324900000000003</v>
          </cell>
          <cell r="M874">
            <v>5.1849800000000004</v>
          </cell>
          <cell r="N874">
            <v>5.2326600000000001</v>
          </cell>
          <cell r="O874">
            <v>5.2736700000000001</v>
          </cell>
          <cell r="P874">
            <v>5.335</v>
          </cell>
          <cell r="Q874">
            <v>5.4550000000000001</v>
          </cell>
          <cell r="R874">
            <v>5.5350000000000001</v>
          </cell>
          <cell r="S874">
            <v>5.59</v>
          </cell>
          <cell r="T874">
            <v>5.63</v>
          </cell>
          <cell r="U874">
            <v>5.665</v>
          </cell>
          <cell r="V874">
            <v>5.69</v>
          </cell>
          <cell r="W874">
            <v>5.71</v>
          </cell>
          <cell r="X874">
            <v>5.72</v>
          </cell>
          <cell r="Y874">
            <v>5.73</v>
          </cell>
          <cell r="Z874">
            <v>5.71</v>
          </cell>
          <cell r="AA874">
            <v>5.63</v>
          </cell>
          <cell r="AB874">
            <v>5.5650000000000004</v>
          </cell>
          <cell r="AC874">
            <v>5.51</v>
          </cell>
          <cell r="AT874">
            <v>0</v>
          </cell>
          <cell r="AU874">
            <v>0</v>
          </cell>
          <cell r="AV874">
            <v>0</v>
          </cell>
          <cell r="AW874">
            <v>0</v>
          </cell>
          <cell r="AX874">
            <v>0</v>
          </cell>
          <cell r="AY874">
            <v>0</v>
          </cell>
        </row>
        <row r="875">
          <cell r="B875">
            <v>37015</v>
          </cell>
          <cell r="C875">
            <v>6.0625</v>
          </cell>
          <cell r="D875">
            <v>5.9375</v>
          </cell>
          <cell r="E875">
            <v>5.34375</v>
          </cell>
          <cell r="F875">
            <v>5.28125</v>
          </cell>
          <cell r="G875">
            <v>5.21875</v>
          </cell>
          <cell r="H875">
            <v>5.2300500000000003</v>
          </cell>
          <cell r="I875">
            <v>5.2058799999999996</v>
          </cell>
          <cell r="J875">
            <v>5.1816500000000003</v>
          </cell>
          <cell r="K875">
            <v>5.1635299999999997</v>
          </cell>
          <cell r="L875">
            <v>5.19015</v>
          </cell>
          <cell r="M875">
            <v>5.1426100000000003</v>
          </cell>
          <cell r="N875">
            <v>5.1910400000000001</v>
          </cell>
          <cell r="O875">
            <v>5.2316799999999999</v>
          </cell>
          <cell r="P875">
            <v>5.2850000000000001</v>
          </cell>
          <cell r="Q875">
            <v>5.4</v>
          </cell>
          <cell r="R875">
            <v>5.4749999999999996</v>
          </cell>
          <cell r="S875">
            <v>5.53</v>
          </cell>
          <cell r="T875">
            <v>5.57</v>
          </cell>
          <cell r="U875">
            <v>5.6050000000000004</v>
          </cell>
          <cell r="V875">
            <v>5.63</v>
          </cell>
          <cell r="W875">
            <v>5.65</v>
          </cell>
          <cell r="X875">
            <v>5.66</v>
          </cell>
          <cell r="Y875">
            <v>5.67</v>
          </cell>
          <cell r="Z875">
            <v>5.6550000000000002</v>
          </cell>
          <cell r="AA875">
            <v>5.5750000000000002</v>
          </cell>
          <cell r="AB875">
            <v>5.5149999999999997</v>
          </cell>
          <cell r="AC875">
            <v>5.4649999999999999</v>
          </cell>
          <cell r="AT875">
            <v>0</v>
          </cell>
          <cell r="AU875">
            <v>0</v>
          </cell>
          <cell r="AV875">
            <v>0</v>
          </cell>
          <cell r="AW875">
            <v>0</v>
          </cell>
          <cell r="AX875">
            <v>0</v>
          </cell>
          <cell r="AY875">
            <v>0</v>
          </cell>
        </row>
        <row r="876">
          <cell r="B876">
            <v>37016</v>
          </cell>
          <cell r="C876">
            <v>6.0625</v>
          </cell>
          <cell r="D876">
            <v>5.9375</v>
          </cell>
          <cell r="E876">
            <v>5.34375</v>
          </cell>
          <cell r="F876">
            <v>5.28125</v>
          </cell>
          <cell r="G876">
            <v>5.21875</v>
          </cell>
          <cell r="H876">
            <v>5.2300500000000003</v>
          </cell>
          <cell r="I876">
            <v>5.2058799999999996</v>
          </cell>
          <cell r="J876">
            <v>5.1816500000000003</v>
          </cell>
          <cell r="K876">
            <v>5.1635299999999997</v>
          </cell>
          <cell r="L876">
            <v>5.19015</v>
          </cell>
          <cell r="M876">
            <v>5.1426100000000003</v>
          </cell>
          <cell r="N876">
            <v>5.1910400000000001</v>
          </cell>
          <cell r="O876">
            <v>5.2316799999999999</v>
          </cell>
          <cell r="P876">
            <v>5.2850000000000001</v>
          </cell>
          <cell r="Q876">
            <v>5.4</v>
          </cell>
          <cell r="R876">
            <v>5.4749999999999996</v>
          </cell>
          <cell r="S876">
            <v>5.53</v>
          </cell>
          <cell r="T876">
            <v>5.57</v>
          </cell>
          <cell r="U876">
            <v>5.6050000000000004</v>
          </cell>
          <cell r="V876">
            <v>5.63</v>
          </cell>
          <cell r="W876">
            <v>5.65</v>
          </cell>
          <cell r="X876">
            <v>5.66</v>
          </cell>
          <cell r="Y876">
            <v>5.67</v>
          </cell>
          <cell r="Z876">
            <v>5.6550000000000002</v>
          </cell>
          <cell r="AA876">
            <v>5.5750000000000002</v>
          </cell>
          <cell r="AB876">
            <v>5.5149999999999997</v>
          </cell>
          <cell r="AC876">
            <v>5.4649999999999999</v>
          </cell>
          <cell r="AT876">
            <v>0</v>
          </cell>
          <cell r="AU876">
            <v>0</v>
          </cell>
          <cell r="AV876">
            <v>0</v>
          </cell>
          <cell r="AW876">
            <v>0</v>
          </cell>
          <cell r="AX876">
            <v>0</v>
          </cell>
          <cell r="AY876">
            <v>0</v>
          </cell>
        </row>
        <row r="877">
          <cell r="B877">
            <v>37017</v>
          </cell>
          <cell r="C877">
            <v>6.0625</v>
          </cell>
          <cell r="D877">
            <v>5.9375</v>
          </cell>
          <cell r="E877">
            <v>5.34375</v>
          </cell>
          <cell r="F877">
            <v>5.28125</v>
          </cell>
          <cell r="G877">
            <v>5.21875</v>
          </cell>
          <cell r="H877">
            <v>5.2300500000000003</v>
          </cell>
          <cell r="I877">
            <v>5.2058799999999996</v>
          </cell>
          <cell r="J877">
            <v>5.1816500000000003</v>
          </cell>
          <cell r="K877">
            <v>5.1635299999999997</v>
          </cell>
          <cell r="L877">
            <v>5.19015</v>
          </cell>
          <cell r="M877">
            <v>5.1426100000000003</v>
          </cell>
          <cell r="N877">
            <v>5.1910400000000001</v>
          </cell>
          <cell r="O877">
            <v>5.2316799999999999</v>
          </cell>
          <cell r="P877">
            <v>5.2850000000000001</v>
          </cell>
          <cell r="Q877">
            <v>5.4</v>
          </cell>
          <cell r="R877">
            <v>5.4749999999999996</v>
          </cell>
          <cell r="S877">
            <v>5.53</v>
          </cell>
          <cell r="T877">
            <v>5.57</v>
          </cell>
          <cell r="U877">
            <v>5.6050000000000004</v>
          </cell>
          <cell r="V877">
            <v>5.63</v>
          </cell>
          <cell r="W877">
            <v>5.65</v>
          </cell>
          <cell r="X877">
            <v>5.66</v>
          </cell>
          <cell r="Y877">
            <v>5.67</v>
          </cell>
          <cell r="Z877">
            <v>5.6550000000000002</v>
          </cell>
          <cell r="AA877">
            <v>5.5750000000000002</v>
          </cell>
          <cell r="AB877">
            <v>5.5149999999999997</v>
          </cell>
          <cell r="AC877">
            <v>5.4649999999999999</v>
          </cell>
          <cell r="AT877">
            <v>0</v>
          </cell>
          <cell r="AU877">
            <v>0</v>
          </cell>
          <cell r="AV877">
            <v>0</v>
          </cell>
          <cell r="AW877">
            <v>0</v>
          </cell>
          <cell r="AX877">
            <v>0</v>
          </cell>
          <cell r="AY877">
            <v>0</v>
          </cell>
        </row>
        <row r="878">
          <cell r="B878">
            <v>37018</v>
          </cell>
          <cell r="C878">
            <v>6.0625</v>
          </cell>
          <cell r="D878">
            <v>5.9375</v>
          </cell>
          <cell r="E878">
            <v>5.34375</v>
          </cell>
          <cell r="F878">
            <v>5.28125</v>
          </cell>
          <cell r="G878">
            <v>5.21875</v>
          </cell>
          <cell r="H878">
            <v>5.2300500000000003</v>
          </cell>
          <cell r="I878">
            <v>5.2058799999999996</v>
          </cell>
          <cell r="J878">
            <v>5.1816500000000003</v>
          </cell>
          <cell r="K878">
            <v>5.1635299999999997</v>
          </cell>
          <cell r="L878">
            <v>5.19015</v>
          </cell>
          <cell r="M878">
            <v>5.1426100000000003</v>
          </cell>
          <cell r="N878">
            <v>5.1910400000000001</v>
          </cell>
          <cell r="O878">
            <v>5.2316799999999999</v>
          </cell>
          <cell r="P878">
            <v>5.2850000000000001</v>
          </cell>
          <cell r="Q878">
            <v>5.4</v>
          </cell>
          <cell r="R878">
            <v>5.4749999999999996</v>
          </cell>
          <cell r="S878">
            <v>5.53</v>
          </cell>
          <cell r="T878">
            <v>5.57</v>
          </cell>
          <cell r="U878">
            <v>5.6050000000000004</v>
          </cell>
          <cell r="V878">
            <v>5.63</v>
          </cell>
          <cell r="W878">
            <v>5.65</v>
          </cell>
          <cell r="X878">
            <v>5.66</v>
          </cell>
          <cell r="Y878">
            <v>5.67</v>
          </cell>
          <cell r="Z878">
            <v>5.6550000000000002</v>
          </cell>
          <cell r="AA878">
            <v>5.5750000000000002</v>
          </cell>
          <cell r="AB878">
            <v>5.5149999999999997</v>
          </cell>
          <cell r="AC878">
            <v>5.4649999999999999</v>
          </cell>
          <cell r="AT878">
            <v>0</v>
          </cell>
          <cell r="AU878">
            <v>0</v>
          </cell>
          <cell r="AV878">
            <v>0</v>
          </cell>
          <cell r="AW878">
            <v>0</v>
          </cell>
          <cell r="AX878">
            <v>0</v>
          </cell>
          <cell r="AY878">
            <v>0</v>
          </cell>
        </row>
        <row r="879">
          <cell r="B879">
            <v>37019</v>
          </cell>
          <cell r="C879">
            <v>6.625</v>
          </cell>
          <cell r="D879">
            <v>5.65625</v>
          </cell>
          <cell r="E879">
            <v>5.13</v>
          </cell>
          <cell r="F879">
            <v>5.1718700000000002</v>
          </cell>
          <cell r="G879">
            <v>5.1406200000000002</v>
          </cell>
          <cell r="H879">
            <v>5.1401899999999996</v>
          </cell>
          <cell r="I879">
            <v>5.1288900000000002</v>
          </cell>
          <cell r="J879">
            <v>5.1047700000000003</v>
          </cell>
          <cell r="K879">
            <v>5.0857200000000002</v>
          </cell>
          <cell r="L879">
            <v>5.1110100000000003</v>
          </cell>
          <cell r="M879">
            <v>5.0663600000000004</v>
          </cell>
          <cell r="N879">
            <v>5.1151799999999996</v>
          </cell>
          <cell r="O879">
            <v>5.1602899999999998</v>
          </cell>
          <cell r="P879">
            <v>5.2350000000000003</v>
          </cell>
          <cell r="Q879">
            <v>5.3550000000000004</v>
          </cell>
          <cell r="R879">
            <v>5.43</v>
          </cell>
          <cell r="S879">
            <v>5.48</v>
          </cell>
          <cell r="T879">
            <v>5.5250000000000004</v>
          </cell>
          <cell r="U879">
            <v>5.5650000000000004</v>
          </cell>
          <cell r="V879">
            <v>5.5949999999999998</v>
          </cell>
          <cell r="W879">
            <v>5.6150000000000002</v>
          </cell>
          <cell r="X879">
            <v>5.625</v>
          </cell>
          <cell r="Y879">
            <v>5.64</v>
          </cell>
          <cell r="Z879">
            <v>5.62</v>
          </cell>
          <cell r="AA879">
            <v>5.55</v>
          </cell>
          <cell r="AB879">
            <v>5.4950000000000001</v>
          </cell>
          <cell r="AC879">
            <v>5.45</v>
          </cell>
          <cell r="AT879">
            <v>0</v>
          </cell>
          <cell r="AU879">
            <v>0</v>
          </cell>
          <cell r="AV879">
            <v>0</v>
          </cell>
          <cell r="AW879">
            <v>0</v>
          </cell>
          <cell r="AX879">
            <v>0</v>
          </cell>
          <cell r="AY879">
            <v>0</v>
          </cell>
        </row>
        <row r="880">
          <cell r="B880">
            <v>37020</v>
          </cell>
          <cell r="C880">
            <v>6.53125</v>
          </cell>
          <cell r="D880">
            <v>5.4375</v>
          </cell>
          <cell r="E880">
            <v>5.2343700000000002</v>
          </cell>
          <cell r="F880">
            <v>5.15625</v>
          </cell>
          <cell r="G880">
            <v>5.1406200000000002</v>
          </cell>
          <cell r="H880">
            <v>5.1491899999999999</v>
          </cell>
          <cell r="I880">
            <v>5.1204799999999997</v>
          </cell>
          <cell r="J880">
            <v>5.09598</v>
          </cell>
          <cell r="K880">
            <v>5.0746399999999996</v>
          </cell>
          <cell r="L880">
            <v>5.1007300000000004</v>
          </cell>
          <cell r="M880">
            <v>5.0570000000000004</v>
          </cell>
          <cell r="N880">
            <v>5.1065699999999996</v>
          </cell>
          <cell r="O880">
            <v>5.15062</v>
          </cell>
          <cell r="P880">
            <v>5.22</v>
          </cell>
          <cell r="Q880">
            <v>5.335</v>
          </cell>
          <cell r="R880">
            <v>5.415</v>
          </cell>
          <cell r="S880">
            <v>5.4649999999999999</v>
          </cell>
          <cell r="T880">
            <v>5.5049999999999999</v>
          </cell>
          <cell r="U880">
            <v>5.54</v>
          </cell>
          <cell r="V880">
            <v>5.5650000000000004</v>
          </cell>
          <cell r="W880">
            <v>5.585</v>
          </cell>
          <cell r="X880">
            <v>5.5949999999999998</v>
          </cell>
          <cell r="Y880">
            <v>5.61</v>
          </cell>
          <cell r="Z880">
            <v>5.59</v>
          </cell>
          <cell r="AA880">
            <v>5.52</v>
          </cell>
          <cell r="AB880">
            <v>5.4649999999999999</v>
          </cell>
          <cell r="AC880">
            <v>5.42</v>
          </cell>
          <cell r="AT880">
            <v>0</v>
          </cell>
          <cell r="AU880">
            <v>0</v>
          </cell>
          <cell r="AV880">
            <v>0</v>
          </cell>
          <cell r="AW880">
            <v>0</v>
          </cell>
          <cell r="AX880">
            <v>0</v>
          </cell>
          <cell r="AY880">
            <v>0</v>
          </cell>
        </row>
        <row r="881">
          <cell r="B881">
            <v>37021</v>
          </cell>
          <cell r="C881">
            <v>6.125</v>
          </cell>
          <cell r="D881">
            <v>5</v>
          </cell>
          <cell r="E881">
            <v>5.2031200000000002</v>
          </cell>
          <cell r="F881">
            <v>5.15625</v>
          </cell>
          <cell r="G881">
            <v>5.125</v>
          </cell>
          <cell r="H881">
            <v>5.1747399999999999</v>
          </cell>
          <cell r="I881">
            <v>5.1543400000000004</v>
          </cell>
          <cell r="J881">
            <v>5.1221699999999997</v>
          </cell>
          <cell r="K881">
            <v>5.1086799999999997</v>
          </cell>
          <cell r="L881">
            <v>5.1355500000000003</v>
          </cell>
          <cell r="M881">
            <v>5.0920199999999998</v>
          </cell>
          <cell r="N881">
            <v>5.1423899999999998</v>
          </cell>
          <cell r="O881">
            <v>5.1844299999999999</v>
          </cell>
          <cell r="P881">
            <v>5.24</v>
          </cell>
          <cell r="Q881">
            <v>5.3550000000000004</v>
          </cell>
          <cell r="R881">
            <v>5.4249999999999998</v>
          </cell>
          <cell r="S881">
            <v>5.47</v>
          </cell>
          <cell r="T881">
            <v>5.5049999999999999</v>
          </cell>
          <cell r="U881">
            <v>5.5350000000000001</v>
          </cell>
          <cell r="V881">
            <v>5.56</v>
          </cell>
          <cell r="W881">
            <v>5.5750000000000002</v>
          </cell>
          <cell r="X881">
            <v>5.585</v>
          </cell>
          <cell r="Y881">
            <v>5.6</v>
          </cell>
          <cell r="Z881">
            <v>5.58</v>
          </cell>
          <cell r="AA881">
            <v>5.51</v>
          </cell>
          <cell r="AB881">
            <v>5.4550000000000001</v>
          </cell>
          <cell r="AC881">
            <v>5.41</v>
          </cell>
          <cell r="AT881">
            <v>0</v>
          </cell>
          <cell r="AU881">
            <v>0</v>
          </cell>
          <cell r="AV881">
            <v>0</v>
          </cell>
          <cell r="AW881">
            <v>0</v>
          </cell>
          <cell r="AX881">
            <v>0</v>
          </cell>
          <cell r="AY881">
            <v>0</v>
          </cell>
        </row>
        <row r="882">
          <cell r="B882">
            <v>37022</v>
          </cell>
          <cell r="C882">
            <v>6.25</v>
          </cell>
          <cell r="D882">
            <v>5</v>
          </cell>
          <cell r="E882">
            <v>5.17</v>
          </cell>
          <cell r="F882">
            <v>5.15</v>
          </cell>
          <cell r="G882">
            <v>5.15</v>
          </cell>
          <cell r="H882">
            <v>5.1931700000000003</v>
          </cell>
          <cell r="I882">
            <v>5.1772499999999999</v>
          </cell>
          <cell r="J882">
            <v>5.1679199999999996</v>
          </cell>
          <cell r="K882">
            <v>5.1631299999999998</v>
          </cell>
          <cell r="L882">
            <v>5.19869</v>
          </cell>
          <cell r="M882">
            <v>5.1575600000000001</v>
          </cell>
          <cell r="N882">
            <v>5.2109800000000002</v>
          </cell>
          <cell r="O882">
            <v>5.2556200000000004</v>
          </cell>
          <cell r="P882">
            <v>5.31</v>
          </cell>
          <cell r="Q882">
            <v>5.42</v>
          </cell>
          <cell r="R882">
            <v>5.4950000000000001</v>
          </cell>
          <cell r="S882">
            <v>5.5449999999999999</v>
          </cell>
          <cell r="T882">
            <v>5.585</v>
          </cell>
          <cell r="U882">
            <v>5.62</v>
          </cell>
          <cell r="V882">
            <v>5.6449999999999996</v>
          </cell>
          <cell r="W882">
            <v>5.66</v>
          </cell>
          <cell r="X882">
            <v>5.67</v>
          </cell>
          <cell r="Y882">
            <v>5.68</v>
          </cell>
          <cell r="Z882">
            <v>5.665</v>
          </cell>
          <cell r="AA882">
            <v>5.5949999999999998</v>
          </cell>
          <cell r="AB882">
            <v>5.5449999999999999</v>
          </cell>
          <cell r="AC882">
            <v>5.5049999999999999</v>
          </cell>
          <cell r="AT882">
            <v>0</v>
          </cell>
          <cell r="AU882">
            <v>0</v>
          </cell>
          <cell r="AV882">
            <v>0</v>
          </cell>
          <cell r="AW882">
            <v>0</v>
          </cell>
          <cell r="AX882">
            <v>0</v>
          </cell>
          <cell r="AY882">
            <v>0</v>
          </cell>
        </row>
        <row r="883">
          <cell r="B883">
            <v>37023</v>
          </cell>
          <cell r="C883">
            <v>6.25</v>
          </cell>
          <cell r="D883">
            <v>5</v>
          </cell>
          <cell r="E883">
            <v>5.17</v>
          </cell>
          <cell r="F883">
            <v>5.15</v>
          </cell>
          <cell r="G883">
            <v>5.15</v>
          </cell>
          <cell r="H883">
            <v>5.1931700000000003</v>
          </cell>
          <cell r="I883">
            <v>5.1772499999999999</v>
          </cell>
          <cell r="J883">
            <v>5.1679199999999996</v>
          </cell>
          <cell r="K883">
            <v>5.1631299999999998</v>
          </cell>
          <cell r="L883">
            <v>5.19869</v>
          </cell>
          <cell r="M883">
            <v>5.1575600000000001</v>
          </cell>
          <cell r="N883">
            <v>5.2109800000000002</v>
          </cell>
          <cell r="O883">
            <v>5.2556200000000004</v>
          </cell>
          <cell r="P883">
            <v>5.31</v>
          </cell>
          <cell r="Q883">
            <v>5.42</v>
          </cell>
          <cell r="R883">
            <v>5.4950000000000001</v>
          </cell>
          <cell r="S883">
            <v>5.5449999999999999</v>
          </cell>
          <cell r="T883">
            <v>5.585</v>
          </cell>
          <cell r="U883">
            <v>5.62</v>
          </cell>
          <cell r="V883">
            <v>5.6449999999999996</v>
          </cell>
          <cell r="W883">
            <v>5.66</v>
          </cell>
          <cell r="X883">
            <v>5.67</v>
          </cell>
          <cell r="Y883">
            <v>5.68</v>
          </cell>
          <cell r="Z883">
            <v>5.665</v>
          </cell>
          <cell r="AA883">
            <v>5.5949999999999998</v>
          </cell>
          <cell r="AB883">
            <v>5.5449999999999999</v>
          </cell>
          <cell r="AC883">
            <v>5.5049999999999999</v>
          </cell>
          <cell r="AT883">
            <v>0</v>
          </cell>
          <cell r="AU883">
            <v>0</v>
          </cell>
          <cell r="AV883">
            <v>0</v>
          </cell>
          <cell r="AW883">
            <v>0</v>
          </cell>
          <cell r="AX883">
            <v>0</v>
          </cell>
          <cell r="AY883">
            <v>0</v>
          </cell>
        </row>
        <row r="884">
          <cell r="B884">
            <v>37024</v>
          </cell>
          <cell r="C884">
            <v>6.25</v>
          </cell>
          <cell r="D884">
            <v>5</v>
          </cell>
          <cell r="E884">
            <v>5.17</v>
          </cell>
          <cell r="F884">
            <v>5.15</v>
          </cell>
          <cell r="G884">
            <v>5.15</v>
          </cell>
          <cell r="H884">
            <v>5.1931700000000003</v>
          </cell>
          <cell r="I884">
            <v>5.1772499999999999</v>
          </cell>
          <cell r="J884">
            <v>5.1679199999999996</v>
          </cell>
          <cell r="K884">
            <v>5.1631299999999998</v>
          </cell>
          <cell r="L884">
            <v>5.19869</v>
          </cell>
          <cell r="M884">
            <v>5.1575600000000001</v>
          </cell>
          <cell r="N884">
            <v>5.2109800000000002</v>
          </cell>
          <cell r="O884">
            <v>5.2556200000000004</v>
          </cell>
          <cell r="P884">
            <v>5.31</v>
          </cell>
          <cell r="Q884">
            <v>5.42</v>
          </cell>
          <cell r="R884">
            <v>5.4950000000000001</v>
          </cell>
          <cell r="S884">
            <v>5.5449999999999999</v>
          </cell>
          <cell r="T884">
            <v>5.585</v>
          </cell>
          <cell r="U884">
            <v>5.62</v>
          </cell>
          <cell r="V884">
            <v>5.6449999999999996</v>
          </cell>
          <cell r="W884">
            <v>5.66</v>
          </cell>
          <cell r="X884">
            <v>5.67</v>
          </cell>
          <cell r="Y884">
            <v>5.68</v>
          </cell>
          <cell r="Z884">
            <v>5.665</v>
          </cell>
          <cell r="AA884">
            <v>5.5949999999999998</v>
          </cell>
          <cell r="AB884">
            <v>5.5449999999999999</v>
          </cell>
          <cell r="AC884">
            <v>5.5049999999999999</v>
          </cell>
          <cell r="AT884">
            <v>0</v>
          </cell>
          <cell r="AU884">
            <v>0</v>
          </cell>
          <cell r="AV884">
            <v>0</v>
          </cell>
          <cell r="AW884">
            <v>0</v>
          </cell>
          <cell r="AX884">
            <v>0</v>
          </cell>
          <cell r="AY884">
            <v>0</v>
          </cell>
        </row>
        <row r="885">
          <cell r="B885">
            <v>37025</v>
          </cell>
          <cell r="C885">
            <v>5.75</v>
          </cell>
          <cell r="D885">
            <v>5.3125</v>
          </cell>
          <cell r="E885">
            <v>5.1349999999999998</v>
          </cell>
          <cell r="F885">
            <v>5.1875</v>
          </cell>
          <cell r="G885">
            <v>5.15625</v>
          </cell>
          <cell r="H885">
            <v>5.1993200000000002</v>
          </cell>
          <cell r="I885">
            <v>5.1953199999999997</v>
          </cell>
          <cell r="J885">
            <v>5.1727499999999997</v>
          </cell>
          <cell r="K885">
            <v>5.1786199999999996</v>
          </cell>
          <cell r="L885">
            <v>5.2227699999999997</v>
          </cell>
          <cell r="M885">
            <v>5.1872699999999998</v>
          </cell>
          <cell r="N885">
            <v>5.2444800000000003</v>
          </cell>
          <cell r="O885">
            <v>5.2922700000000003</v>
          </cell>
          <cell r="P885">
            <v>5.35</v>
          </cell>
          <cell r="Q885">
            <v>5.4649999999999999</v>
          </cell>
          <cell r="R885">
            <v>5.54</v>
          </cell>
          <cell r="S885">
            <v>5.59</v>
          </cell>
          <cell r="T885">
            <v>5.6349999999999998</v>
          </cell>
          <cell r="U885">
            <v>5.6749999999999998</v>
          </cell>
          <cell r="V885">
            <v>5.7050000000000001</v>
          </cell>
          <cell r="W885">
            <v>5.7249999999999996</v>
          </cell>
          <cell r="X885">
            <v>5.7350000000000003</v>
          </cell>
          <cell r="Y885">
            <v>5.7450000000000001</v>
          </cell>
          <cell r="Z885">
            <v>5.7249999999999996</v>
          </cell>
          <cell r="AA885">
            <v>5.66</v>
          </cell>
          <cell r="AB885">
            <v>5.61</v>
          </cell>
          <cell r="AC885">
            <v>5.57</v>
          </cell>
          <cell r="AT885">
            <v>0</v>
          </cell>
          <cell r="AU885">
            <v>0</v>
          </cell>
          <cell r="AV885">
            <v>0</v>
          </cell>
          <cell r="AW885">
            <v>0</v>
          </cell>
          <cell r="AX885">
            <v>0</v>
          </cell>
          <cell r="AY885">
            <v>0</v>
          </cell>
        </row>
        <row r="886">
          <cell r="B886">
            <v>37026</v>
          </cell>
          <cell r="C886">
            <v>6.25</v>
          </cell>
          <cell r="D886">
            <v>5.3125</v>
          </cell>
          <cell r="E886">
            <v>5.22</v>
          </cell>
          <cell r="F886">
            <v>5.16</v>
          </cell>
          <cell r="G886">
            <v>5.16</v>
          </cell>
          <cell r="H886">
            <v>5.2153499999999999</v>
          </cell>
          <cell r="I886">
            <v>5.1904599999999999</v>
          </cell>
          <cell r="J886">
            <v>5.18459</v>
          </cell>
          <cell r="K886">
            <v>5.1978600000000004</v>
          </cell>
          <cell r="L886">
            <v>5.2447900000000001</v>
          </cell>
          <cell r="M886">
            <v>5.2099799999999998</v>
          </cell>
          <cell r="N886">
            <v>5.2676600000000002</v>
          </cell>
          <cell r="O886">
            <v>5.3163</v>
          </cell>
          <cell r="P886">
            <v>5.37</v>
          </cell>
          <cell r="Q886">
            <v>5.47</v>
          </cell>
          <cell r="R886">
            <v>5.5350000000000001</v>
          </cell>
          <cell r="S886">
            <v>5.58</v>
          </cell>
          <cell r="T886">
            <v>5.625</v>
          </cell>
          <cell r="U886">
            <v>5.66</v>
          </cell>
          <cell r="V886">
            <v>5.6849999999999996</v>
          </cell>
          <cell r="W886">
            <v>5.7</v>
          </cell>
          <cell r="X886">
            <v>5.71</v>
          </cell>
          <cell r="Y886">
            <v>5.72</v>
          </cell>
          <cell r="Z886">
            <v>5.7050000000000001</v>
          </cell>
          <cell r="AA886">
            <v>5.64</v>
          </cell>
          <cell r="AB886">
            <v>5.59</v>
          </cell>
          <cell r="AC886">
            <v>5.55</v>
          </cell>
          <cell r="AT886">
            <v>0</v>
          </cell>
          <cell r="AU886">
            <v>0</v>
          </cell>
          <cell r="AV886">
            <v>0</v>
          </cell>
          <cell r="AW886">
            <v>0</v>
          </cell>
          <cell r="AX886">
            <v>0</v>
          </cell>
          <cell r="AY886">
            <v>0</v>
          </cell>
        </row>
        <row r="887">
          <cell r="B887">
            <v>37027</v>
          </cell>
          <cell r="C887">
            <v>5.3125</v>
          </cell>
          <cell r="D887">
            <v>5.0625</v>
          </cell>
          <cell r="E887">
            <v>5.15625</v>
          </cell>
          <cell r="F887">
            <v>5.15625</v>
          </cell>
          <cell r="G887">
            <v>5.125</v>
          </cell>
          <cell r="H887">
            <v>5.1779700000000002</v>
          </cell>
          <cell r="I887">
            <v>5.1710000000000003</v>
          </cell>
          <cell r="J887">
            <v>5.1485200000000004</v>
          </cell>
          <cell r="K887">
            <v>5.1614300000000002</v>
          </cell>
          <cell r="L887">
            <v>5.2103900000000003</v>
          </cell>
          <cell r="M887">
            <v>5.17727</v>
          </cell>
          <cell r="N887">
            <v>5.2346500000000002</v>
          </cell>
          <cell r="O887">
            <v>5.2784399999999998</v>
          </cell>
          <cell r="P887">
            <v>5.34</v>
          </cell>
          <cell r="Q887">
            <v>5.42</v>
          </cell>
          <cell r="R887">
            <v>5.4649999999999999</v>
          </cell>
          <cell r="S887">
            <v>5.5049999999999999</v>
          </cell>
          <cell r="T887">
            <v>5.55</v>
          </cell>
          <cell r="U887">
            <v>5.585</v>
          </cell>
          <cell r="V887">
            <v>5.6150000000000002</v>
          </cell>
          <cell r="W887">
            <v>5.6349999999999998</v>
          </cell>
          <cell r="X887">
            <v>5.65</v>
          </cell>
          <cell r="Y887">
            <v>5.66</v>
          </cell>
          <cell r="Z887">
            <v>5.65</v>
          </cell>
          <cell r="AA887">
            <v>5.585</v>
          </cell>
          <cell r="AB887">
            <v>5.5350000000000001</v>
          </cell>
          <cell r="AC887">
            <v>5.4950000000000001</v>
          </cell>
          <cell r="AT887">
            <v>0</v>
          </cell>
          <cell r="AU887">
            <v>0</v>
          </cell>
          <cell r="AV887">
            <v>0</v>
          </cell>
          <cell r="AW887">
            <v>0</v>
          </cell>
          <cell r="AX887">
            <v>0</v>
          </cell>
          <cell r="AY887">
            <v>0</v>
          </cell>
        </row>
        <row r="888">
          <cell r="B888">
            <v>37028</v>
          </cell>
          <cell r="C888">
            <v>5.3125</v>
          </cell>
          <cell r="D888">
            <v>5.0625</v>
          </cell>
          <cell r="E888">
            <v>5.125</v>
          </cell>
          <cell r="F888">
            <v>5.15625</v>
          </cell>
          <cell r="G888">
            <v>5.16</v>
          </cell>
          <cell r="H888">
            <v>5.1948299999999996</v>
          </cell>
          <cell r="I888">
            <v>5.1816700000000004</v>
          </cell>
          <cell r="J888">
            <v>5.18459</v>
          </cell>
          <cell r="K888">
            <v>5.2022599999999999</v>
          </cell>
          <cell r="L888">
            <v>5.2546799999999996</v>
          </cell>
          <cell r="M888">
            <v>5.2202400000000004</v>
          </cell>
          <cell r="N888">
            <v>5.2741199999999999</v>
          </cell>
          <cell r="O888">
            <v>5.3142199999999997</v>
          </cell>
          <cell r="P888">
            <v>5.3449999999999998</v>
          </cell>
          <cell r="Q888">
            <v>5.4249999999999998</v>
          </cell>
          <cell r="R888">
            <v>5.47</v>
          </cell>
          <cell r="S888">
            <v>5.51</v>
          </cell>
          <cell r="T888">
            <v>5.55</v>
          </cell>
          <cell r="U888">
            <v>5.585</v>
          </cell>
          <cell r="V888">
            <v>5.6150000000000002</v>
          </cell>
          <cell r="W888">
            <v>5.6349999999999998</v>
          </cell>
          <cell r="X888">
            <v>5.65</v>
          </cell>
          <cell r="Y888">
            <v>5.66</v>
          </cell>
          <cell r="Z888">
            <v>5.65</v>
          </cell>
          <cell r="AA888">
            <v>5.585</v>
          </cell>
          <cell r="AB888">
            <v>5.5350000000000001</v>
          </cell>
          <cell r="AC888">
            <v>5.4950000000000001</v>
          </cell>
          <cell r="AT888">
            <v>0</v>
          </cell>
          <cell r="AU888">
            <v>0</v>
          </cell>
          <cell r="AV888">
            <v>0</v>
          </cell>
          <cell r="AW888">
            <v>0</v>
          </cell>
          <cell r="AX888">
            <v>0</v>
          </cell>
          <cell r="AY888">
            <v>0</v>
          </cell>
        </row>
        <row r="889">
          <cell r="B889">
            <v>37029</v>
          </cell>
          <cell r="C889">
            <v>5.375</v>
          </cell>
          <cell r="D889">
            <v>5.1875</v>
          </cell>
          <cell r="E889">
            <v>5.15625</v>
          </cell>
          <cell r="F889">
            <v>5.15625</v>
          </cell>
          <cell r="G889">
            <v>5.15625</v>
          </cell>
          <cell r="H889">
            <v>5.2063600000000001</v>
          </cell>
          <cell r="I889">
            <v>5.20486</v>
          </cell>
          <cell r="J889">
            <v>5.2027900000000002</v>
          </cell>
          <cell r="K889">
            <v>5.2415399999999996</v>
          </cell>
          <cell r="L889">
            <v>5.3091100000000004</v>
          </cell>
          <cell r="M889">
            <v>5.28315</v>
          </cell>
          <cell r="N889">
            <v>5.3459500000000002</v>
          </cell>
          <cell r="O889">
            <v>5.3905700000000003</v>
          </cell>
          <cell r="P889">
            <v>5.45</v>
          </cell>
          <cell r="Q889">
            <v>5.5250000000000004</v>
          </cell>
          <cell r="R889">
            <v>5.5650000000000004</v>
          </cell>
          <cell r="S889">
            <v>5.5949999999999998</v>
          </cell>
          <cell r="T889">
            <v>5.625</v>
          </cell>
          <cell r="U889">
            <v>5.6449999999999996</v>
          </cell>
          <cell r="V889">
            <v>5.66</v>
          </cell>
          <cell r="W889">
            <v>5.67</v>
          </cell>
          <cell r="X889">
            <v>5.6749999999999998</v>
          </cell>
          <cell r="Y889">
            <v>5.6749999999999998</v>
          </cell>
          <cell r="Z889">
            <v>5.6550000000000002</v>
          </cell>
          <cell r="AA889">
            <v>5.57</v>
          </cell>
          <cell r="AB889">
            <v>5.5149999999999997</v>
          </cell>
          <cell r="AC889">
            <v>5.47</v>
          </cell>
          <cell r="AT889">
            <v>0</v>
          </cell>
          <cell r="AU889">
            <v>0</v>
          </cell>
          <cell r="AV889">
            <v>0</v>
          </cell>
          <cell r="AW889">
            <v>0</v>
          </cell>
          <cell r="AX889">
            <v>0</v>
          </cell>
          <cell r="AY889">
            <v>0</v>
          </cell>
        </row>
        <row r="890">
          <cell r="B890">
            <v>37030</v>
          </cell>
          <cell r="C890">
            <v>5.375</v>
          </cell>
          <cell r="D890">
            <v>5.1875</v>
          </cell>
          <cell r="E890">
            <v>5.15625</v>
          </cell>
          <cell r="F890">
            <v>5.15625</v>
          </cell>
          <cell r="G890">
            <v>5.15625</v>
          </cell>
          <cell r="H890">
            <v>5.2063600000000001</v>
          </cell>
          <cell r="I890">
            <v>5.20486</v>
          </cell>
          <cell r="J890">
            <v>5.2027900000000002</v>
          </cell>
          <cell r="K890">
            <v>5.2415399999999996</v>
          </cell>
          <cell r="L890">
            <v>5.3091100000000004</v>
          </cell>
          <cell r="M890">
            <v>5.28315</v>
          </cell>
          <cell r="N890">
            <v>5.3459500000000002</v>
          </cell>
          <cell r="O890">
            <v>5.3905700000000003</v>
          </cell>
          <cell r="P890">
            <v>5.45</v>
          </cell>
          <cell r="Q890">
            <v>5.5250000000000004</v>
          </cell>
          <cell r="R890">
            <v>5.5650000000000004</v>
          </cell>
          <cell r="S890">
            <v>5.5949999999999998</v>
          </cell>
          <cell r="T890">
            <v>5.625</v>
          </cell>
          <cell r="U890">
            <v>5.6449999999999996</v>
          </cell>
          <cell r="V890">
            <v>5.66</v>
          </cell>
          <cell r="W890">
            <v>5.67</v>
          </cell>
          <cell r="X890">
            <v>5.6749999999999998</v>
          </cell>
          <cell r="Y890">
            <v>5.6749999999999998</v>
          </cell>
          <cell r="Z890">
            <v>5.6550000000000002</v>
          </cell>
          <cell r="AA890">
            <v>5.57</v>
          </cell>
          <cell r="AB890">
            <v>5.5149999999999997</v>
          </cell>
          <cell r="AC890">
            <v>5.47</v>
          </cell>
          <cell r="AT890">
            <v>0</v>
          </cell>
          <cell r="AU890">
            <v>0</v>
          </cell>
          <cell r="AV890">
            <v>0</v>
          </cell>
          <cell r="AW890">
            <v>0</v>
          </cell>
          <cell r="AX890">
            <v>0</v>
          </cell>
          <cell r="AY890">
            <v>0</v>
          </cell>
        </row>
        <row r="891">
          <cell r="B891">
            <v>37031</v>
          </cell>
          <cell r="C891">
            <v>5.375</v>
          </cell>
          <cell r="D891">
            <v>5.1875</v>
          </cell>
          <cell r="E891">
            <v>5.15625</v>
          </cell>
          <cell r="F891">
            <v>5.15625</v>
          </cell>
          <cell r="G891">
            <v>5.15625</v>
          </cell>
          <cell r="H891">
            <v>5.2063600000000001</v>
          </cell>
          <cell r="I891">
            <v>5.20486</v>
          </cell>
          <cell r="J891">
            <v>5.2027900000000002</v>
          </cell>
          <cell r="K891">
            <v>5.2415399999999996</v>
          </cell>
          <cell r="L891">
            <v>5.3091100000000004</v>
          </cell>
          <cell r="M891">
            <v>5.28315</v>
          </cell>
          <cell r="N891">
            <v>5.3459500000000002</v>
          </cell>
          <cell r="O891">
            <v>5.3905700000000003</v>
          </cell>
          <cell r="P891">
            <v>5.45</v>
          </cell>
          <cell r="Q891">
            <v>5.5250000000000004</v>
          </cell>
          <cell r="R891">
            <v>5.5650000000000004</v>
          </cell>
          <cell r="S891">
            <v>5.5949999999999998</v>
          </cell>
          <cell r="T891">
            <v>5.625</v>
          </cell>
          <cell r="U891">
            <v>5.6449999999999996</v>
          </cell>
          <cell r="V891">
            <v>5.66</v>
          </cell>
          <cell r="W891">
            <v>5.67</v>
          </cell>
          <cell r="X891">
            <v>5.6749999999999998</v>
          </cell>
          <cell r="Y891">
            <v>5.6749999999999998</v>
          </cell>
          <cell r="Z891">
            <v>5.6550000000000002</v>
          </cell>
          <cell r="AA891">
            <v>5.57</v>
          </cell>
          <cell r="AB891">
            <v>5.5149999999999997</v>
          </cell>
          <cell r="AC891">
            <v>5.47</v>
          </cell>
          <cell r="AT891">
            <v>0</v>
          </cell>
          <cell r="AU891">
            <v>0</v>
          </cell>
          <cell r="AV891">
            <v>0</v>
          </cell>
          <cell r="AW891">
            <v>0</v>
          </cell>
          <cell r="AX891">
            <v>0</v>
          </cell>
          <cell r="AY891">
            <v>0</v>
          </cell>
        </row>
        <row r="892">
          <cell r="B892">
            <v>37032</v>
          </cell>
          <cell r="C892">
            <v>4.9375</v>
          </cell>
          <cell r="D892">
            <v>5.0625</v>
          </cell>
          <cell r="E892">
            <v>5.1406200000000002</v>
          </cell>
          <cell r="F892">
            <v>5.15625</v>
          </cell>
          <cell r="G892">
            <v>5.15625</v>
          </cell>
          <cell r="H892">
            <v>5.2058400000000002</v>
          </cell>
          <cell r="I892">
            <v>5.21807</v>
          </cell>
          <cell r="J892">
            <v>5.2408400000000004</v>
          </cell>
          <cell r="K892">
            <v>5.2834599999999998</v>
          </cell>
          <cell r="L892">
            <v>5.3684099999999999</v>
          </cell>
          <cell r="M892">
            <v>5.3509799999999998</v>
          </cell>
          <cell r="N892">
            <v>5.4195599999999997</v>
          </cell>
          <cell r="O892">
            <v>5.4695200000000002</v>
          </cell>
          <cell r="P892">
            <v>5.5250000000000004</v>
          </cell>
          <cell r="Q892">
            <v>5.6150000000000002</v>
          </cell>
          <cell r="R892">
            <v>5.6550000000000002</v>
          </cell>
          <cell r="S892">
            <v>5.68</v>
          </cell>
          <cell r="T892">
            <v>5.6950000000000003</v>
          </cell>
          <cell r="U892">
            <v>5.7050000000000001</v>
          </cell>
          <cell r="V892">
            <v>5.71</v>
          </cell>
          <cell r="W892">
            <v>5.7149999999999999</v>
          </cell>
          <cell r="X892">
            <v>5.7149999999999999</v>
          </cell>
          <cell r="Y892">
            <v>5.7050000000000001</v>
          </cell>
          <cell r="Z892">
            <v>5.6749999999999998</v>
          </cell>
          <cell r="AA892">
            <v>5.585</v>
          </cell>
          <cell r="AB892">
            <v>5.52</v>
          </cell>
          <cell r="AC892">
            <v>5.4649999999999999</v>
          </cell>
          <cell r="AT892">
            <v>0</v>
          </cell>
          <cell r="AU892">
            <v>0</v>
          </cell>
          <cell r="AV892">
            <v>0</v>
          </cell>
          <cell r="AW892">
            <v>0</v>
          </cell>
          <cell r="AX892">
            <v>0</v>
          </cell>
          <cell r="AY892">
            <v>0</v>
          </cell>
        </row>
        <row r="893">
          <cell r="B893">
            <v>37033</v>
          </cell>
          <cell r="C893">
            <v>4.8125</v>
          </cell>
          <cell r="D893">
            <v>4.90625</v>
          </cell>
          <cell r="E893">
            <v>5.1093700000000002</v>
          </cell>
          <cell r="F893">
            <v>5.1406200000000002</v>
          </cell>
          <cell r="G893">
            <v>5.15625</v>
          </cell>
          <cell r="H893">
            <v>5.1829799999999997</v>
          </cell>
          <cell r="I893">
            <v>5.1930100000000001</v>
          </cell>
          <cell r="J893">
            <v>5.2106000000000003</v>
          </cell>
          <cell r="K893">
            <v>5.2677899999999998</v>
          </cell>
          <cell r="L893">
            <v>5.35283</v>
          </cell>
          <cell r="M893">
            <v>5.3386100000000001</v>
          </cell>
          <cell r="N893">
            <v>5.41052</v>
          </cell>
          <cell r="O893">
            <v>5.4654600000000002</v>
          </cell>
          <cell r="P893">
            <v>5.53</v>
          </cell>
          <cell r="Q893">
            <v>5.625</v>
          </cell>
          <cell r="R893">
            <v>5.665</v>
          </cell>
          <cell r="S893">
            <v>5.6849999999999996</v>
          </cell>
          <cell r="T893">
            <v>5.7</v>
          </cell>
          <cell r="U893">
            <v>5.71</v>
          </cell>
          <cell r="V893">
            <v>5.72</v>
          </cell>
          <cell r="W893">
            <v>5.7249999999999996</v>
          </cell>
          <cell r="X893">
            <v>5.7249999999999996</v>
          </cell>
          <cell r="Y893">
            <v>5.72</v>
          </cell>
          <cell r="Z893">
            <v>5.69</v>
          </cell>
          <cell r="AA893">
            <v>5.5949999999999998</v>
          </cell>
          <cell r="AB893">
            <v>5.5350000000000001</v>
          </cell>
          <cell r="AC893">
            <v>5.4850000000000003</v>
          </cell>
          <cell r="AT893">
            <v>0</v>
          </cell>
          <cell r="AU893">
            <v>0</v>
          </cell>
          <cell r="AV893">
            <v>0</v>
          </cell>
          <cell r="AW893">
            <v>0</v>
          </cell>
          <cell r="AX893">
            <v>0</v>
          </cell>
          <cell r="AY893">
            <v>0</v>
          </cell>
        </row>
        <row r="894">
          <cell r="B894">
            <v>37034</v>
          </cell>
          <cell r="C894">
            <v>4.90625</v>
          </cell>
          <cell r="D894">
            <v>4.9375</v>
          </cell>
          <cell r="E894">
            <v>5.09375</v>
          </cell>
          <cell r="F894">
            <v>5.125</v>
          </cell>
          <cell r="G894">
            <v>5.125</v>
          </cell>
          <cell r="H894">
            <v>5.1735800000000003</v>
          </cell>
          <cell r="I894">
            <v>5.1803100000000004</v>
          </cell>
          <cell r="J894">
            <v>5.1789100000000001</v>
          </cell>
          <cell r="K894">
            <v>5.2364100000000002</v>
          </cell>
          <cell r="L894">
            <v>5.3228900000000001</v>
          </cell>
          <cell r="M894">
            <v>5.3118999999999996</v>
          </cell>
          <cell r="N894">
            <v>5.3860900000000003</v>
          </cell>
          <cell r="O894">
            <v>5.4412500000000001</v>
          </cell>
          <cell r="P894">
            <v>5.51</v>
          </cell>
          <cell r="Q894">
            <v>5.6150000000000002</v>
          </cell>
          <cell r="R894">
            <v>5.665</v>
          </cell>
          <cell r="S894">
            <v>5.6950000000000003</v>
          </cell>
          <cell r="T894">
            <v>5.7249999999999996</v>
          </cell>
          <cell r="U894">
            <v>5.7450000000000001</v>
          </cell>
          <cell r="V894">
            <v>5.76</v>
          </cell>
          <cell r="W894">
            <v>5.77</v>
          </cell>
          <cell r="X894">
            <v>5.7750000000000004</v>
          </cell>
          <cell r="Y894">
            <v>5.7750000000000004</v>
          </cell>
          <cell r="Z894">
            <v>5.76</v>
          </cell>
          <cell r="AA894">
            <v>5.6849999999999996</v>
          </cell>
          <cell r="AB894">
            <v>5.62</v>
          </cell>
          <cell r="AC894">
            <v>5.5750000000000002</v>
          </cell>
          <cell r="AT894">
            <v>0</v>
          </cell>
          <cell r="AU894">
            <v>0</v>
          </cell>
          <cell r="AV894">
            <v>0</v>
          </cell>
          <cell r="AW894">
            <v>0</v>
          </cell>
          <cell r="AX894">
            <v>0</v>
          </cell>
          <cell r="AY894">
            <v>0</v>
          </cell>
        </row>
        <row r="895">
          <cell r="B895">
            <v>37035</v>
          </cell>
          <cell r="C895">
            <v>4.9375</v>
          </cell>
          <cell r="D895">
            <v>4.9375</v>
          </cell>
          <cell r="E895">
            <v>5.09375</v>
          </cell>
          <cell r="F895">
            <v>5.125</v>
          </cell>
          <cell r="G895">
            <v>5.125</v>
          </cell>
          <cell r="H895">
            <v>5.1804600000000001</v>
          </cell>
          <cell r="I895">
            <v>5.1837799999999996</v>
          </cell>
          <cell r="J895">
            <v>5.1803400000000002</v>
          </cell>
          <cell r="K895">
            <v>5.2326300000000003</v>
          </cell>
          <cell r="L895">
            <v>5.3139200000000004</v>
          </cell>
          <cell r="M895">
            <v>5.3040099999999999</v>
          </cell>
          <cell r="N895">
            <v>5.3775899999999996</v>
          </cell>
          <cell r="O895">
            <v>5.4328200000000004</v>
          </cell>
          <cell r="P895">
            <v>5.51</v>
          </cell>
          <cell r="Q895">
            <v>5.62</v>
          </cell>
          <cell r="R895">
            <v>5.67</v>
          </cell>
          <cell r="S895">
            <v>5.7</v>
          </cell>
          <cell r="T895">
            <v>5.72</v>
          </cell>
          <cell r="U895">
            <v>5.74</v>
          </cell>
          <cell r="V895">
            <v>5.7549999999999999</v>
          </cell>
          <cell r="W895">
            <v>5.7649999999999997</v>
          </cell>
          <cell r="X895">
            <v>5.77</v>
          </cell>
          <cell r="Y895">
            <v>5.7750000000000004</v>
          </cell>
          <cell r="Z895">
            <v>5.7549999999999999</v>
          </cell>
          <cell r="AA895">
            <v>5.6749999999999998</v>
          </cell>
          <cell r="AB895">
            <v>5.6150000000000002</v>
          </cell>
          <cell r="AC895">
            <v>5.5650000000000004</v>
          </cell>
          <cell r="AT895">
            <v>0</v>
          </cell>
          <cell r="AU895">
            <v>0</v>
          </cell>
          <cell r="AV895">
            <v>0</v>
          </cell>
          <cell r="AW895">
            <v>0</v>
          </cell>
          <cell r="AX895">
            <v>0</v>
          </cell>
          <cell r="AY895">
            <v>0</v>
          </cell>
        </row>
        <row r="896">
          <cell r="B896">
            <v>37036</v>
          </cell>
          <cell r="C896">
            <v>4.65625</v>
          </cell>
          <cell r="D896">
            <v>4.9375</v>
          </cell>
          <cell r="E896">
            <v>5.21875</v>
          </cell>
          <cell r="F896">
            <v>5.1875</v>
          </cell>
          <cell r="G896">
            <v>5.15625</v>
          </cell>
          <cell r="H896">
            <v>5.22119</v>
          </cell>
          <cell r="I896">
            <v>5.2216800000000001</v>
          </cell>
          <cell r="J896">
            <v>5.2115900000000002</v>
          </cell>
          <cell r="K896">
            <v>5.2698700000000001</v>
          </cell>
          <cell r="L896">
            <v>5.3599699999999997</v>
          </cell>
          <cell r="M896">
            <v>5.3496800000000002</v>
          </cell>
          <cell r="N896">
            <v>5.4276999999999997</v>
          </cell>
          <cell r="O896">
            <v>5.4858200000000004</v>
          </cell>
          <cell r="P896">
            <v>5.5449999999999999</v>
          </cell>
          <cell r="Q896">
            <v>5.665</v>
          </cell>
          <cell r="R896">
            <v>5.73</v>
          </cell>
          <cell r="S896">
            <v>5.76</v>
          </cell>
          <cell r="T896">
            <v>5.7850000000000001</v>
          </cell>
          <cell r="U896">
            <v>5.8049999999999997</v>
          </cell>
          <cell r="V896">
            <v>5.82</v>
          </cell>
          <cell r="W896">
            <v>5.83</v>
          </cell>
          <cell r="X896">
            <v>5.835</v>
          </cell>
          <cell r="Y896">
            <v>5.84</v>
          </cell>
          <cell r="Z896">
            <v>5.82</v>
          </cell>
          <cell r="AA896">
            <v>5.74</v>
          </cell>
          <cell r="AB896">
            <v>5.68</v>
          </cell>
          <cell r="AC896">
            <v>5.6349999999999998</v>
          </cell>
          <cell r="AT896">
            <v>0</v>
          </cell>
          <cell r="AU896">
            <v>0</v>
          </cell>
          <cell r="AV896">
            <v>0</v>
          </cell>
          <cell r="AW896">
            <v>0</v>
          </cell>
          <cell r="AX896">
            <v>0</v>
          </cell>
          <cell r="AY896">
            <v>0</v>
          </cell>
        </row>
        <row r="897">
          <cell r="B897">
            <v>37037</v>
          </cell>
          <cell r="C897">
            <v>4.65625</v>
          </cell>
          <cell r="D897">
            <v>4.9375</v>
          </cell>
          <cell r="E897">
            <v>5.21875</v>
          </cell>
          <cell r="F897">
            <v>5.1875</v>
          </cell>
          <cell r="G897">
            <v>5.15625</v>
          </cell>
          <cell r="H897">
            <v>5.22119</v>
          </cell>
          <cell r="I897">
            <v>5.2216800000000001</v>
          </cell>
          <cell r="J897">
            <v>5.2115900000000002</v>
          </cell>
          <cell r="K897">
            <v>5.2698700000000001</v>
          </cell>
          <cell r="L897">
            <v>5.3599699999999997</v>
          </cell>
          <cell r="M897">
            <v>5.3496800000000002</v>
          </cell>
          <cell r="N897">
            <v>5.4276999999999997</v>
          </cell>
          <cell r="O897">
            <v>5.4858200000000004</v>
          </cell>
          <cell r="P897">
            <v>5.5449999999999999</v>
          </cell>
          <cell r="Q897">
            <v>5.665</v>
          </cell>
          <cell r="R897">
            <v>5.73</v>
          </cell>
          <cell r="S897">
            <v>5.76</v>
          </cell>
          <cell r="T897">
            <v>5.7850000000000001</v>
          </cell>
          <cell r="U897">
            <v>5.8049999999999997</v>
          </cell>
          <cell r="V897">
            <v>5.82</v>
          </cell>
          <cell r="W897">
            <v>5.83</v>
          </cell>
          <cell r="X897">
            <v>5.835</v>
          </cell>
          <cell r="Y897">
            <v>5.84</v>
          </cell>
          <cell r="Z897">
            <v>5.82</v>
          </cell>
          <cell r="AA897">
            <v>5.74</v>
          </cell>
          <cell r="AB897">
            <v>5.68</v>
          </cell>
          <cell r="AC897">
            <v>5.6349999999999998</v>
          </cell>
          <cell r="AT897">
            <v>0</v>
          </cell>
          <cell r="AU897">
            <v>0</v>
          </cell>
          <cell r="AV897">
            <v>0</v>
          </cell>
          <cell r="AW897">
            <v>0</v>
          </cell>
          <cell r="AX897">
            <v>0</v>
          </cell>
          <cell r="AY897">
            <v>0</v>
          </cell>
        </row>
        <row r="898">
          <cell r="B898">
            <v>37038</v>
          </cell>
          <cell r="C898">
            <v>4.65625</v>
          </cell>
          <cell r="D898">
            <v>4.9375</v>
          </cell>
          <cell r="E898">
            <v>5.21875</v>
          </cell>
          <cell r="F898">
            <v>5.1875</v>
          </cell>
          <cell r="G898">
            <v>5.15625</v>
          </cell>
          <cell r="H898">
            <v>5.22119</v>
          </cell>
          <cell r="I898">
            <v>5.2216800000000001</v>
          </cell>
          <cell r="J898">
            <v>5.2115900000000002</v>
          </cell>
          <cell r="K898">
            <v>5.2698700000000001</v>
          </cell>
          <cell r="L898">
            <v>5.3599699999999997</v>
          </cell>
          <cell r="M898">
            <v>5.3496800000000002</v>
          </cell>
          <cell r="N898">
            <v>5.4276999999999997</v>
          </cell>
          <cell r="O898">
            <v>5.4858200000000004</v>
          </cell>
          <cell r="P898">
            <v>5.5449999999999999</v>
          </cell>
          <cell r="Q898">
            <v>5.665</v>
          </cell>
          <cell r="R898">
            <v>5.73</v>
          </cell>
          <cell r="S898">
            <v>5.76</v>
          </cell>
          <cell r="T898">
            <v>5.7850000000000001</v>
          </cell>
          <cell r="U898">
            <v>5.8049999999999997</v>
          </cell>
          <cell r="V898">
            <v>5.82</v>
          </cell>
          <cell r="W898">
            <v>5.83</v>
          </cell>
          <cell r="X898">
            <v>5.835</v>
          </cell>
          <cell r="Y898">
            <v>5.84</v>
          </cell>
          <cell r="Z898">
            <v>5.82</v>
          </cell>
          <cell r="AA898">
            <v>5.74</v>
          </cell>
          <cell r="AB898">
            <v>5.68</v>
          </cell>
          <cell r="AC898">
            <v>5.6349999999999998</v>
          </cell>
          <cell r="AT898">
            <v>0</v>
          </cell>
          <cell r="AU898">
            <v>0</v>
          </cell>
          <cell r="AV898">
            <v>0</v>
          </cell>
          <cell r="AW898">
            <v>0</v>
          </cell>
          <cell r="AX898">
            <v>0</v>
          </cell>
          <cell r="AY898">
            <v>0</v>
          </cell>
        </row>
        <row r="899">
          <cell r="B899">
            <v>37039</v>
          </cell>
          <cell r="C899">
            <v>4.65625</v>
          </cell>
          <cell r="D899">
            <v>4.9375</v>
          </cell>
          <cell r="E899">
            <v>5.21875</v>
          </cell>
          <cell r="F899">
            <v>5.1875</v>
          </cell>
          <cell r="G899">
            <v>5.15625</v>
          </cell>
          <cell r="H899">
            <v>5.22119</v>
          </cell>
          <cell r="I899">
            <v>5.2216800000000001</v>
          </cell>
          <cell r="J899">
            <v>5.2115900000000002</v>
          </cell>
          <cell r="K899">
            <v>5.2698700000000001</v>
          </cell>
          <cell r="L899">
            <v>5.3599699999999997</v>
          </cell>
          <cell r="M899">
            <v>5.3496800000000002</v>
          </cell>
          <cell r="N899">
            <v>5.4276999999999997</v>
          </cell>
          <cell r="O899">
            <v>5.4858200000000004</v>
          </cell>
          <cell r="P899">
            <v>5.5449999999999999</v>
          </cell>
          <cell r="Q899">
            <v>5.665</v>
          </cell>
          <cell r="R899">
            <v>5.73</v>
          </cell>
          <cell r="S899">
            <v>5.76</v>
          </cell>
          <cell r="T899">
            <v>5.7850000000000001</v>
          </cell>
          <cell r="U899">
            <v>5.8049999999999997</v>
          </cell>
          <cell r="V899">
            <v>5.82</v>
          </cell>
          <cell r="W899">
            <v>5.83</v>
          </cell>
          <cell r="X899">
            <v>5.835</v>
          </cell>
          <cell r="Y899">
            <v>5.84</v>
          </cell>
          <cell r="Z899">
            <v>5.82</v>
          </cell>
          <cell r="AA899">
            <v>5.74</v>
          </cell>
          <cell r="AB899">
            <v>5.68</v>
          </cell>
          <cell r="AC899">
            <v>5.6349999999999998</v>
          </cell>
          <cell r="AT899">
            <v>0</v>
          </cell>
          <cell r="AU899">
            <v>0</v>
          </cell>
          <cell r="AV899">
            <v>0</v>
          </cell>
          <cell r="AW899">
            <v>0</v>
          </cell>
          <cell r="AX899">
            <v>0</v>
          </cell>
          <cell r="AY899">
            <v>0</v>
          </cell>
        </row>
        <row r="900">
          <cell r="B900">
            <v>37040</v>
          </cell>
          <cell r="C900">
            <v>4.6875</v>
          </cell>
          <cell r="D900">
            <v>5.1875</v>
          </cell>
          <cell r="E900">
            <v>5.1875</v>
          </cell>
          <cell r="F900">
            <v>5.1875</v>
          </cell>
          <cell r="G900">
            <v>5.15625</v>
          </cell>
          <cell r="H900">
            <v>5.2175099999999999</v>
          </cell>
          <cell r="I900">
            <v>5.2191900000000002</v>
          </cell>
          <cell r="J900">
            <v>5.2043699999999999</v>
          </cell>
          <cell r="K900">
            <v>5.2834500000000002</v>
          </cell>
          <cell r="L900">
            <v>5.3561800000000002</v>
          </cell>
          <cell r="M900">
            <v>5.3490900000000003</v>
          </cell>
          <cell r="N900">
            <v>5.4280299999999997</v>
          </cell>
          <cell r="O900">
            <v>5.4933899999999998</v>
          </cell>
          <cell r="P900">
            <v>5.55</v>
          </cell>
          <cell r="Q900">
            <v>5.67</v>
          </cell>
          <cell r="R900">
            <v>5.73</v>
          </cell>
          <cell r="S900">
            <v>5.76</v>
          </cell>
          <cell r="T900">
            <v>5.7850000000000001</v>
          </cell>
          <cell r="U900">
            <v>5.8049999999999997</v>
          </cell>
          <cell r="V900">
            <v>5.82</v>
          </cell>
          <cell r="W900">
            <v>5.83</v>
          </cell>
          <cell r="X900">
            <v>5.84</v>
          </cell>
          <cell r="Y900">
            <v>5.85</v>
          </cell>
          <cell r="Z900">
            <v>5.835</v>
          </cell>
          <cell r="AA900">
            <v>5.76</v>
          </cell>
          <cell r="AB900">
            <v>5.71</v>
          </cell>
          <cell r="AC900">
            <v>5.67</v>
          </cell>
          <cell r="AT900">
            <v>0</v>
          </cell>
          <cell r="AU900">
            <v>0</v>
          </cell>
          <cell r="AV900">
            <v>0</v>
          </cell>
          <cell r="AW900">
            <v>0</v>
          </cell>
          <cell r="AX900">
            <v>0</v>
          </cell>
          <cell r="AY900">
            <v>0</v>
          </cell>
        </row>
        <row r="901">
          <cell r="B901">
            <v>37041</v>
          </cell>
          <cell r="C901">
            <v>5.3125</v>
          </cell>
          <cell r="D901">
            <v>5.3125</v>
          </cell>
          <cell r="E901">
            <v>5.1875</v>
          </cell>
          <cell r="F901">
            <v>5.1875</v>
          </cell>
          <cell r="G901">
            <v>5.15625</v>
          </cell>
          <cell r="H901">
            <v>5.21014</v>
          </cell>
          <cell r="I901">
            <v>5.2153499999999999</v>
          </cell>
          <cell r="J901">
            <v>5.2168700000000001</v>
          </cell>
          <cell r="K901">
            <v>5.2706900000000001</v>
          </cell>
          <cell r="L901">
            <v>5.3537100000000004</v>
          </cell>
          <cell r="M901">
            <v>5.3474399999999997</v>
          </cell>
          <cell r="N901">
            <v>5.4283999999999999</v>
          </cell>
          <cell r="O901">
            <v>5.4843599999999997</v>
          </cell>
          <cell r="P901">
            <v>5.55</v>
          </cell>
          <cell r="Q901">
            <v>5.665</v>
          </cell>
          <cell r="R901">
            <v>5.7249999999999996</v>
          </cell>
          <cell r="S901">
            <v>5.7549999999999999</v>
          </cell>
          <cell r="T901">
            <v>5.78</v>
          </cell>
          <cell r="U901">
            <v>5.8</v>
          </cell>
          <cell r="V901">
            <v>5.8150000000000004</v>
          </cell>
          <cell r="W901">
            <v>5.8250000000000002</v>
          </cell>
          <cell r="X901">
            <v>5.83</v>
          </cell>
          <cell r="Y901">
            <v>5.84</v>
          </cell>
          <cell r="Z901">
            <v>5.82</v>
          </cell>
          <cell r="AA901">
            <v>5.7450000000000001</v>
          </cell>
          <cell r="AB901">
            <v>5.6950000000000003</v>
          </cell>
          <cell r="AC901">
            <v>5.6550000000000002</v>
          </cell>
          <cell r="AT901">
            <v>0</v>
          </cell>
          <cell r="AU901">
            <v>0</v>
          </cell>
          <cell r="AV901">
            <v>0</v>
          </cell>
          <cell r="AW901">
            <v>0</v>
          </cell>
          <cell r="AX901">
            <v>0</v>
          </cell>
          <cell r="AY901">
            <v>0</v>
          </cell>
        </row>
        <row r="902">
          <cell r="B902">
            <v>37042</v>
          </cell>
          <cell r="C902">
            <v>6.25</v>
          </cell>
          <cell r="D902">
            <v>5.3125</v>
          </cell>
          <cell r="E902">
            <v>5.18</v>
          </cell>
          <cell r="F902">
            <v>5.17</v>
          </cell>
          <cell r="G902">
            <v>5.16</v>
          </cell>
          <cell r="H902">
            <v>5.2210799999999997</v>
          </cell>
          <cell r="I902">
            <v>5.2141099999999998</v>
          </cell>
          <cell r="J902">
            <v>5.20594</v>
          </cell>
          <cell r="K902">
            <v>5.2525199999999996</v>
          </cell>
          <cell r="L902">
            <v>5.3333700000000004</v>
          </cell>
          <cell r="M902">
            <v>5.3210699999999997</v>
          </cell>
          <cell r="N902">
            <v>5.3949999999999996</v>
          </cell>
          <cell r="O902">
            <v>5.4502600000000001</v>
          </cell>
          <cell r="P902">
            <v>5.5149999999999997</v>
          </cell>
          <cell r="Q902">
            <v>5.6349999999999998</v>
          </cell>
          <cell r="R902">
            <v>5.7050000000000001</v>
          </cell>
          <cell r="S902">
            <v>5.7450000000000001</v>
          </cell>
          <cell r="T902">
            <v>5.7750000000000004</v>
          </cell>
          <cell r="U902">
            <v>5.8</v>
          </cell>
          <cell r="V902">
            <v>5.82</v>
          </cell>
          <cell r="W902">
            <v>5.83</v>
          </cell>
          <cell r="X902">
            <v>5.84</v>
          </cell>
          <cell r="Y902">
            <v>5.8550000000000004</v>
          </cell>
          <cell r="Z902">
            <v>5.84</v>
          </cell>
          <cell r="AA902">
            <v>5.7649999999999997</v>
          </cell>
          <cell r="AB902">
            <v>5.7149999999999999</v>
          </cell>
          <cell r="AC902">
            <v>5.6749999999999998</v>
          </cell>
          <cell r="AT902">
            <v>0</v>
          </cell>
          <cell r="AU902">
            <v>0</v>
          </cell>
          <cell r="AV902">
            <v>0</v>
          </cell>
          <cell r="AW902">
            <v>0</v>
          </cell>
          <cell r="AX902">
            <v>0</v>
          </cell>
          <cell r="AY902">
            <v>0</v>
          </cell>
        </row>
        <row r="903">
          <cell r="B903">
            <v>37043</v>
          </cell>
          <cell r="C903">
            <v>6.25</v>
          </cell>
          <cell r="D903">
            <v>5.3125</v>
          </cell>
          <cell r="E903">
            <v>5.21</v>
          </cell>
          <cell r="F903">
            <v>5.21</v>
          </cell>
          <cell r="G903">
            <v>5.21</v>
          </cell>
          <cell r="H903">
            <v>5.2266399999999997</v>
          </cell>
          <cell r="I903">
            <v>5.23461</v>
          </cell>
          <cell r="J903">
            <v>5.2404799999999998</v>
          </cell>
          <cell r="K903">
            <v>5.2711899999999998</v>
          </cell>
          <cell r="L903">
            <v>5.3418299999999999</v>
          </cell>
          <cell r="M903">
            <v>5.3211700000000004</v>
          </cell>
          <cell r="N903">
            <v>5.3910499999999999</v>
          </cell>
          <cell r="O903">
            <v>5.4376499999999997</v>
          </cell>
          <cell r="P903">
            <v>5.4850000000000003</v>
          </cell>
          <cell r="Q903">
            <v>5.6050000000000004</v>
          </cell>
          <cell r="R903">
            <v>5.67</v>
          </cell>
          <cell r="S903">
            <v>5.71</v>
          </cell>
          <cell r="T903">
            <v>5.74</v>
          </cell>
          <cell r="U903">
            <v>5.7649999999999997</v>
          </cell>
          <cell r="V903">
            <v>5.7850000000000001</v>
          </cell>
          <cell r="W903">
            <v>5.8</v>
          </cell>
          <cell r="X903">
            <v>5.81</v>
          </cell>
          <cell r="Y903">
            <v>5.82</v>
          </cell>
          <cell r="Z903">
            <v>5.81</v>
          </cell>
          <cell r="AA903">
            <v>5.74</v>
          </cell>
          <cell r="AB903">
            <v>5.6849999999999996</v>
          </cell>
          <cell r="AC903">
            <v>5.64</v>
          </cell>
          <cell r="AT903">
            <v>0</v>
          </cell>
          <cell r="AU903">
            <v>0</v>
          </cell>
          <cell r="AV903">
            <v>0</v>
          </cell>
          <cell r="AW903">
            <v>0</v>
          </cell>
          <cell r="AX903">
            <v>0</v>
          </cell>
          <cell r="AY903">
            <v>0</v>
          </cell>
        </row>
        <row r="904">
          <cell r="B904">
            <v>37044</v>
          </cell>
          <cell r="C904">
            <v>6.25</v>
          </cell>
          <cell r="D904">
            <v>5.3125</v>
          </cell>
          <cell r="E904">
            <v>5.21</v>
          </cell>
          <cell r="F904">
            <v>5.21</v>
          </cell>
          <cell r="G904">
            <v>5.21</v>
          </cell>
          <cell r="H904">
            <v>5.2266399999999997</v>
          </cell>
          <cell r="I904">
            <v>5.23461</v>
          </cell>
          <cell r="J904">
            <v>5.2404799999999998</v>
          </cell>
          <cell r="K904">
            <v>5.2711899999999998</v>
          </cell>
          <cell r="L904">
            <v>5.3418299999999999</v>
          </cell>
          <cell r="M904">
            <v>5.3211700000000004</v>
          </cell>
          <cell r="N904">
            <v>5.3910499999999999</v>
          </cell>
          <cell r="O904">
            <v>5.4376499999999997</v>
          </cell>
          <cell r="P904">
            <v>5.4850000000000003</v>
          </cell>
          <cell r="Q904">
            <v>5.6050000000000004</v>
          </cell>
          <cell r="R904">
            <v>5.67</v>
          </cell>
          <cell r="S904">
            <v>5.71</v>
          </cell>
          <cell r="T904">
            <v>5.74</v>
          </cell>
          <cell r="U904">
            <v>5.7649999999999997</v>
          </cell>
          <cell r="V904">
            <v>5.7850000000000001</v>
          </cell>
          <cell r="W904">
            <v>5.8</v>
          </cell>
          <cell r="X904">
            <v>5.81</v>
          </cell>
          <cell r="Y904">
            <v>5.82</v>
          </cell>
          <cell r="Z904">
            <v>5.81</v>
          </cell>
          <cell r="AA904">
            <v>5.74</v>
          </cell>
          <cell r="AB904">
            <v>5.6849999999999996</v>
          </cell>
          <cell r="AC904">
            <v>5.64</v>
          </cell>
        </row>
        <row r="905">
          <cell r="B905">
            <v>37045</v>
          </cell>
          <cell r="C905">
            <v>6.25</v>
          </cell>
          <cell r="D905">
            <v>5.3125</v>
          </cell>
          <cell r="E905">
            <v>5.21</v>
          </cell>
          <cell r="F905">
            <v>5.21</v>
          </cell>
          <cell r="G905">
            <v>5.21</v>
          </cell>
          <cell r="H905">
            <v>5.2266399999999997</v>
          </cell>
          <cell r="I905">
            <v>5.23461</v>
          </cell>
          <cell r="J905">
            <v>5.2404799999999998</v>
          </cell>
          <cell r="K905">
            <v>5.2711899999999998</v>
          </cell>
          <cell r="L905">
            <v>5.3418299999999999</v>
          </cell>
          <cell r="M905">
            <v>5.3211700000000004</v>
          </cell>
          <cell r="N905">
            <v>5.3910499999999999</v>
          </cell>
          <cell r="O905">
            <v>5.4376499999999997</v>
          </cell>
          <cell r="P905">
            <v>5.4850000000000003</v>
          </cell>
          <cell r="Q905">
            <v>5.6050000000000004</v>
          </cell>
          <cell r="R905">
            <v>5.67</v>
          </cell>
          <cell r="S905">
            <v>5.71</v>
          </cell>
          <cell r="T905">
            <v>5.74</v>
          </cell>
          <cell r="U905">
            <v>5.7649999999999997</v>
          </cell>
          <cell r="V905">
            <v>5.7850000000000001</v>
          </cell>
          <cell r="W905">
            <v>5.8</v>
          </cell>
          <cell r="X905">
            <v>5.81</v>
          </cell>
          <cell r="Y905">
            <v>5.82</v>
          </cell>
          <cell r="Z905">
            <v>5.81</v>
          </cell>
          <cell r="AA905">
            <v>5.74</v>
          </cell>
          <cell r="AB905">
            <v>5.6849999999999996</v>
          </cell>
          <cell r="AC905">
            <v>5.64</v>
          </cell>
        </row>
        <row r="906">
          <cell r="B906">
            <v>37046</v>
          </cell>
          <cell r="C906">
            <v>5.28125</v>
          </cell>
          <cell r="D906">
            <v>5.1875</v>
          </cell>
          <cell r="E906">
            <v>5</v>
          </cell>
          <cell r="F906">
            <v>5</v>
          </cell>
          <cell r="G906">
            <v>5</v>
          </cell>
          <cell r="H906">
            <v>5.1488800000000001</v>
          </cell>
          <cell r="I906">
            <v>5.11104</v>
          </cell>
          <cell r="J906">
            <v>5.0891599999999997</v>
          </cell>
          <cell r="K906">
            <v>5.1525699999999999</v>
          </cell>
          <cell r="L906">
            <v>5.2369300000000001</v>
          </cell>
          <cell r="M906">
            <v>5.2266599999999999</v>
          </cell>
          <cell r="N906">
            <v>5.2987500000000001</v>
          </cell>
          <cell r="O906">
            <v>5.3528000000000002</v>
          </cell>
          <cell r="P906">
            <v>5.4349999999999996</v>
          </cell>
          <cell r="Q906">
            <v>5.5549999999999997</v>
          </cell>
          <cell r="R906">
            <v>5.63</v>
          </cell>
          <cell r="S906">
            <v>5.6749999999999998</v>
          </cell>
          <cell r="T906">
            <v>5.71</v>
          </cell>
          <cell r="U906">
            <v>5.7350000000000003</v>
          </cell>
          <cell r="V906">
            <v>5.76</v>
          </cell>
          <cell r="W906">
            <v>5.77</v>
          </cell>
          <cell r="X906">
            <v>5.78</v>
          </cell>
          <cell r="Y906">
            <v>5.8</v>
          </cell>
          <cell r="Z906">
            <v>5.7949999999999999</v>
          </cell>
          <cell r="AA906">
            <v>5.73</v>
          </cell>
          <cell r="AB906">
            <v>5.68</v>
          </cell>
          <cell r="AC906">
            <v>5.64</v>
          </cell>
        </row>
        <row r="907">
          <cell r="B907">
            <v>37047</v>
          </cell>
          <cell r="C907">
            <v>4.6875</v>
          </cell>
          <cell r="D907">
            <v>5.12</v>
          </cell>
          <cell r="E907">
            <v>5.15</v>
          </cell>
          <cell r="F907">
            <v>5.1550000000000002</v>
          </cell>
          <cell r="G907">
            <v>5.1550000000000002</v>
          </cell>
          <cell r="H907">
            <v>5.2118599999999997</v>
          </cell>
          <cell r="I907">
            <v>5.2127100000000004</v>
          </cell>
          <cell r="J907">
            <v>5.2116899999999999</v>
          </cell>
          <cell r="K907">
            <v>5.2711100000000002</v>
          </cell>
          <cell r="L907">
            <v>5.3538300000000003</v>
          </cell>
          <cell r="M907">
            <v>5.3350099999999996</v>
          </cell>
          <cell r="N907">
            <v>5.4016900000000003</v>
          </cell>
          <cell r="O907">
            <v>5.4490299999999996</v>
          </cell>
          <cell r="P907">
            <v>5.4950000000000001</v>
          </cell>
          <cell r="Q907">
            <v>5.59</v>
          </cell>
          <cell r="R907">
            <v>5.6550000000000002</v>
          </cell>
          <cell r="S907">
            <v>5.69</v>
          </cell>
          <cell r="T907">
            <v>5.72</v>
          </cell>
          <cell r="U907">
            <v>5.74</v>
          </cell>
          <cell r="V907">
            <v>5.7549999999999999</v>
          </cell>
          <cell r="W907">
            <v>5.7649999999999997</v>
          </cell>
          <cell r="X907">
            <v>5.7750000000000004</v>
          </cell>
          <cell r="Y907">
            <v>5.79</v>
          </cell>
          <cell r="Z907">
            <v>5.79</v>
          </cell>
          <cell r="AA907">
            <v>5.74</v>
          </cell>
          <cell r="AB907">
            <v>5.69</v>
          </cell>
          <cell r="AC907">
            <v>5.65</v>
          </cell>
        </row>
        <row r="908">
          <cell r="B908">
            <v>37048</v>
          </cell>
          <cell r="C908">
            <v>4.8125</v>
          </cell>
          <cell r="D908">
            <v>5.0625</v>
          </cell>
          <cell r="E908">
            <v>5.1449999999999996</v>
          </cell>
          <cell r="F908">
            <v>5.1550000000000002</v>
          </cell>
          <cell r="G908">
            <v>5.1550000000000002</v>
          </cell>
          <cell r="H908">
            <v>5.2180299999999997</v>
          </cell>
          <cell r="I908">
            <v>5.21556</v>
          </cell>
          <cell r="J908">
            <v>5.2121899999999997</v>
          </cell>
          <cell r="K908">
            <v>5.2747200000000003</v>
          </cell>
          <cell r="L908">
            <v>5.3595899999999999</v>
          </cell>
          <cell r="M908">
            <v>5.3417899999999996</v>
          </cell>
          <cell r="N908">
            <v>5.4063800000000004</v>
          </cell>
          <cell r="O908">
            <v>5.4506500000000004</v>
          </cell>
          <cell r="P908">
            <v>5.5</v>
          </cell>
          <cell r="Q908">
            <v>5.59</v>
          </cell>
          <cell r="R908">
            <v>5.6449999999999996</v>
          </cell>
          <cell r="S908">
            <v>5.68</v>
          </cell>
          <cell r="T908">
            <v>5.7</v>
          </cell>
          <cell r="U908">
            <v>5.72</v>
          </cell>
          <cell r="V908">
            <v>5.7350000000000003</v>
          </cell>
          <cell r="W908">
            <v>5.7450000000000001</v>
          </cell>
          <cell r="X908">
            <v>5.7549999999999999</v>
          </cell>
          <cell r="Y908">
            <v>5.77</v>
          </cell>
          <cell r="Z908">
            <v>5.77</v>
          </cell>
          <cell r="AA908">
            <v>5.72</v>
          </cell>
          <cell r="AB908">
            <v>5.67</v>
          </cell>
          <cell r="AC908">
            <v>5.625</v>
          </cell>
        </row>
        <row r="909">
          <cell r="B909">
            <v>37049</v>
          </cell>
          <cell r="C909">
            <v>4.84375</v>
          </cell>
          <cell r="D909">
            <v>5</v>
          </cell>
          <cell r="E909">
            <v>5.1550000000000002</v>
          </cell>
          <cell r="F909">
            <v>5.1449999999999996</v>
          </cell>
          <cell r="G909">
            <v>5.1449999999999996</v>
          </cell>
          <cell r="H909">
            <v>5.2416700000000001</v>
          </cell>
          <cell r="I909">
            <v>5.2253400000000001</v>
          </cell>
          <cell r="J909">
            <v>5.2117500000000003</v>
          </cell>
          <cell r="K909">
            <v>5.2879100000000001</v>
          </cell>
          <cell r="L909">
            <v>5.38497</v>
          </cell>
          <cell r="M909">
            <v>5.3713899999999999</v>
          </cell>
          <cell r="N909">
            <v>5.4366300000000001</v>
          </cell>
          <cell r="O909">
            <v>5.4803899999999999</v>
          </cell>
          <cell r="P909">
            <v>5.5350000000000001</v>
          </cell>
          <cell r="Q909">
            <v>5.61</v>
          </cell>
          <cell r="R909">
            <v>5.665</v>
          </cell>
          <cell r="S909">
            <v>5.7050000000000001</v>
          </cell>
          <cell r="T909">
            <v>5.73</v>
          </cell>
          <cell r="U909">
            <v>5.7549999999999999</v>
          </cell>
          <cell r="V909">
            <v>5.7649999999999997</v>
          </cell>
          <cell r="W909">
            <v>5.7750000000000004</v>
          </cell>
          <cell r="X909">
            <v>5.78</v>
          </cell>
          <cell r="Y909">
            <v>5.7949999999999999</v>
          </cell>
          <cell r="Z909">
            <v>5.7949999999999999</v>
          </cell>
          <cell r="AA909">
            <v>5.7350000000000003</v>
          </cell>
          <cell r="AB909">
            <v>5.6849999999999996</v>
          </cell>
          <cell r="AC909">
            <v>5.65</v>
          </cell>
        </row>
        <row r="910">
          <cell r="B910">
            <v>37050</v>
          </cell>
          <cell r="C910">
            <v>4.71875</v>
          </cell>
          <cell r="D910">
            <v>5</v>
          </cell>
          <cell r="E910">
            <v>5.165</v>
          </cell>
          <cell r="F910">
            <v>5.15</v>
          </cell>
          <cell r="G910">
            <v>5.1749999999999998</v>
          </cell>
          <cell r="H910">
            <v>5.24139</v>
          </cell>
          <cell r="I910">
            <v>5.23278</v>
          </cell>
          <cell r="J910">
            <v>5.2400599999999997</v>
          </cell>
          <cell r="K910">
            <v>5.3170500000000001</v>
          </cell>
          <cell r="L910">
            <v>5.4146599999999996</v>
          </cell>
          <cell r="M910">
            <v>5.3952</v>
          </cell>
          <cell r="N910">
            <v>5.4548699999999997</v>
          </cell>
          <cell r="O910">
            <v>5.4891800000000002</v>
          </cell>
          <cell r="P910">
            <v>5.53</v>
          </cell>
          <cell r="Q910">
            <v>5.5750000000000002</v>
          </cell>
          <cell r="R910">
            <v>5.62</v>
          </cell>
          <cell r="S910">
            <v>5.66</v>
          </cell>
          <cell r="T910">
            <v>5.69</v>
          </cell>
          <cell r="U910">
            <v>5.72</v>
          </cell>
          <cell r="V910">
            <v>5.7450000000000001</v>
          </cell>
          <cell r="W910">
            <v>5.77</v>
          </cell>
          <cell r="X910">
            <v>5.7949999999999999</v>
          </cell>
          <cell r="Y910">
            <v>5.82</v>
          </cell>
          <cell r="Z910">
            <v>5.8250000000000002</v>
          </cell>
          <cell r="AA910">
            <v>5.7850000000000001</v>
          </cell>
          <cell r="AB910">
            <v>5.7450000000000001</v>
          </cell>
          <cell r="AC910">
            <v>5.71</v>
          </cell>
        </row>
        <row r="911">
          <cell r="B911">
            <v>37051</v>
          </cell>
          <cell r="C911">
            <v>4.71875</v>
          </cell>
          <cell r="D911">
            <v>5</v>
          </cell>
          <cell r="E911">
            <v>5.165</v>
          </cell>
          <cell r="F911">
            <v>5.15</v>
          </cell>
          <cell r="G911">
            <v>5.1749999999999998</v>
          </cell>
          <cell r="H911">
            <v>5.24139</v>
          </cell>
          <cell r="I911">
            <v>5.23278</v>
          </cell>
          <cell r="J911">
            <v>5.2400599999999997</v>
          </cell>
          <cell r="K911">
            <v>5.3170500000000001</v>
          </cell>
          <cell r="L911">
            <v>5.4146599999999996</v>
          </cell>
          <cell r="M911">
            <v>5.3952</v>
          </cell>
          <cell r="N911">
            <v>5.4548699999999997</v>
          </cell>
          <cell r="O911">
            <v>5.4891800000000002</v>
          </cell>
          <cell r="P911">
            <v>5.53</v>
          </cell>
          <cell r="Q911">
            <v>5.5750000000000002</v>
          </cell>
          <cell r="R911">
            <v>5.62</v>
          </cell>
          <cell r="S911">
            <v>5.66</v>
          </cell>
          <cell r="T911">
            <v>5.69</v>
          </cell>
          <cell r="U911">
            <v>5.72</v>
          </cell>
          <cell r="V911">
            <v>5.7450000000000001</v>
          </cell>
          <cell r="W911">
            <v>5.77</v>
          </cell>
          <cell r="X911">
            <v>5.7949999999999999</v>
          </cell>
          <cell r="Y911">
            <v>5.82</v>
          </cell>
          <cell r="Z911">
            <v>5.8250000000000002</v>
          </cell>
          <cell r="AA911">
            <v>5.7850000000000001</v>
          </cell>
          <cell r="AB911">
            <v>5.7450000000000001</v>
          </cell>
          <cell r="AC911">
            <v>5.71</v>
          </cell>
        </row>
        <row r="912">
          <cell r="B912">
            <v>37052</v>
          </cell>
          <cell r="C912">
            <v>4.71875</v>
          </cell>
          <cell r="D912">
            <v>5</v>
          </cell>
          <cell r="E912">
            <v>5.165</v>
          </cell>
          <cell r="F912">
            <v>5.15</v>
          </cell>
          <cell r="G912">
            <v>5.1749999999999998</v>
          </cell>
          <cell r="H912">
            <v>5.24139</v>
          </cell>
          <cell r="I912">
            <v>5.23278</v>
          </cell>
          <cell r="J912">
            <v>5.2400599999999997</v>
          </cell>
          <cell r="K912">
            <v>5.3170500000000001</v>
          </cell>
          <cell r="L912">
            <v>5.4146599999999996</v>
          </cell>
          <cell r="M912">
            <v>5.3952</v>
          </cell>
          <cell r="N912">
            <v>5.4548699999999997</v>
          </cell>
          <cell r="O912">
            <v>5.4891800000000002</v>
          </cell>
          <cell r="P912">
            <v>5.53</v>
          </cell>
          <cell r="Q912">
            <v>5.5750000000000002</v>
          </cell>
          <cell r="R912">
            <v>5.62</v>
          </cell>
          <cell r="S912">
            <v>5.66</v>
          </cell>
          <cell r="T912">
            <v>5.69</v>
          </cell>
          <cell r="U912">
            <v>5.72</v>
          </cell>
          <cell r="V912">
            <v>5.7450000000000001</v>
          </cell>
          <cell r="W912">
            <v>5.77</v>
          </cell>
          <cell r="X912">
            <v>5.7949999999999999</v>
          </cell>
          <cell r="Y912">
            <v>5.82</v>
          </cell>
          <cell r="Z912">
            <v>5.8250000000000002</v>
          </cell>
          <cell r="AA912">
            <v>5.7850000000000001</v>
          </cell>
          <cell r="AB912">
            <v>5.7450000000000001</v>
          </cell>
          <cell r="AC912">
            <v>5.71</v>
          </cell>
        </row>
        <row r="913">
          <cell r="B913">
            <v>37053</v>
          </cell>
          <cell r="C913">
            <v>4.9375</v>
          </cell>
          <cell r="D913">
            <v>5.0625</v>
          </cell>
          <cell r="E913">
            <v>5.1349999999999998</v>
          </cell>
          <cell r="F913">
            <v>5.1449999999999996</v>
          </cell>
          <cell r="G913">
            <v>5.1550000000000002</v>
          </cell>
          <cell r="H913">
            <v>5.2369300000000001</v>
          </cell>
          <cell r="I913">
            <v>5.2302</v>
          </cell>
          <cell r="J913">
            <v>5.2300199999999997</v>
          </cell>
          <cell r="K913">
            <v>5.3088699999999998</v>
          </cell>
          <cell r="L913">
            <v>5.4055799999999996</v>
          </cell>
          <cell r="M913">
            <v>5.3893899999999997</v>
          </cell>
          <cell r="N913">
            <v>5.4524400000000002</v>
          </cell>
          <cell r="O913">
            <v>5.4911399999999997</v>
          </cell>
          <cell r="P913">
            <v>5.53</v>
          </cell>
          <cell r="Q913">
            <v>5.58</v>
          </cell>
          <cell r="R913">
            <v>5.6150000000000002</v>
          </cell>
          <cell r="S913">
            <v>5.6449999999999996</v>
          </cell>
          <cell r="T913">
            <v>5.67</v>
          </cell>
          <cell r="U913">
            <v>5.69</v>
          </cell>
          <cell r="V913">
            <v>5.71</v>
          </cell>
          <cell r="W913">
            <v>5.73</v>
          </cell>
          <cell r="X913">
            <v>5.74</v>
          </cell>
          <cell r="Y913">
            <v>5.75</v>
          </cell>
          <cell r="Z913">
            <v>5.7549999999999999</v>
          </cell>
          <cell r="AA913">
            <v>5.7149999999999999</v>
          </cell>
          <cell r="AB913">
            <v>5.67</v>
          </cell>
          <cell r="AC913">
            <v>5.63</v>
          </cell>
        </row>
        <row r="914">
          <cell r="B914">
            <v>37054</v>
          </cell>
          <cell r="C914">
            <v>5.625</v>
          </cell>
          <cell r="D914">
            <v>5.0625</v>
          </cell>
          <cell r="E914">
            <v>5.2149999999999999</v>
          </cell>
          <cell r="F914">
            <v>5.2050000000000001</v>
          </cell>
          <cell r="G914">
            <v>5.2350000000000003</v>
          </cell>
          <cell r="H914">
            <v>5.3434900000000001</v>
          </cell>
          <cell r="I914">
            <v>5.3532500000000001</v>
          </cell>
          <cell r="J914">
            <v>5.3764599999999998</v>
          </cell>
          <cell r="K914">
            <v>5.5017399999999999</v>
          </cell>
          <cell r="L914">
            <v>5.6281400000000001</v>
          </cell>
          <cell r="M914">
            <v>5.6200900000000003</v>
          </cell>
          <cell r="N914">
            <v>5.6937899999999999</v>
          </cell>
          <cell r="O914">
            <v>5.7340200000000001</v>
          </cell>
          <cell r="P914">
            <v>5.76</v>
          </cell>
          <cell r="Q914">
            <v>5.79</v>
          </cell>
          <cell r="R914">
            <v>5.8</v>
          </cell>
          <cell r="S914">
            <v>5.81</v>
          </cell>
          <cell r="T914">
            <v>5.82</v>
          </cell>
          <cell r="U914">
            <v>5.8250000000000002</v>
          </cell>
          <cell r="V914">
            <v>5.8250000000000002</v>
          </cell>
          <cell r="W914">
            <v>5.8250000000000002</v>
          </cell>
          <cell r="X914">
            <v>5.8250000000000002</v>
          </cell>
          <cell r="Y914">
            <v>5.835</v>
          </cell>
          <cell r="Z914">
            <v>5.84</v>
          </cell>
          <cell r="AA914">
            <v>5.7949999999999999</v>
          </cell>
          <cell r="AB914">
            <v>5.7450000000000001</v>
          </cell>
          <cell r="AC914">
            <v>5.7</v>
          </cell>
        </row>
        <row r="915">
          <cell r="B915">
            <v>37055</v>
          </cell>
          <cell r="C915">
            <v>5.5625</v>
          </cell>
          <cell r="D915">
            <v>5.3125</v>
          </cell>
          <cell r="E915">
            <v>5.2149999999999999</v>
          </cell>
          <cell r="F915">
            <v>5.2249999999999996</v>
          </cell>
          <cell r="G915">
            <v>5.2350000000000003</v>
          </cell>
          <cell r="H915">
            <v>5.3658700000000001</v>
          </cell>
          <cell r="I915">
            <v>5.3851500000000003</v>
          </cell>
          <cell r="J915">
            <v>5.4012099999999998</v>
          </cell>
          <cell r="K915">
            <v>5.5456899999999996</v>
          </cell>
          <cell r="L915">
            <v>5.6805199999999996</v>
          </cell>
          <cell r="M915">
            <v>5.6729799999999999</v>
          </cell>
          <cell r="N915">
            <v>5.74817</v>
          </cell>
          <cell r="O915">
            <v>5.7904600000000004</v>
          </cell>
          <cell r="P915">
            <v>5.8150000000000004</v>
          </cell>
          <cell r="Q915">
            <v>5.84</v>
          </cell>
          <cell r="R915">
            <v>5.85</v>
          </cell>
          <cell r="S915">
            <v>5.86</v>
          </cell>
          <cell r="T915">
            <v>5.86</v>
          </cell>
          <cell r="U915">
            <v>5.87</v>
          </cell>
          <cell r="V915">
            <v>5.87</v>
          </cell>
          <cell r="W915">
            <v>5.87</v>
          </cell>
          <cell r="X915">
            <v>5.87</v>
          </cell>
          <cell r="Y915">
            <v>5.88</v>
          </cell>
          <cell r="Z915">
            <v>5.88</v>
          </cell>
          <cell r="AA915">
            <v>5.835</v>
          </cell>
          <cell r="AB915">
            <v>5.7850000000000001</v>
          </cell>
          <cell r="AC915">
            <v>5.74</v>
          </cell>
        </row>
        <row r="916">
          <cell r="B916">
            <v>37056</v>
          </cell>
          <cell r="C916">
            <v>5</v>
          </cell>
          <cell r="D916">
            <v>5</v>
          </cell>
          <cell r="E916">
            <v>5.1150000000000002</v>
          </cell>
          <cell r="F916">
            <v>5.1550000000000002</v>
          </cell>
          <cell r="G916">
            <v>5.1950000000000003</v>
          </cell>
          <cell r="H916">
            <v>5.2866600000000004</v>
          </cell>
          <cell r="I916">
            <v>5.3116000000000003</v>
          </cell>
          <cell r="J916">
            <v>5.34152</v>
          </cell>
          <cell r="K916">
            <v>5.4756499999999999</v>
          </cell>
          <cell r="L916">
            <v>5.6115399999999998</v>
          </cell>
          <cell r="M916">
            <v>5.6112099999999998</v>
          </cell>
          <cell r="N916">
            <v>5.68818</v>
          </cell>
          <cell r="O916">
            <v>5.7338199999999997</v>
          </cell>
          <cell r="P916">
            <v>5.7949999999999999</v>
          </cell>
          <cell r="Q916">
            <v>5.83</v>
          </cell>
          <cell r="R916">
            <v>5.84</v>
          </cell>
          <cell r="S916">
            <v>5.835</v>
          </cell>
          <cell r="T916">
            <v>5.83</v>
          </cell>
          <cell r="U916">
            <v>5.8250000000000002</v>
          </cell>
          <cell r="V916">
            <v>5.82</v>
          </cell>
          <cell r="W916">
            <v>5.8150000000000004</v>
          </cell>
          <cell r="X916">
            <v>5.81</v>
          </cell>
          <cell r="Y916">
            <v>5.8049999999999997</v>
          </cell>
          <cell r="Z916">
            <v>5.7949999999999999</v>
          </cell>
          <cell r="AA916">
            <v>5.7549999999999999</v>
          </cell>
          <cell r="AB916">
            <v>5.71</v>
          </cell>
          <cell r="AC916">
            <v>5.66</v>
          </cell>
        </row>
        <row r="917">
          <cell r="B917">
            <v>37057</v>
          </cell>
          <cell r="C917">
            <v>4.375</v>
          </cell>
          <cell r="D917">
            <v>4.6875</v>
          </cell>
          <cell r="E917">
            <v>5.1050000000000004</v>
          </cell>
          <cell r="F917">
            <v>5.16</v>
          </cell>
          <cell r="G917">
            <v>5.1849999999999996</v>
          </cell>
          <cell r="H917">
            <v>5.27189</v>
          </cell>
          <cell r="I917">
            <v>5.3040099999999999</v>
          </cell>
          <cell r="J917">
            <v>5.3326900000000004</v>
          </cell>
          <cell r="K917">
            <v>5.4628800000000002</v>
          </cell>
          <cell r="L917">
            <v>5.5967700000000002</v>
          </cell>
          <cell r="M917">
            <v>5.5896699999999999</v>
          </cell>
          <cell r="N917">
            <v>5.6647699999999999</v>
          </cell>
          <cell r="O917">
            <v>5.7115999999999998</v>
          </cell>
          <cell r="P917">
            <v>5.7649999999999997</v>
          </cell>
          <cell r="Q917">
            <v>5.8049999999999997</v>
          </cell>
          <cell r="R917">
            <v>5.81</v>
          </cell>
          <cell r="S917">
            <v>5.8049999999999997</v>
          </cell>
          <cell r="T917">
            <v>5.8049999999999997</v>
          </cell>
          <cell r="U917">
            <v>5.8049999999999997</v>
          </cell>
          <cell r="V917">
            <v>5.8</v>
          </cell>
          <cell r="W917">
            <v>5.7949999999999999</v>
          </cell>
          <cell r="X917">
            <v>5.79</v>
          </cell>
          <cell r="Y917">
            <v>5.78</v>
          </cell>
          <cell r="Z917">
            <v>5.77</v>
          </cell>
          <cell r="AA917">
            <v>5.72</v>
          </cell>
          <cell r="AB917">
            <v>5.67</v>
          </cell>
          <cell r="AC917">
            <v>5.62</v>
          </cell>
        </row>
        <row r="918">
          <cell r="B918">
            <v>37058</v>
          </cell>
          <cell r="C918">
            <v>4.375</v>
          </cell>
          <cell r="D918">
            <v>4.6875</v>
          </cell>
          <cell r="E918">
            <v>5.1050000000000004</v>
          </cell>
          <cell r="F918">
            <v>5.16</v>
          </cell>
          <cell r="G918">
            <v>5.1849999999999996</v>
          </cell>
          <cell r="H918">
            <v>5.27189</v>
          </cell>
          <cell r="I918">
            <v>5.3040099999999999</v>
          </cell>
          <cell r="J918">
            <v>5.3326900000000004</v>
          </cell>
          <cell r="K918">
            <v>5.4628800000000002</v>
          </cell>
          <cell r="L918">
            <v>5.5967700000000002</v>
          </cell>
          <cell r="M918">
            <v>5.5896699999999999</v>
          </cell>
          <cell r="N918">
            <v>5.6647699999999999</v>
          </cell>
          <cell r="O918">
            <v>5.7115999999999998</v>
          </cell>
          <cell r="P918">
            <v>5.7649999999999997</v>
          </cell>
          <cell r="Q918">
            <v>5.8049999999999997</v>
          </cell>
          <cell r="R918">
            <v>5.81</v>
          </cell>
          <cell r="S918">
            <v>5.8049999999999997</v>
          </cell>
          <cell r="T918">
            <v>5.8049999999999997</v>
          </cell>
          <cell r="U918">
            <v>5.8049999999999997</v>
          </cell>
          <cell r="V918">
            <v>5.8</v>
          </cell>
          <cell r="W918">
            <v>5.7949999999999999</v>
          </cell>
          <cell r="X918">
            <v>5.79</v>
          </cell>
          <cell r="Y918">
            <v>5.78</v>
          </cell>
          <cell r="Z918">
            <v>5.77</v>
          </cell>
          <cell r="AA918">
            <v>5.72</v>
          </cell>
          <cell r="AB918">
            <v>5.67</v>
          </cell>
          <cell r="AC918">
            <v>5.62</v>
          </cell>
        </row>
        <row r="919">
          <cell r="B919">
            <v>37059</v>
          </cell>
          <cell r="C919">
            <v>4.375</v>
          </cell>
          <cell r="D919">
            <v>4.6875</v>
          </cell>
          <cell r="E919">
            <v>5.1050000000000004</v>
          </cell>
          <cell r="F919">
            <v>5.16</v>
          </cell>
          <cell r="G919">
            <v>5.1849999999999996</v>
          </cell>
          <cell r="H919">
            <v>5.27189</v>
          </cell>
          <cell r="I919">
            <v>5.3040099999999999</v>
          </cell>
          <cell r="J919">
            <v>5.3326900000000004</v>
          </cell>
          <cell r="K919">
            <v>5.4628800000000002</v>
          </cell>
          <cell r="L919">
            <v>5.5967700000000002</v>
          </cell>
          <cell r="M919">
            <v>5.5896699999999999</v>
          </cell>
          <cell r="N919">
            <v>5.6647699999999999</v>
          </cell>
          <cell r="O919">
            <v>5.7115999999999998</v>
          </cell>
          <cell r="P919">
            <v>5.7649999999999997</v>
          </cell>
          <cell r="Q919">
            <v>5.8049999999999997</v>
          </cell>
          <cell r="R919">
            <v>5.81</v>
          </cell>
          <cell r="S919">
            <v>5.8049999999999997</v>
          </cell>
          <cell r="T919">
            <v>5.8049999999999997</v>
          </cell>
          <cell r="U919">
            <v>5.8049999999999997</v>
          </cell>
          <cell r="V919">
            <v>5.8</v>
          </cell>
          <cell r="W919">
            <v>5.7949999999999999</v>
          </cell>
          <cell r="X919">
            <v>5.79</v>
          </cell>
          <cell r="Y919">
            <v>5.78</v>
          </cell>
          <cell r="Z919">
            <v>5.77</v>
          </cell>
          <cell r="AA919">
            <v>5.72</v>
          </cell>
          <cell r="AB919">
            <v>5.67</v>
          </cell>
          <cell r="AC919">
            <v>5.62</v>
          </cell>
        </row>
        <row r="920">
          <cell r="B920">
            <v>37060</v>
          </cell>
          <cell r="C920">
            <v>4.375</v>
          </cell>
          <cell r="D920">
            <v>4.6875</v>
          </cell>
          <cell r="E920">
            <v>5.0750000000000002</v>
          </cell>
          <cell r="F920">
            <v>5.125</v>
          </cell>
          <cell r="G920">
            <v>5.1749999999999998</v>
          </cell>
          <cell r="H920">
            <v>5.26</v>
          </cell>
          <cell r="I920">
            <v>5.2886199999999999</v>
          </cell>
          <cell r="J920">
            <v>5.3238500000000002</v>
          </cell>
          <cell r="K920">
            <v>5.4566499999999998</v>
          </cell>
          <cell r="L920">
            <v>5.5913300000000001</v>
          </cell>
          <cell r="M920">
            <v>5.6094400000000002</v>
          </cell>
          <cell r="N920">
            <v>5.6821400000000004</v>
          </cell>
          <cell r="O920">
            <v>5.72689</v>
          </cell>
          <cell r="P920">
            <v>5.76</v>
          </cell>
          <cell r="Q920">
            <v>5.8</v>
          </cell>
          <cell r="R920">
            <v>5.8</v>
          </cell>
          <cell r="S920">
            <v>5.7949999999999999</v>
          </cell>
          <cell r="T920">
            <v>5.7949999999999999</v>
          </cell>
          <cell r="U920">
            <v>5.79</v>
          </cell>
          <cell r="V920">
            <v>5.79</v>
          </cell>
          <cell r="W920">
            <v>5.79</v>
          </cell>
          <cell r="X920">
            <v>5.79</v>
          </cell>
          <cell r="Y920">
            <v>5.7850000000000001</v>
          </cell>
          <cell r="Z920">
            <v>5.7750000000000004</v>
          </cell>
          <cell r="AA920">
            <v>5.73</v>
          </cell>
          <cell r="AB920">
            <v>5.6849999999999996</v>
          </cell>
          <cell r="AC920">
            <v>5.6349999999999998</v>
          </cell>
        </row>
        <row r="921">
          <cell r="B921">
            <v>37061</v>
          </cell>
          <cell r="C921">
            <v>4.3125</v>
          </cell>
          <cell r="D921">
            <v>4.6875</v>
          </cell>
          <cell r="E921">
            <v>5.085</v>
          </cell>
          <cell r="F921">
            <v>5.1349999999999998</v>
          </cell>
          <cell r="G921">
            <v>5.1749999999999998</v>
          </cell>
          <cell r="H921">
            <v>5.2735599999999998</v>
          </cell>
          <cell r="I921">
            <v>5.30321</v>
          </cell>
          <cell r="J921">
            <v>5.37887</v>
          </cell>
          <cell r="K921">
            <v>5.5015599999999996</v>
          </cell>
          <cell r="L921">
            <v>5.6337799999999998</v>
          </cell>
          <cell r="M921">
            <v>5.6325700000000003</v>
          </cell>
          <cell r="N921">
            <v>5.7116499999999997</v>
          </cell>
          <cell r="O921">
            <v>5.7604899999999999</v>
          </cell>
          <cell r="P921">
            <v>5.7949999999999999</v>
          </cell>
          <cell r="Q921">
            <v>5.84</v>
          </cell>
          <cell r="R921">
            <v>5.84</v>
          </cell>
          <cell r="S921">
            <v>5.83</v>
          </cell>
          <cell r="T921">
            <v>5.8250000000000002</v>
          </cell>
          <cell r="U921">
            <v>5.82</v>
          </cell>
          <cell r="V921">
            <v>5.81</v>
          </cell>
          <cell r="W921">
            <v>5.8</v>
          </cell>
          <cell r="X921">
            <v>5.7949999999999999</v>
          </cell>
          <cell r="Y921">
            <v>5.7850000000000001</v>
          </cell>
          <cell r="Z921">
            <v>5.77</v>
          </cell>
          <cell r="AA921">
            <v>5.7149999999999999</v>
          </cell>
          <cell r="AB921">
            <v>5.66</v>
          </cell>
          <cell r="AC921">
            <v>5.61</v>
          </cell>
        </row>
        <row r="922">
          <cell r="B922">
            <v>37062</v>
          </cell>
          <cell r="C922">
            <v>6.25</v>
          </cell>
          <cell r="D922">
            <v>4.6875</v>
          </cell>
          <cell r="E922">
            <v>5.14</v>
          </cell>
          <cell r="F922">
            <v>5.13</v>
          </cell>
          <cell r="G922">
            <v>5.1550000000000002</v>
          </cell>
          <cell r="H922">
            <v>5.2901100000000003</v>
          </cell>
          <cell r="I922">
            <v>5.3144499999999999</v>
          </cell>
          <cell r="J922">
            <v>5.3613400000000002</v>
          </cell>
          <cell r="K922">
            <v>5.4962999999999997</v>
          </cell>
          <cell r="L922">
            <v>5.6355700000000004</v>
          </cell>
          <cell r="M922">
            <v>5.6339199999999998</v>
          </cell>
          <cell r="N922">
            <v>5.7112499999999997</v>
          </cell>
          <cell r="O922">
            <v>5.7599499999999999</v>
          </cell>
          <cell r="P922">
            <v>5.8049999999999997</v>
          </cell>
          <cell r="Q922">
            <v>5.85</v>
          </cell>
          <cell r="R922">
            <v>5.85</v>
          </cell>
          <cell r="S922">
            <v>5.84</v>
          </cell>
          <cell r="T922">
            <v>5.835</v>
          </cell>
          <cell r="U922">
            <v>5.8250000000000002</v>
          </cell>
          <cell r="V922">
            <v>5.8150000000000004</v>
          </cell>
          <cell r="W922">
            <v>5.8049999999999997</v>
          </cell>
          <cell r="X922">
            <v>5.7949999999999999</v>
          </cell>
          <cell r="Y922">
            <v>5.7850000000000001</v>
          </cell>
          <cell r="Z922">
            <v>5.7649999999999997</v>
          </cell>
          <cell r="AA922">
            <v>5.7050000000000001</v>
          </cell>
          <cell r="AB922">
            <v>5.65</v>
          </cell>
          <cell r="AC922">
            <v>5.6</v>
          </cell>
        </row>
        <row r="923">
          <cell r="B923">
            <v>37063</v>
          </cell>
          <cell r="C923">
            <v>4.3125</v>
          </cell>
          <cell r="D923">
            <v>4.75</v>
          </cell>
          <cell r="E923">
            <v>5.14</v>
          </cell>
          <cell r="F923">
            <v>5.18</v>
          </cell>
          <cell r="G923">
            <v>5.21</v>
          </cell>
          <cell r="H923">
            <v>5.28613</v>
          </cell>
          <cell r="I923">
            <v>5.3196099999999999</v>
          </cell>
          <cell r="J923">
            <v>5.3510299999999997</v>
          </cell>
          <cell r="K923">
            <v>5.4553900000000004</v>
          </cell>
          <cell r="L923">
            <v>5.57273</v>
          </cell>
          <cell r="M923">
            <v>5.5646199999999997</v>
          </cell>
          <cell r="N923">
            <v>5.6388199999999999</v>
          </cell>
          <cell r="O923">
            <v>5.6835100000000001</v>
          </cell>
          <cell r="P923">
            <v>5.73</v>
          </cell>
          <cell r="Q923">
            <v>5.7850000000000001</v>
          </cell>
          <cell r="R923">
            <v>5.8049999999999997</v>
          </cell>
          <cell r="S923">
            <v>5.8150000000000004</v>
          </cell>
          <cell r="T923">
            <v>5.8150000000000004</v>
          </cell>
          <cell r="U923">
            <v>5.81</v>
          </cell>
          <cell r="V923">
            <v>5.8</v>
          </cell>
          <cell r="W923">
            <v>5.79</v>
          </cell>
          <cell r="X923">
            <v>5.78</v>
          </cell>
          <cell r="Y923">
            <v>5.77</v>
          </cell>
          <cell r="Z923">
            <v>5.7450000000000001</v>
          </cell>
          <cell r="AA923">
            <v>5.6849999999999996</v>
          </cell>
          <cell r="AB923">
            <v>5.625</v>
          </cell>
          <cell r="AC923">
            <v>5.57</v>
          </cell>
        </row>
        <row r="924">
          <cell r="B924">
            <v>37064</v>
          </cell>
          <cell r="C924">
            <v>4.3125</v>
          </cell>
          <cell r="D924">
            <v>4.75</v>
          </cell>
          <cell r="E924">
            <v>5.14</v>
          </cell>
          <cell r="F924">
            <v>5.18</v>
          </cell>
          <cell r="G924">
            <v>5.21</v>
          </cell>
          <cell r="H924">
            <v>5.28613</v>
          </cell>
          <cell r="I924">
            <v>5.3196099999999999</v>
          </cell>
          <cell r="J924">
            <v>5.3510299999999997</v>
          </cell>
          <cell r="K924">
            <v>5.4553900000000004</v>
          </cell>
          <cell r="L924">
            <v>5.57273</v>
          </cell>
          <cell r="M924">
            <v>5.5646199999999997</v>
          </cell>
          <cell r="N924">
            <v>5.6388199999999999</v>
          </cell>
          <cell r="O924">
            <v>5.6835100000000001</v>
          </cell>
          <cell r="P924">
            <v>5.73</v>
          </cell>
          <cell r="Q924">
            <v>5.7850000000000001</v>
          </cell>
          <cell r="R924">
            <v>5.8049999999999997</v>
          </cell>
          <cell r="S924">
            <v>5.8150000000000004</v>
          </cell>
          <cell r="T924">
            <v>5.8150000000000004</v>
          </cell>
          <cell r="U924">
            <v>5.81</v>
          </cell>
          <cell r="V924">
            <v>5.8</v>
          </cell>
          <cell r="W924">
            <v>5.79</v>
          </cell>
          <cell r="X924">
            <v>5.78</v>
          </cell>
          <cell r="Y924">
            <v>5.77</v>
          </cell>
          <cell r="Z924">
            <v>5.7450000000000001</v>
          </cell>
          <cell r="AA924">
            <v>5.6849999999999996</v>
          </cell>
          <cell r="AB924">
            <v>5.625</v>
          </cell>
          <cell r="AC924">
            <v>5.57</v>
          </cell>
        </row>
        <row r="925">
          <cell r="B925">
            <v>37065</v>
          </cell>
          <cell r="C925">
            <v>4.3125</v>
          </cell>
          <cell r="D925">
            <v>4.75</v>
          </cell>
          <cell r="E925">
            <v>5.14</v>
          </cell>
          <cell r="F925">
            <v>5.18</v>
          </cell>
          <cell r="G925">
            <v>5.21</v>
          </cell>
          <cell r="H925">
            <v>5.28613</v>
          </cell>
          <cell r="I925">
            <v>5.3196099999999999</v>
          </cell>
          <cell r="J925">
            <v>5.3510299999999997</v>
          </cell>
          <cell r="K925">
            <v>5.4553900000000004</v>
          </cell>
          <cell r="L925">
            <v>5.57273</v>
          </cell>
          <cell r="M925">
            <v>5.5646199999999997</v>
          </cell>
          <cell r="N925">
            <v>5.6388199999999999</v>
          </cell>
          <cell r="O925">
            <v>5.6835100000000001</v>
          </cell>
          <cell r="P925">
            <v>5.73</v>
          </cell>
          <cell r="Q925">
            <v>5.7850000000000001</v>
          </cell>
          <cell r="R925">
            <v>5.8049999999999997</v>
          </cell>
          <cell r="S925">
            <v>5.8150000000000004</v>
          </cell>
          <cell r="T925">
            <v>5.8150000000000004</v>
          </cell>
          <cell r="U925">
            <v>5.81</v>
          </cell>
          <cell r="V925">
            <v>5.8</v>
          </cell>
          <cell r="W925">
            <v>5.79</v>
          </cell>
          <cell r="X925">
            <v>5.78</v>
          </cell>
          <cell r="Y925">
            <v>5.77</v>
          </cell>
          <cell r="Z925">
            <v>5.7450000000000001</v>
          </cell>
          <cell r="AA925">
            <v>5.6849999999999996</v>
          </cell>
          <cell r="AB925">
            <v>5.625</v>
          </cell>
          <cell r="AC925">
            <v>5.57</v>
          </cell>
        </row>
        <row r="926">
          <cell r="B926">
            <v>37066</v>
          </cell>
          <cell r="C926">
            <v>4.3125</v>
          </cell>
          <cell r="D926">
            <v>4.75</v>
          </cell>
          <cell r="E926">
            <v>5.14</v>
          </cell>
          <cell r="F926">
            <v>5.18</v>
          </cell>
          <cell r="G926">
            <v>5.21</v>
          </cell>
          <cell r="H926">
            <v>5.28613</v>
          </cell>
          <cell r="I926">
            <v>5.3196099999999999</v>
          </cell>
          <cell r="J926">
            <v>5.3510299999999997</v>
          </cell>
          <cell r="K926">
            <v>5.4553900000000004</v>
          </cell>
          <cell r="L926">
            <v>5.57273</v>
          </cell>
          <cell r="M926">
            <v>5.5646199999999997</v>
          </cell>
          <cell r="N926">
            <v>5.6388199999999999</v>
          </cell>
          <cell r="O926">
            <v>5.6835100000000001</v>
          </cell>
          <cell r="P926">
            <v>5.73</v>
          </cell>
          <cell r="Q926">
            <v>5.7850000000000001</v>
          </cell>
          <cell r="R926">
            <v>5.8049999999999997</v>
          </cell>
          <cell r="S926">
            <v>5.8150000000000004</v>
          </cell>
          <cell r="T926">
            <v>5.8150000000000004</v>
          </cell>
          <cell r="U926">
            <v>5.81</v>
          </cell>
          <cell r="V926">
            <v>5.8</v>
          </cell>
          <cell r="W926">
            <v>5.79</v>
          </cell>
          <cell r="X926">
            <v>5.78</v>
          </cell>
          <cell r="Y926">
            <v>5.77</v>
          </cell>
          <cell r="Z926">
            <v>5.7450000000000001</v>
          </cell>
          <cell r="AA926">
            <v>5.6849999999999996</v>
          </cell>
          <cell r="AB926">
            <v>5.625</v>
          </cell>
          <cell r="AC926">
            <v>5.57</v>
          </cell>
        </row>
        <row r="927">
          <cell r="B927">
            <v>37067</v>
          </cell>
          <cell r="C927">
            <v>4.3125</v>
          </cell>
          <cell r="D927">
            <v>4.75</v>
          </cell>
          <cell r="E927">
            <v>5.14</v>
          </cell>
          <cell r="F927">
            <v>5.18</v>
          </cell>
          <cell r="G927">
            <v>5.21</v>
          </cell>
          <cell r="H927">
            <v>5.28613</v>
          </cell>
          <cell r="I927">
            <v>5.3196099999999999</v>
          </cell>
          <cell r="J927">
            <v>5.3510299999999997</v>
          </cell>
          <cell r="K927">
            <v>5.4553900000000004</v>
          </cell>
          <cell r="L927">
            <v>5.57273</v>
          </cell>
          <cell r="M927">
            <v>5.5646199999999997</v>
          </cell>
          <cell r="N927">
            <v>5.6388199999999999</v>
          </cell>
          <cell r="O927">
            <v>5.6835100000000001</v>
          </cell>
          <cell r="P927">
            <v>5.73</v>
          </cell>
          <cell r="Q927">
            <v>5.7850000000000001</v>
          </cell>
          <cell r="R927">
            <v>5.8049999999999997</v>
          </cell>
          <cell r="S927">
            <v>5.8150000000000004</v>
          </cell>
          <cell r="T927">
            <v>5.8150000000000004</v>
          </cell>
          <cell r="U927">
            <v>5.81</v>
          </cell>
          <cell r="V927">
            <v>5.8</v>
          </cell>
          <cell r="W927">
            <v>5.79</v>
          </cell>
          <cell r="X927">
            <v>5.78</v>
          </cell>
          <cell r="Y927">
            <v>5.77</v>
          </cell>
          <cell r="Z927">
            <v>5.7450000000000001</v>
          </cell>
          <cell r="AA927">
            <v>5.6849999999999996</v>
          </cell>
          <cell r="AB927">
            <v>5.625</v>
          </cell>
          <cell r="AC927">
            <v>5.57</v>
          </cell>
        </row>
        <row r="928">
          <cell r="B928">
            <v>37068</v>
          </cell>
          <cell r="C928">
            <v>4.34375</v>
          </cell>
          <cell r="D928">
            <v>4.75</v>
          </cell>
          <cell r="E928">
            <v>5.1150000000000002</v>
          </cell>
          <cell r="F928">
            <v>5.19</v>
          </cell>
          <cell r="G928">
            <v>5.19</v>
          </cell>
          <cell r="H928">
            <v>5.2687999999999997</v>
          </cell>
          <cell r="I928">
            <v>5.3160400000000001</v>
          </cell>
          <cell r="J928">
            <v>5.3307200000000003</v>
          </cell>
          <cell r="K928">
            <v>5.4324000000000003</v>
          </cell>
          <cell r="L928">
            <v>5.5480499999999999</v>
          </cell>
          <cell r="M928">
            <v>5.5416400000000001</v>
          </cell>
          <cell r="N928">
            <v>5.6156800000000002</v>
          </cell>
          <cell r="O928">
            <v>5.6630500000000001</v>
          </cell>
          <cell r="P928">
            <v>5.72</v>
          </cell>
          <cell r="Q928">
            <v>5.7850000000000001</v>
          </cell>
          <cell r="R928">
            <v>5.8150000000000004</v>
          </cell>
          <cell r="S928">
            <v>5.83</v>
          </cell>
          <cell r="T928">
            <v>5.835</v>
          </cell>
          <cell r="U928">
            <v>5.835</v>
          </cell>
          <cell r="V928">
            <v>5.83</v>
          </cell>
          <cell r="W928">
            <v>5.82</v>
          </cell>
          <cell r="X928">
            <v>5.81</v>
          </cell>
          <cell r="Y928">
            <v>5.7949999999999999</v>
          </cell>
          <cell r="Z928">
            <v>5.7649999999999997</v>
          </cell>
          <cell r="AA928">
            <v>5.7</v>
          </cell>
          <cell r="AB928">
            <v>5.64</v>
          </cell>
          <cell r="AC928">
            <v>5.59</v>
          </cell>
        </row>
        <row r="929">
          <cell r="B929">
            <v>37069</v>
          </cell>
          <cell r="C929">
            <v>4.5599999999999996</v>
          </cell>
          <cell r="D929">
            <v>4.62</v>
          </cell>
          <cell r="E929">
            <v>5.08</v>
          </cell>
          <cell r="F929">
            <v>5.1100000000000003</v>
          </cell>
          <cell r="G929">
            <v>5.21</v>
          </cell>
          <cell r="H929">
            <v>5.3022299999999998</v>
          </cell>
          <cell r="I929">
            <v>5.3341399999999997</v>
          </cell>
          <cell r="J929">
            <v>5.3613999999999997</v>
          </cell>
          <cell r="K929">
            <v>5.4645700000000001</v>
          </cell>
          <cell r="L929">
            <v>5.58324</v>
          </cell>
          <cell r="M929">
            <v>5.5753500000000003</v>
          </cell>
          <cell r="N929">
            <v>5.6498900000000001</v>
          </cell>
          <cell r="O929">
            <v>5.6987800000000002</v>
          </cell>
          <cell r="P929">
            <v>5.74</v>
          </cell>
          <cell r="Q929">
            <v>5.8150000000000004</v>
          </cell>
          <cell r="R929">
            <v>5.8449999999999998</v>
          </cell>
          <cell r="S929">
            <v>5.86</v>
          </cell>
          <cell r="T929">
            <v>5.8650000000000002</v>
          </cell>
          <cell r="U929">
            <v>5.87</v>
          </cell>
          <cell r="V929">
            <v>5.8650000000000002</v>
          </cell>
          <cell r="W929">
            <v>5.8550000000000004</v>
          </cell>
          <cell r="X929">
            <v>5.85</v>
          </cell>
          <cell r="Y929">
            <v>5.83</v>
          </cell>
          <cell r="Z929">
            <v>5.8</v>
          </cell>
          <cell r="AA929">
            <v>5.7249999999999996</v>
          </cell>
          <cell r="AB929">
            <v>5.665</v>
          </cell>
          <cell r="AC929">
            <v>5.6050000000000004</v>
          </cell>
        </row>
        <row r="930">
          <cell r="B930">
            <v>37070</v>
          </cell>
          <cell r="C930">
            <v>4.5</v>
          </cell>
          <cell r="D930">
            <v>4.9375</v>
          </cell>
          <cell r="E930">
            <v>5.1100000000000003</v>
          </cell>
          <cell r="F930">
            <v>5.12</v>
          </cell>
          <cell r="G930">
            <v>5.22</v>
          </cell>
          <cell r="H930">
            <v>5.2920100000000003</v>
          </cell>
          <cell r="I930">
            <v>5.30328</v>
          </cell>
          <cell r="J930">
            <v>5.36273</v>
          </cell>
          <cell r="K930">
            <v>5.4661499999999998</v>
          </cell>
          <cell r="L930">
            <v>5.5851300000000004</v>
          </cell>
          <cell r="M930">
            <v>5.5806100000000001</v>
          </cell>
          <cell r="N930">
            <v>5.6557399999999998</v>
          </cell>
          <cell r="O930">
            <v>5.70282</v>
          </cell>
          <cell r="P930">
            <v>5.75</v>
          </cell>
          <cell r="Q930">
            <v>5.82</v>
          </cell>
          <cell r="R930">
            <v>5.8449999999999998</v>
          </cell>
          <cell r="S930">
            <v>5.8550000000000004</v>
          </cell>
          <cell r="T930">
            <v>5.86</v>
          </cell>
          <cell r="U930">
            <v>5.86</v>
          </cell>
          <cell r="V930">
            <v>5.86</v>
          </cell>
          <cell r="W930">
            <v>5.8550000000000004</v>
          </cell>
          <cell r="X930">
            <v>5.8449999999999998</v>
          </cell>
          <cell r="Y930">
            <v>5.83</v>
          </cell>
          <cell r="Z930">
            <v>5.8</v>
          </cell>
          <cell r="AA930">
            <v>5.72</v>
          </cell>
          <cell r="AB930">
            <v>5.65</v>
          </cell>
          <cell r="AC930">
            <v>5.59</v>
          </cell>
        </row>
        <row r="931">
          <cell r="B931">
            <v>37071</v>
          </cell>
          <cell r="C931">
            <v>4.6900000000000004</v>
          </cell>
          <cell r="D931">
            <v>5.3250000000000002</v>
          </cell>
          <cell r="E931">
            <v>5.18</v>
          </cell>
          <cell r="F931">
            <v>5.21</v>
          </cell>
          <cell r="G931">
            <v>5.25</v>
          </cell>
          <cell r="H931">
            <v>5.3494900000000003</v>
          </cell>
          <cell r="I931">
            <v>5.3853499999999999</v>
          </cell>
          <cell r="J931">
            <v>5.4310299999999998</v>
          </cell>
          <cell r="K931">
            <v>5.5796400000000004</v>
          </cell>
          <cell r="L931">
            <v>5.7313499999999999</v>
          </cell>
          <cell r="M931">
            <v>5.7362700000000002</v>
          </cell>
          <cell r="N931">
            <v>5.8202499999999997</v>
          </cell>
          <cell r="O931">
            <v>5.8723700000000001</v>
          </cell>
          <cell r="P931">
            <v>5.92</v>
          </cell>
          <cell r="Q931">
            <v>5.98</v>
          </cell>
          <cell r="R931">
            <v>5.9950000000000001</v>
          </cell>
          <cell r="S931">
            <v>6.0049999999999999</v>
          </cell>
          <cell r="T931">
            <v>6</v>
          </cell>
          <cell r="U931">
            <v>5.9950000000000001</v>
          </cell>
          <cell r="V931">
            <v>5.99</v>
          </cell>
          <cell r="W931">
            <v>5.98</v>
          </cell>
          <cell r="X931">
            <v>5.9749999999999996</v>
          </cell>
          <cell r="Y931">
            <v>5.95</v>
          </cell>
          <cell r="Z931">
            <v>5.92</v>
          </cell>
          <cell r="AA931">
            <v>5.835</v>
          </cell>
          <cell r="AB931">
            <v>5.7649999999999997</v>
          </cell>
          <cell r="AC931">
            <v>5.6950000000000003</v>
          </cell>
        </row>
        <row r="932">
          <cell r="B932">
            <v>37072</v>
          </cell>
          <cell r="C932">
            <v>4.6900000000000004</v>
          </cell>
          <cell r="D932">
            <v>5.3250000000000002</v>
          </cell>
          <cell r="E932">
            <v>5.18</v>
          </cell>
          <cell r="F932">
            <v>5.21</v>
          </cell>
          <cell r="G932">
            <v>5.25</v>
          </cell>
          <cell r="H932">
            <v>5.3494900000000003</v>
          </cell>
          <cell r="I932">
            <v>5.3853499999999999</v>
          </cell>
          <cell r="J932">
            <v>5.4310299999999998</v>
          </cell>
          <cell r="K932">
            <v>5.5796400000000004</v>
          </cell>
          <cell r="L932">
            <v>5.7313499999999999</v>
          </cell>
          <cell r="M932">
            <v>5.7362700000000002</v>
          </cell>
          <cell r="N932">
            <v>5.8202499999999997</v>
          </cell>
          <cell r="O932">
            <v>5.8723700000000001</v>
          </cell>
          <cell r="P932">
            <v>5.92</v>
          </cell>
          <cell r="Q932">
            <v>5.98</v>
          </cell>
          <cell r="R932">
            <v>5.9950000000000001</v>
          </cell>
          <cell r="S932">
            <v>6.0049999999999999</v>
          </cell>
          <cell r="T932">
            <v>6</v>
          </cell>
          <cell r="U932">
            <v>5.9950000000000001</v>
          </cell>
          <cell r="V932">
            <v>5.99</v>
          </cell>
          <cell r="W932">
            <v>5.98</v>
          </cell>
          <cell r="X932">
            <v>5.9749999999999996</v>
          </cell>
          <cell r="Y932">
            <v>5.95</v>
          </cell>
          <cell r="Z932">
            <v>5.92</v>
          </cell>
          <cell r="AA932">
            <v>5.835</v>
          </cell>
          <cell r="AB932">
            <v>5.7649999999999997</v>
          </cell>
          <cell r="AC932">
            <v>5.6950000000000003</v>
          </cell>
        </row>
        <row r="933">
          <cell r="B933">
            <v>37073</v>
          </cell>
          <cell r="C933">
            <v>4.6900000000000004</v>
          </cell>
          <cell r="D933">
            <v>5.3250000000000002</v>
          </cell>
          <cell r="E933">
            <v>5.18</v>
          </cell>
          <cell r="F933">
            <v>5.21</v>
          </cell>
          <cell r="G933">
            <v>5.25</v>
          </cell>
          <cell r="H933">
            <v>5.3494900000000003</v>
          </cell>
          <cell r="I933">
            <v>5.3853499999999999</v>
          </cell>
          <cell r="J933">
            <v>5.4310299999999998</v>
          </cell>
          <cell r="K933">
            <v>5.5796400000000004</v>
          </cell>
          <cell r="L933">
            <v>5.7313499999999999</v>
          </cell>
          <cell r="M933">
            <v>5.7362700000000002</v>
          </cell>
          <cell r="N933">
            <v>5.8202499999999997</v>
          </cell>
          <cell r="O933">
            <v>5.8723700000000001</v>
          </cell>
          <cell r="P933">
            <v>5.92</v>
          </cell>
          <cell r="Q933">
            <v>5.98</v>
          </cell>
          <cell r="R933">
            <v>5.9950000000000001</v>
          </cell>
          <cell r="S933">
            <v>6.0049999999999999</v>
          </cell>
          <cell r="T933">
            <v>6</v>
          </cell>
          <cell r="U933">
            <v>5.9950000000000001</v>
          </cell>
          <cell r="V933">
            <v>5.99</v>
          </cell>
          <cell r="W933">
            <v>5.98</v>
          </cell>
          <cell r="X933">
            <v>5.9749999999999996</v>
          </cell>
          <cell r="Y933">
            <v>5.95</v>
          </cell>
          <cell r="Z933">
            <v>5.92</v>
          </cell>
          <cell r="AA933">
            <v>5.835</v>
          </cell>
          <cell r="AB933">
            <v>5.7649999999999997</v>
          </cell>
          <cell r="AC933">
            <v>5.6950000000000003</v>
          </cell>
        </row>
        <row r="934">
          <cell r="B934">
            <v>37074</v>
          </cell>
          <cell r="C934">
            <v>5.0999999999999996</v>
          </cell>
          <cell r="D934">
            <v>5.0049999999999999</v>
          </cell>
          <cell r="E934">
            <v>5.15</v>
          </cell>
          <cell r="F934">
            <v>5.15</v>
          </cell>
          <cell r="G934">
            <v>5.24</v>
          </cell>
          <cell r="H934">
            <v>5.3302300000000002</v>
          </cell>
          <cell r="I934">
            <v>5.3483999999999998</v>
          </cell>
          <cell r="J934">
            <v>5.41357</v>
          </cell>
          <cell r="K934">
            <v>5.5561600000000002</v>
          </cell>
          <cell r="L934">
            <v>5.7013800000000003</v>
          </cell>
          <cell r="M934">
            <v>5.7035900000000002</v>
          </cell>
          <cell r="N934">
            <v>5.7879800000000001</v>
          </cell>
          <cell r="O934">
            <v>5.8409599999999999</v>
          </cell>
          <cell r="P934">
            <v>5.89</v>
          </cell>
          <cell r="Q934">
            <v>5.9550000000000001</v>
          </cell>
          <cell r="R934">
            <v>5.97</v>
          </cell>
          <cell r="S934">
            <v>5.9749999999999996</v>
          </cell>
          <cell r="T934">
            <v>5.9749999999999996</v>
          </cell>
          <cell r="U934">
            <v>5.97</v>
          </cell>
          <cell r="V934">
            <v>5.97</v>
          </cell>
          <cell r="W934">
            <v>5.96</v>
          </cell>
          <cell r="X934">
            <v>5.95</v>
          </cell>
          <cell r="Y934">
            <v>5.9249999999999998</v>
          </cell>
          <cell r="Z934">
            <v>5.89</v>
          </cell>
          <cell r="AA934">
            <v>5.8</v>
          </cell>
          <cell r="AB934">
            <v>5.7249999999999996</v>
          </cell>
          <cell r="AC934">
            <v>5.66</v>
          </cell>
        </row>
        <row r="935">
          <cell r="B935">
            <v>37075</v>
          </cell>
          <cell r="C935">
            <v>5.62</v>
          </cell>
          <cell r="D935">
            <v>5.56</v>
          </cell>
          <cell r="E935">
            <v>5.25</v>
          </cell>
          <cell r="F935">
            <v>5.25</v>
          </cell>
          <cell r="G935">
            <v>5.25</v>
          </cell>
          <cell r="H935">
            <v>5.3610300000000004</v>
          </cell>
          <cell r="I935">
            <v>5.3909599999999998</v>
          </cell>
          <cell r="J935">
            <v>5.4176399999999996</v>
          </cell>
          <cell r="K935">
            <v>5.5501300000000002</v>
          </cell>
          <cell r="L935">
            <v>5.69245</v>
          </cell>
          <cell r="M935">
            <v>5.6946599999999998</v>
          </cell>
          <cell r="N935">
            <v>5.7773300000000001</v>
          </cell>
          <cell r="O935">
            <v>5.8289999999999997</v>
          </cell>
          <cell r="P935">
            <v>5.875</v>
          </cell>
          <cell r="Q935">
            <v>5.94</v>
          </cell>
          <cell r="R935">
            <v>5.96</v>
          </cell>
          <cell r="S935">
            <v>5.9649999999999999</v>
          </cell>
          <cell r="T935">
            <v>5.97</v>
          </cell>
          <cell r="U935">
            <v>5.9649999999999999</v>
          </cell>
          <cell r="V935">
            <v>5.96</v>
          </cell>
          <cell r="W935">
            <v>5.9550000000000001</v>
          </cell>
          <cell r="X935">
            <v>5.95</v>
          </cell>
          <cell r="Y935">
            <v>5.93</v>
          </cell>
          <cell r="Z935">
            <v>5.89</v>
          </cell>
          <cell r="AA935">
            <v>5.8</v>
          </cell>
          <cell r="AB935">
            <v>5.72</v>
          </cell>
          <cell r="AC935">
            <v>5.65</v>
          </cell>
        </row>
        <row r="936">
          <cell r="B936">
            <v>37076</v>
          </cell>
          <cell r="C936">
            <v>5.6849999999999996</v>
          </cell>
          <cell r="D936">
            <v>5.56</v>
          </cell>
          <cell r="E936">
            <v>5.2</v>
          </cell>
          <cell r="F936">
            <v>5.2</v>
          </cell>
          <cell r="G936">
            <v>5.21</v>
          </cell>
          <cell r="H936">
            <v>5.3331299999999997</v>
          </cell>
          <cell r="I936">
            <v>5.3664300000000003</v>
          </cell>
          <cell r="J936">
            <v>5.4010400000000001</v>
          </cell>
          <cell r="K936">
            <v>5.5503600000000004</v>
          </cell>
          <cell r="L936">
            <v>5.7030700000000003</v>
          </cell>
          <cell r="M936">
            <v>5.7091099999999999</v>
          </cell>
          <cell r="N936">
            <v>5.7979599999999998</v>
          </cell>
          <cell r="O936">
            <v>5.8520799999999999</v>
          </cell>
          <cell r="P936">
            <v>5.9050000000000002</v>
          </cell>
          <cell r="Q936">
            <v>5.98</v>
          </cell>
          <cell r="R936">
            <v>5.99</v>
          </cell>
          <cell r="S936">
            <v>5.9950000000000001</v>
          </cell>
          <cell r="T936">
            <v>5.99</v>
          </cell>
          <cell r="U936">
            <v>5.9850000000000003</v>
          </cell>
          <cell r="V936">
            <v>5.9749999999999996</v>
          </cell>
          <cell r="W936">
            <v>5.9649999999999999</v>
          </cell>
          <cell r="X936">
            <v>5.9550000000000001</v>
          </cell>
          <cell r="Y936">
            <v>5.93</v>
          </cell>
          <cell r="Z936">
            <v>5.8849999999999998</v>
          </cell>
          <cell r="AA936">
            <v>5.7949999999999999</v>
          </cell>
          <cell r="AB936">
            <v>5.71</v>
          </cell>
          <cell r="AC936">
            <v>5.63</v>
          </cell>
        </row>
        <row r="937">
          <cell r="B937">
            <v>37077</v>
          </cell>
          <cell r="C937">
            <v>5.56</v>
          </cell>
          <cell r="D937">
            <v>5.12</v>
          </cell>
          <cell r="E937">
            <v>5.18</v>
          </cell>
          <cell r="F937">
            <v>5.18</v>
          </cell>
          <cell r="G937">
            <v>5.18</v>
          </cell>
          <cell r="H937">
            <v>5.3040700000000003</v>
          </cell>
          <cell r="I937">
            <v>5.3457499999999998</v>
          </cell>
          <cell r="J937">
            <v>5.3777200000000001</v>
          </cell>
          <cell r="K937">
            <v>5.5260600000000002</v>
          </cell>
          <cell r="L937">
            <v>5.6755399999999998</v>
          </cell>
          <cell r="M937">
            <v>5.6858199999999997</v>
          </cell>
          <cell r="N937">
            <v>5.7735900000000004</v>
          </cell>
          <cell r="O937">
            <v>5.8317600000000001</v>
          </cell>
          <cell r="P937">
            <v>5.8949999999999996</v>
          </cell>
          <cell r="Q937">
            <v>5.97</v>
          </cell>
          <cell r="R937">
            <v>5.9850000000000003</v>
          </cell>
          <cell r="S937">
            <v>5.99</v>
          </cell>
          <cell r="T937">
            <v>5.9850000000000003</v>
          </cell>
          <cell r="U937">
            <v>5.98</v>
          </cell>
          <cell r="V937">
            <v>5.97</v>
          </cell>
          <cell r="W937">
            <v>5.96</v>
          </cell>
          <cell r="X937">
            <v>5.95</v>
          </cell>
          <cell r="Y937">
            <v>5.9249999999999998</v>
          </cell>
          <cell r="Z937">
            <v>5.88</v>
          </cell>
          <cell r="AA937">
            <v>5.79</v>
          </cell>
          <cell r="AB937">
            <v>5.7</v>
          </cell>
          <cell r="AC937">
            <v>5.62</v>
          </cell>
        </row>
        <row r="938">
          <cell r="B938">
            <v>37078</v>
          </cell>
          <cell r="C938">
            <v>5.12</v>
          </cell>
          <cell r="D938">
            <v>5.1849999999999996</v>
          </cell>
          <cell r="E938">
            <v>5.165</v>
          </cell>
          <cell r="F938">
            <v>5.1749999999999998</v>
          </cell>
          <cell r="G938">
            <v>5.1950000000000003</v>
          </cell>
          <cell r="H938">
            <v>5.2669100000000002</v>
          </cell>
          <cell r="I938">
            <v>5.2988400000000002</v>
          </cell>
          <cell r="J938">
            <v>5.3351499999999996</v>
          </cell>
          <cell r="K938">
            <v>5.4669299999999996</v>
          </cell>
          <cell r="L938">
            <v>5.6052299999999997</v>
          </cell>
          <cell r="M938">
            <v>5.6074900000000003</v>
          </cell>
          <cell r="N938">
            <v>5.6909200000000002</v>
          </cell>
          <cell r="O938">
            <v>5.7439799999999996</v>
          </cell>
          <cell r="P938">
            <v>5.8</v>
          </cell>
          <cell r="Q938">
            <v>5.89</v>
          </cell>
          <cell r="R938">
            <v>5.9249999999999998</v>
          </cell>
          <cell r="S938">
            <v>5.94</v>
          </cell>
          <cell r="T938">
            <v>5.94</v>
          </cell>
          <cell r="U938">
            <v>5.9349999999999996</v>
          </cell>
          <cell r="V938">
            <v>5.9249999999999998</v>
          </cell>
          <cell r="W938">
            <v>5.915</v>
          </cell>
          <cell r="X938">
            <v>5.91</v>
          </cell>
          <cell r="Y938">
            <v>5.8849999999999998</v>
          </cell>
          <cell r="Z938">
            <v>5.84</v>
          </cell>
          <cell r="AA938">
            <v>5.7450000000000001</v>
          </cell>
          <cell r="AB938">
            <v>5.6550000000000002</v>
          </cell>
          <cell r="AC938">
            <v>5.5750000000000002</v>
          </cell>
        </row>
        <row r="939">
          <cell r="B939">
            <v>37079</v>
          </cell>
          <cell r="C939">
            <v>5.12</v>
          </cell>
          <cell r="D939">
            <v>5.1849999999999996</v>
          </cell>
          <cell r="E939">
            <v>5.165</v>
          </cell>
          <cell r="F939">
            <v>5.1749999999999998</v>
          </cell>
          <cell r="G939">
            <v>5.1950000000000003</v>
          </cell>
          <cell r="H939">
            <v>5.2669100000000002</v>
          </cell>
          <cell r="I939">
            <v>5.2988400000000002</v>
          </cell>
          <cell r="J939">
            <v>5.3351499999999996</v>
          </cell>
          <cell r="K939">
            <v>5.4669299999999996</v>
          </cell>
          <cell r="L939">
            <v>5.6052299999999997</v>
          </cell>
          <cell r="M939">
            <v>5.6074900000000003</v>
          </cell>
          <cell r="N939">
            <v>5.6909200000000002</v>
          </cell>
          <cell r="O939">
            <v>5.7439799999999996</v>
          </cell>
          <cell r="P939">
            <v>5.8</v>
          </cell>
          <cell r="Q939">
            <v>5.89</v>
          </cell>
          <cell r="R939">
            <v>5.9249999999999998</v>
          </cell>
          <cell r="S939">
            <v>5.94</v>
          </cell>
          <cell r="T939">
            <v>5.94</v>
          </cell>
          <cell r="U939">
            <v>5.9349999999999996</v>
          </cell>
          <cell r="V939">
            <v>5.9249999999999998</v>
          </cell>
          <cell r="W939">
            <v>5.915</v>
          </cell>
          <cell r="X939">
            <v>5.91</v>
          </cell>
          <cell r="Y939">
            <v>5.8849999999999998</v>
          </cell>
          <cell r="Z939">
            <v>5.84</v>
          </cell>
          <cell r="AA939">
            <v>5.7450000000000001</v>
          </cell>
          <cell r="AB939">
            <v>5.6550000000000002</v>
          </cell>
          <cell r="AC939">
            <v>5.5750000000000002</v>
          </cell>
        </row>
        <row r="940">
          <cell r="B940">
            <v>37080</v>
          </cell>
          <cell r="C940">
            <v>5.12</v>
          </cell>
          <cell r="D940">
            <v>5.1849999999999996</v>
          </cell>
          <cell r="E940">
            <v>5.165</v>
          </cell>
          <cell r="F940">
            <v>5.1749999999999998</v>
          </cell>
          <cell r="G940">
            <v>5.1950000000000003</v>
          </cell>
          <cell r="H940">
            <v>5.2669100000000002</v>
          </cell>
          <cell r="I940">
            <v>5.2988400000000002</v>
          </cell>
          <cell r="J940">
            <v>5.3351499999999996</v>
          </cell>
          <cell r="K940">
            <v>5.4669299999999996</v>
          </cell>
          <cell r="L940">
            <v>5.6052299999999997</v>
          </cell>
          <cell r="M940">
            <v>5.6074900000000003</v>
          </cell>
          <cell r="N940">
            <v>5.6909200000000002</v>
          </cell>
          <cell r="O940">
            <v>5.7439799999999996</v>
          </cell>
          <cell r="P940">
            <v>5.8</v>
          </cell>
          <cell r="Q940">
            <v>5.89</v>
          </cell>
          <cell r="R940">
            <v>5.9249999999999998</v>
          </cell>
          <cell r="S940">
            <v>5.94</v>
          </cell>
          <cell r="T940">
            <v>5.94</v>
          </cell>
          <cell r="U940">
            <v>5.9349999999999996</v>
          </cell>
          <cell r="V940">
            <v>5.9249999999999998</v>
          </cell>
          <cell r="W940">
            <v>5.915</v>
          </cell>
          <cell r="X940">
            <v>5.91</v>
          </cell>
          <cell r="Y940">
            <v>5.8849999999999998</v>
          </cell>
          <cell r="Z940">
            <v>5.84</v>
          </cell>
          <cell r="AA940">
            <v>5.7450000000000001</v>
          </cell>
          <cell r="AB940">
            <v>5.6550000000000002</v>
          </cell>
          <cell r="AC940">
            <v>5.5750000000000002</v>
          </cell>
        </row>
        <row r="941">
          <cell r="B941">
            <v>37081</v>
          </cell>
          <cell r="C941">
            <v>5.37</v>
          </cell>
          <cell r="D941">
            <v>5.34</v>
          </cell>
          <cell r="E941">
            <v>5.1849999999999996</v>
          </cell>
          <cell r="F941">
            <v>5.1849999999999996</v>
          </cell>
          <cell r="G941">
            <v>5.1849999999999996</v>
          </cell>
          <cell r="H941">
            <v>5.2692899999999998</v>
          </cell>
          <cell r="I941">
            <v>5.3055000000000003</v>
          </cell>
          <cell r="J941">
            <v>5.3289900000000001</v>
          </cell>
          <cell r="K941">
            <v>5.4518500000000003</v>
          </cell>
          <cell r="L941">
            <v>5.58101</v>
          </cell>
          <cell r="M941">
            <v>5.57742</v>
          </cell>
          <cell r="N941">
            <v>5.6535700000000002</v>
          </cell>
          <cell r="O941">
            <v>5.7015700000000002</v>
          </cell>
          <cell r="P941">
            <v>5.76</v>
          </cell>
          <cell r="Q941">
            <v>5.84</v>
          </cell>
          <cell r="R941">
            <v>5.87</v>
          </cell>
          <cell r="S941">
            <v>5.88</v>
          </cell>
          <cell r="T941">
            <v>5.88</v>
          </cell>
          <cell r="U941">
            <v>5.88</v>
          </cell>
          <cell r="V941">
            <v>5.88</v>
          </cell>
          <cell r="W941">
            <v>5.875</v>
          </cell>
          <cell r="X941">
            <v>5.87</v>
          </cell>
          <cell r="Y941">
            <v>5.85</v>
          </cell>
          <cell r="Z941">
            <v>5.81</v>
          </cell>
          <cell r="AA941">
            <v>5.72</v>
          </cell>
          <cell r="AB941">
            <v>5.6349999999999998</v>
          </cell>
          <cell r="AC941">
            <v>5.5549999999999997</v>
          </cell>
        </row>
        <row r="942">
          <cell r="B942">
            <v>37082</v>
          </cell>
          <cell r="C942">
            <v>5.56</v>
          </cell>
          <cell r="D942">
            <v>5.31</v>
          </cell>
          <cell r="E942">
            <v>5.1849999999999996</v>
          </cell>
          <cell r="F942">
            <v>5.1849999999999996</v>
          </cell>
          <cell r="G942">
            <v>5.1950000000000003</v>
          </cell>
          <cell r="H942">
            <v>5.2711699999999997</v>
          </cell>
          <cell r="I942">
            <v>5.3010599999999997</v>
          </cell>
          <cell r="J942">
            <v>5.3287699999999996</v>
          </cell>
          <cell r="K942">
            <v>5.4448499999999997</v>
          </cell>
          <cell r="L942">
            <v>5.5683400000000001</v>
          </cell>
          <cell r="M942">
            <v>5.5623899999999997</v>
          </cell>
          <cell r="N942">
            <v>5.6377899999999999</v>
          </cell>
          <cell r="O942">
            <v>5.68553</v>
          </cell>
          <cell r="P942">
            <v>5.74</v>
          </cell>
          <cell r="Q942">
            <v>5.8250000000000002</v>
          </cell>
          <cell r="R942">
            <v>5.8550000000000004</v>
          </cell>
          <cell r="S942">
            <v>5.8650000000000002</v>
          </cell>
          <cell r="T942">
            <v>5.87</v>
          </cell>
          <cell r="U942">
            <v>5.8650000000000002</v>
          </cell>
          <cell r="V942">
            <v>5.86</v>
          </cell>
          <cell r="W942">
            <v>5.85</v>
          </cell>
          <cell r="X942">
            <v>5.8449999999999998</v>
          </cell>
          <cell r="Y942">
            <v>5.8250000000000002</v>
          </cell>
          <cell r="Z942">
            <v>5.79</v>
          </cell>
          <cell r="AA942">
            <v>5.6950000000000003</v>
          </cell>
          <cell r="AB942">
            <v>5.6050000000000004</v>
          </cell>
          <cell r="AC942">
            <v>5.5250000000000004</v>
          </cell>
        </row>
        <row r="943">
          <cell r="B943">
            <v>37083</v>
          </cell>
          <cell r="C943">
            <v>6.06</v>
          </cell>
          <cell r="D943">
            <v>5.37</v>
          </cell>
          <cell r="E943">
            <v>5.1749999999999998</v>
          </cell>
          <cell r="F943">
            <v>5.1849999999999996</v>
          </cell>
          <cell r="G943">
            <v>5.1849999999999996</v>
          </cell>
          <cell r="H943">
            <v>5.2736200000000002</v>
          </cell>
          <cell r="I943">
            <v>5.3018900000000002</v>
          </cell>
          <cell r="J943">
            <v>5.3296599999999996</v>
          </cell>
          <cell r="K943">
            <v>5.4461199999999996</v>
          </cell>
          <cell r="L943">
            <v>5.5697700000000001</v>
          </cell>
          <cell r="M943">
            <v>5.56372</v>
          </cell>
          <cell r="N943">
            <v>5.6403600000000003</v>
          </cell>
          <cell r="O943">
            <v>5.6864400000000002</v>
          </cell>
          <cell r="P943">
            <v>5.67</v>
          </cell>
          <cell r="Q943">
            <v>5.76</v>
          </cell>
          <cell r="R943">
            <v>5.7949999999999999</v>
          </cell>
          <cell r="S943">
            <v>5.81</v>
          </cell>
          <cell r="T943">
            <v>5.8125</v>
          </cell>
          <cell r="U943">
            <v>5.8150000000000004</v>
          </cell>
          <cell r="V943">
            <v>5.8083334000000004</v>
          </cell>
          <cell r="W943">
            <v>5.8016668000000005</v>
          </cell>
          <cell r="X943">
            <v>5.7949999999999999</v>
          </cell>
          <cell r="Y943">
            <v>5.8250000000000002</v>
          </cell>
          <cell r="Z943">
            <v>5.79</v>
          </cell>
          <cell r="AA943">
            <v>5.6950000000000003</v>
          </cell>
          <cell r="AB943">
            <v>5.6050000000000004</v>
          </cell>
          <cell r="AC943">
            <v>5.5250000000000004</v>
          </cell>
        </row>
        <row r="944">
          <cell r="B944">
            <v>37084</v>
          </cell>
          <cell r="C944">
            <v>5.2450000000000001</v>
          </cell>
          <cell r="D944">
            <v>5.1849999999999996</v>
          </cell>
          <cell r="E944">
            <v>5.1749999999999998</v>
          </cell>
          <cell r="F944">
            <v>5.1849999999999996</v>
          </cell>
          <cell r="G944">
            <v>5.1849999999999996</v>
          </cell>
          <cell r="H944">
            <v>5.2594399999999997</v>
          </cell>
          <cell r="I944">
            <v>5.2913399999999999</v>
          </cell>
          <cell r="J944">
            <v>5.3138899999999998</v>
          </cell>
          <cell r="K944">
            <v>5.42197</v>
          </cell>
          <cell r="L944">
            <v>5.5401499999999997</v>
          </cell>
          <cell r="M944">
            <v>5.5305</v>
          </cell>
          <cell r="N944">
            <v>5.60215</v>
          </cell>
          <cell r="O944">
            <v>5.6493700000000002</v>
          </cell>
          <cell r="P944">
            <v>5.7</v>
          </cell>
          <cell r="Q944">
            <v>5.7850000000000001</v>
          </cell>
          <cell r="R944">
            <v>5.8250000000000002</v>
          </cell>
          <cell r="S944">
            <v>5.835</v>
          </cell>
          <cell r="T944">
            <v>5.835</v>
          </cell>
          <cell r="U944">
            <v>5.83</v>
          </cell>
          <cell r="V944">
            <v>5.82</v>
          </cell>
          <cell r="W944">
            <v>5.8049999999999997</v>
          </cell>
          <cell r="X944">
            <v>5.7949999999999999</v>
          </cell>
          <cell r="Y944">
            <v>5.7649999999999997</v>
          </cell>
          <cell r="Z944">
            <v>5.7149999999999999</v>
          </cell>
          <cell r="AA944">
            <v>5.62</v>
          </cell>
          <cell r="AB944">
            <v>5.54</v>
          </cell>
          <cell r="AC944">
            <v>5.46</v>
          </cell>
        </row>
        <row r="945">
          <cell r="B945">
            <v>37085</v>
          </cell>
          <cell r="C945">
            <v>4.5599999999999996</v>
          </cell>
          <cell r="D945">
            <v>4.78</v>
          </cell>
          <cell r="E945">
            <v>5.0949999999999998</v>
          </cell>
          <cell r="F945">
            <v>5.1349999999999998</v>
          </cell>
          <cell r="G945">
            <v>5.165</v>
          </cell>
          <cell r="H945">
            <v>5.2337600000000002</v>
          </cell>
          <cell r="I945">
            <v>5.2760100000000003</v>
          </cell>
          <cell r="J945">
            <v>5.3159799999999997</v>
          </cell>
          <cell r="K945">
            <v>5.4453500000000004</v>
          </cell>
          <cell r="L945">
            <v>5.5725899999999999</v>
          </cell>
          <cell r="M945">
            <v>5.5655999999999999</v>
          </cell>
          <cell r="N945">
            <v>5.6405599999999998</v>
          </cell>
          <cell r="O945">
            <v>5.6884499999999996</v>
          </cell>
          <cell r="P945">
            <v>5.74</v>
          </cell>
          <cell r="Q945">
            <v>5.8250000000000002</v>
          </cell>
          <cell r="R945">
            <v>5.8550000000000004</v>
          </cell>
          <cell r="S945">
            <v>5.8650000000000002</v>
          </cell>
          <cell r="T945">
            <v>5.8550000000000004</v>
          </cell>
          <cell r="U945">
            <v>5.8449999999999998</v>
          </cell>
          <cell r="V945">
            <v>5.83</v>
          </cell>
          <cell r="W945">
            <v>5.8150000000000004</v>
          </cell>
          <cell r="X945">
            <v>5.8</v>
          </cell>
          <cell r="Y945">
            <v>5.77</v>
          </cell>
          <cell r="Z945">
            <v>5.72</v>
          </cell>
          <cell r="AA945">
            <v>5.625</v>
          </cell>
          <cell r="AB945">
            <v>5.55</v>
          </cell>
          <cell r="AC945">
            <v>5.48</v>
          </cell>
        </row>
        <row r="946">
          <cell r="B946">
            <v>37086</v>
          </cell>
          <cell r="C946">
            <v>4.5599999999999996</v>
          </cell>
          <cell r="D946">
            <v>4.78</v>
          </cell>
          <cell r="E946">
            <v>5.0949999999999998</v>
          </cell>
          <cell r="F946">
            <v>5.1349999999999998</v>
          </cell>
          <cell r="G946">
            <v>5.165</v>
          </cell>
          <cell r="H946">
            <v>5.2337600000000002</v>
          </cell>
          <cell r="I946">
            <v>5.2760100000000003</v>
          </cell>
          <cell r="J946">
            <v>5.3159799999999997</v>
          </cell>
          <cell r="K946">
            <v>5.4453500000000004</v>
          </cell>
          <cell r="L946">
            <v>5.5725899999999999</v>
          </cell>
          <cell r="M946">
            <v>5.5655999999999999</v>
          </cell>
          <cell r="N946">
            <v>5.6405599999999998</v>
          </cell>
          <cell r="O946">
            <v>5.6884499999999996</v>
          </cell>
          <cell r="P946">
            <v>5.74</v>
          </cell>
          <cell r="Q946">
            <v>5.8250000000000002</v>
          </cell>
          <cell r="R946">
            <v>5.8550000000000004</v>
          </cell>
          <cell r="S946">
            <v>5.8650000000000002</v>
          </cell>
          <cell r="T946">
            <v>5.8550000000000004</v>
          </cell>
          <cell r="U946">
            <v>5.8449999999999998</v>
          </cell>
          <cell r="V946">
            <v>5.83</v>
          </cell>
          <cell r="W946">
            <v>5.8150000000000004</v>
          </cell>
          <cell r="X946">
            <v>5.8</v>
          </cell>
          <cell r="Y946">
            <v>5.77</v>
          </cell>
          <cell r="Z946">
            <v>5.72</v>
          </cell>
          <cell r="AA946">
            <v>5.625</v>
          </cell>
          <cell r="AB946">
            <v>5.55</v>
          </cell>
          <cell r="AC946">
            <v>5.48</v>
          </cell>
        </row>
        <row r="947">
          <cell r="B947">
            <v>37087</v>
          </cell>
          <cell r="C947">
            <v>4.5599999999999996</v>
          </cell>
          <cell r="D947">
            <v>4.78</v>
          </cell>
          <cell r="E947">
            <v>5.0949999999999998</v>
          </cell>
          <cell r="F947">
            <v>5.1349999999999998</v>
          </cell>
          <cell r="G947">
            <v>5.165</v>
          </cell>
          <cell r="H947">
            <v>5.2337600000000002</v>
          </cell>
          <cell r="I947">
            <v>5.2760100000000003</v>
          </cell>
          <cell r="J947">
            <v>5.3159799999999997</v>
          </cell>
          <cell r="K947">
            <v>5.4453500000000004</v>
          </cell>
          <cell r="L947">
            <v>5.5725899999999999</v>
          </cell>
          <cell r="M947">
            <v>5.5655999999999999</v>
          </cell>
          <cell r="N947">
            <v>5.6405599999999998</v>
          </cell>
          <cell r="O947">
            <v>5.6884499999999996</v>
          </cell>
          <cell r="P947">
            <v>5.74</v>
          </cell>
          <cell r="Q947">
            <v>5.8250000000000002</v>
          </cell>
          <cell r="R947">
            <v>5.8550000000000004</v>
          </cell>
          <cell r="S947">
            <v>5.8650000000000002</v>
          </cell>
          <cell r="T947">
            <v>5.8550000000000004</v>
          </cell>
          <cell r="U947">
            <v>5.8449999999999998</v>
          </cell>
          <cell r="V947">
            <v>5.83</v>
          </cell>
          <cell r="W947">
            <v>5.8150000000000004</v>
          </cell>
          <cell r="X947">
            <v>5.8</v>
          </cell>
          <cell r="Y947">
            <v>5.77</v>
          </cell>
          <cell r="Z947">
            <v>5.72</v>
          </cell>
          <cell r="AA947">
            <v>5.625</v>
          </cell>
          <cell r="AB947">
            <v>5.55</v>
          </cell>
          <cell r="AC947">
            <v>5.48</v>
          </cell>
        </row>
        <row r="948">
          <cell r="B948">
            <v>37088</v>
          </cell>
          <cell r="C948">
            <v>5.87</v>
          </cell>
          <cell r="D948">
            <v>5.31</v>
          </cell>
          <cell r="E948">
            <v>5.1749999999999998</v>
          </cell>
          <cell r="F948">
            <v>5.165</v>
          </cell>
          <cell r="G948">
            <v>5.1749999999999998</v>
          </cell>
          <cell r="H948">
            <v>5.2637600000000004</v>
          </cell>
          <cell r="I948">
            <v>5.2985600000000002</v>
          </cell>
          <cell r="J948">
            <v>5.3239799999999997</v>
          </cell>
          <cell r="K948">
            <v>5.4445499999999996</v>
          </cell>
          <cell r="L948">
            <v>5.5674900000000003</v>
          </cell>
          <cell r="M948">
            <v>5.5590099999999998</v>
          </cell>
          <cell r="N948">
            <v>5.6323299999999996</v>
          </cell>
          <cell r="O948">
            <v>5.6780799999999996</v>
          </cell>
          <cell r="P948">
            <v>5.7249999999999996</v>
          </cell>
          <cell r="Q948">
            <v>5.8049999999999997</v>
          </cell>
          <cell r="R948">
            <v>5.83</v>
          </cell>
          <cell r="S948">
            <v>5.84</v>
          </cell>
          <cell r="T948">
            <v>5.835</v>
          </cell>
          <cell r="U948">
            <v>5.8250000000000002</v>
          </cell>
          <cell r="V948">
            <v>5.8150000000000004</v>
          </cell>
          <cell r="W948">
            <v>5.8</v>
          </cell>
          <cell r="X948">
            <v>5.7850000000000001</v>
          </cell>
          <cell r="Y948">
            <v>5.7549999999999999</v>
          </cell>
          <cell r="Z948">
            <v>5.7050000000000001</v>
          </cell>
          <cell r="AA948">
            <v>5.61</v>
          </cell>
          <cell r="AB948">
            <v>5.53</v>
          </cell>
          <cell r="AC948">
            <v>5.46</v>
          </cell>
        </row>
        <row r="949">
          <cell r="B949">
            <v>37089</v>
          </cell>
          <cell r="C949">
            <v>4.87</v>
          </cell>
          <cell r="D949">
            <v>4.9349999999999996</v>
          </cell>
          <cell r="E949">
            <v>5.1100000000000003</v>
          </cell>
          <cell r="F949">
            <v>5.15</v>
          </cell>
          <cell r="G949">
            <v>5.16</v>
          </cell>
          <cell r="H949">
            <v>5.2495099999999999</v>
          </cell>
          <cell r="I949">
            <v>5.3002900000000004</v>
          </cell>
          <cell r="J949">
            <v>5.3279800000000002</v>
          </cell>
          <cell r="K949">
            <v>5.4580200000000003</v>
          </cell>
          <cell r="L949">
            <v>5.5843600000000002</v>
          </cell>
          <cell r="M949">
            <v>5.5748499999999996</v>
          </cell>
          <cell r="N949">
            <v>5.6474500000000001</v>
          </cell>
          <cell r="O949">
            <v>5.6897500000000001</v>
          </cell>
          <cell r="P949">
            <v>5.73</v>
          </cell>
          <cell r="Q949">
            <v>5.8</v>
          </cell>
          <cell r="R949">
            <v>5.8150000000000004</v>
          </cell>
          <cell r="S949">
            <v>5.82</v>
          </cell>
          <cell r="T949">
            <v>5.8150000000000004</v>
          </cell>
          <cell r="U949">
            <v>5.8049999999999997</v>
          </cell>
          <cell r="V949">
            <v>5.7949999999999999</v>
          </cell>
          <cell r="W949">
            <v>5.78</v>
          </cell>
          <cell r="X949">
            <v>5.7649999999999997</v>
          </cell>
          <cell r="Y949">
            <v>5.7350000000000003</v>
          </cell>
          <cell r="Z949">
            <v>5.68</v>
          </cell>
          <cell r="AA949">
            <v>5.58</v>
          </cell>
          <cell r="AB949">
            <v>5.4950000000000001</v>
          </cell>
          <cell r="AC949">
            <v>5.4249999999999998</v>
          </cell>
        </row>
        <row r="950">
          <cell r="B950">
            <v>37090</v>
          </cell>
          <cell r="C950">
            <v>4.4000000000000004</v>
          </cell>
          <cell r="D950">
            <v>4.6849999999999996</v>
          </cell>
          <cell r="E950">
            <v>5.0449999999999999</v>
          </cell>
          <cell r="F950">
            <v>5.125</v>
          </cell>
          <cell r="G950">
            <v>5.1550000000000002</v>
          </cell>
          <cell r="H950">
            <v>5.2222099999999996</v>
          </cell>
          <cell r="I950">
            <v>5.2774599999999996</v>
          </cell>
          <cell r="J950">
            <v>5.3121700000000001</v>
          </cell>
          <cell r="K950">
            <v>5.4388899999999998</v>
          </cell>
          <cell r="L950">
            <v>5.56663</v>
          </cell>
          <cell r="M950">
            <v>5.5606400000000002</v>
          </cell>
          <cell r="N950">
            <v>5.6363300000000001</v>
          </cell>
          <cell r="O950">
            <v>5.6825000000000001</v>
          </cell>
          <cell r="P950">
            <v>5.73</v>
          </cell>
          <cell r="Q950">
            <v>5.8</v>
          </cell>
          <cell r="R950">
            <v>5.81</v>
          </cell>
          <cell r="S950">
            <v>5.8049999999999997</v>
          </cell>
          <cell r="T950">
            <v>5.8</v>
          </cell>
          <cell r="U950">
            <v>5.79</v>
          </cell>
          <cell r="V950">
            <v>5.7750000000000004</v>
          </cell>
          <cell r="W950">
            <v>5.76</v>
          </cell>
          <cell r="X950">
            <v>5.7450000000000001</v>
          </cell>
          <cell r="Y950">
            <v>5.7149999999999999</v>
          </cell>
          <cell r="Z950">
            <v>5.66</v>
          </cell>
          <cell r="AA950">
            <v>5.5650000000000004</v>
          </cell>
          <cell r="AB950">
            <v>5.4850000000000003</v>
          </cell>
          <cell r="AC950">
            <v>5.415</v>
          </cell>
        </row>
        <row r="951">
          <cell r="B951">
            <v>37091</v>
          </cell>
          <cell r="C951">
            <v>4.37</v>
          </cell>
          <cell r="D951">
            <v>4.59</v>
          </cell>
          <cell r="E951">
            <v>5.0449999999999999</v>
          </cell>
          <cell r="F951">
            <v>5.1150000000000002</v>
          </cell>
          <cell r="G951">
            <v>5.1550000000000002</v>
          </cell>
          <cell r="H951">
            <v>5.21828</v>
          </cell>
          <cell r="I951">
            <v>5.2686799999999998</v>
          </cell>
          <cell r="J951">
            <v>5.3111199999999998</v>
          </cell>
          <cell r="K951">
            <v>5.4378200000000003</v>
          </cell>
          <cell r="L951">
            <v>5.56881</v>
          </cell>
          <cell r="M951">
            <v>5.5714800000000002</v>
          </cell>
          <cell r="N951">
            <v>5.6526100000000001</v>
          </cell>
          <cell r="O951">
            <v>5.7054299999999998</v>
          </cell>
          <cell r="P951">
            <v>5.75</v>
          </cell>
          <cell r="Q951">
            <v>5.83</v>
          </cell>
          <cell r="R951">
            <v>5.84</v>
          </cell>
          <cell r="S951">
            <v>5.835</v>
          </cell>
          <cell r="T951">
            <v>5.8250000000000002</v>
          </cell>
          <cell r="U951">
            <v>5.81</v>
          </cell>
          <cell r="V951">
            <v>5.79</v>
          </cell>
          <cell r="W951">
            <v>5.77</v>
          </cell>
          <cell r="X951">
            <v>5.7549999999999999</v>
          </cell>
          <cell r="Y951">
            <v>5.72</v>
          </cell>
          <cell r="Z951">
            <v>5.67</v>
          </cell>
          <cell r="AA951">
            <v>5.57</v>
          </cell>
          <cell r="AB951">
            <v>5.49</v>
          </cell>
          <cell r="AC951">
            <v>5.42</v>
          </cell>
        </row>
        <row r="952">
          <cell r="B952">
            <v>37092</v>
          </cell>
          <cell r="C952">
            <v>4.4649999999999999</v>
          </cell>
          <cell r="D952">
            <v>4.7450000000000001</v>
          </cell>
          <cell r="E952">
            <v>5.09</v>
          </cell>
          <cell r="F952">
            <v>5.15</v>
          </cell>
          <cell r="G952">
            <v>5.1849999999999996</v>
          </cell>
          <cell r="H952">
            <v>5.2386200000000001</v>
          </cell>
          <cell r="I952">
            <v>5.2801</v>
          </cell>
          <cell r="J952">
            <v>5.31637</v>
          </cell>
          <cell r="K952">
            <v>5.4321799999999998</v>
          </cell>
          <cell r="L952">
            <v>5.5561299999999996</v>
          </cell>
          <cell r="M952">
            <v>5.5499200000000002</v>
          </cell>
          <cell r="N952">
            <v>5.6282899999999998</v>
          </cell>
          <cell r="O952">
            <v>5.6802000000000001</v>
          </cell>
          <cell r="P952">
            <v>5.7249999999999996</v>
          </cell>
          <cell r="Q952">
            <v>5.8</v>
          </cell>
          <cell r="R952">
            <v>5.8150000000000004</v>
          </cell>
          <cell r="S952">
            <v>5.8049999999999997</v>
          </cell>
          <cell r="T952">
            <v>5.79</v>
          </cell>
          <cell r="U952">
            <v>5.77</v>
          </cell>
          <cell r="V952">
            <v>5.75</v>
          </cell>
          <cell r="W952">
            <v>5.72</v>
          </cell>
          <cell r="X952">
            <v>5.7</v>
          </cell>
          <cell r="Y952">
            <v>5.665</v>
          </cell>
          <cell r="Z952">
            <v>5.6150000000000002</v>
          </cell>
          <cell r="AA952">
            <v>5.5149999999999997</v>
          </cell>
          <cell r="AB952">
            <v>5.4349999999999996</v>
          </cell>
          <cell r="AC952">
            <v>5.37</v>
          </cell>
        </row>
        <row r="953">
          <cell r="B953">
            <v>37093</v>
          </cell>
          <cell r="C953">
            <v>4.4649999999999999</v>
          </cell>
          <cell r="D953">
            <v>4.7450000000000001</v>
          </cell>
          <cell r="E953">
            <v>5.09</v>
          </cell>
          <cell r="F953">
            <v>5.15</v>
          </cell>
          <cell r="G953">
            <v>5.1849999999999996</v>
          </cell>
          <cell r="H953">
            <v>5.2386200000000001</v>
          </cell>
          <cell r="I953">
            <v>5.2801</v>
          </cell>
          <cell r="J953">
            <v>5.31637</v>
          </cell>
          <cell r="K953">
            <v>5.4321799999999998</v>
          </cell>
          <cell r="L953">
            <v>5.5561299999999996</v>
          </cell>
          <cell r="M953">
            <v>5.5499200000000002</v>
          </cell>
          <cell r="N953">
            <v>5.6282899999999998</v>
          </cell>
          <cell r="O953">
            <v>5.6802000000000001</v>
          </cell>
          <cell r="P953">
            <v>5.7249999999999996</v>
          </cell>
          <cell r="Q953">
            <v>5.8</v>
          </cell>
          <cell r="R953">
            <v>5.8150000000000004</v>
          </cell>
          <cell r="S953">
            <v>5.8049999999999997</v>
          </cell>
          <cell r="T953">
            <v>5.79</v>
          </cell>
          <cell r="U953">
            <v>5.77</v>
          </cell>
          <cell r="V953">
            <v>5.75</v>
          </cell>
          <cell r="W953">
            <v>5.72</v>
          </cell>
          <cell r="X953">
            <v>5.7</v>
          </cell>
          <cell r="Y953">
            <v>5.665</v>
          </cell>
          <cell r="Z953">
            <v>5.6150000000000002</v>
          </cell>
          <cell r="AA953">
            <v>5.5149999999999997</v>
          </cell>
          <cell r="AB953">
            <v>5.4349999999999996</v>
          </cell>
          <cell r="AC953">
            <v>5.37</v>
          </cell>
        </row>
        <row r="954">
          <cell r="B954">
            <v>37094</v>
          </cell>
          <cell r="C954">
            <v>4.4649999999999999</v>
          </cell>
          <cell r="D954">
            <v>4.7450000000000001</v>
          </cell>
          <cell r="E954">
            <v>5.09</v>
          </cell>
          <cell r="F954">
            <v>5.15</v>
          </cell>
          <cell r="G954">
            <v>5.1849999999999996</v>
          </cell>
          <cell r="H954">
            <v>5.2386200000000001</v>
          </cell>
          <cell r="I954">
            <v>5.2801</v>
          </cell>
          <cell r="J954">
            <v>5.31637</v>
          </cell>
          <cell r="K954">
            <v>5.4321799999999998</v>
          </cell>
          <cell r="L954">
            <v>5.5561299999999996</v>
          </cell>
          <cell r="M954">
            <v>5.5499200000000002</v>
          </cell>
          <cell r="N954">
            <v>5.6282899999999998</v>
          </cell>
          <cell r="O954">
            <v>5.6802000000000001</v>
          </cell>
          <cell r="P954">
            <v>5.7249999999999996</v>
          </cell>
          <cell r="Q954">
            <v>5.8</v>
          </cell>
          <cell r="R954">
            <v>5.8150000000000004</v>
          </cell>
          <cell r="S954">
            <v>5.8049999999999997</v>
          </cell>
          <cell r="T954">
            <v>5.79</v>
          </cell>
          <cell r="U954">
            <v>5.77</v>
          </cell>
          <cell r="V954">
            <v>5.75</v>
          </cell>
          <cell r="W954">
            <v>5.72</v>
          </cell>
          <cell r="X954">
            <v>5.7</v>
          </cell>
          <cell r="Y954">
            <v>5.665</v>
          </cell>
          <cell r="Z954">
            <v>5.6150000000000002</v>
          </cell>
          <cell r="AA954">
            <v>5.5149999999999997</v>
          </cell>
          <cell r="AB954">
            <v>5.4349999999999996</v>
          </cell>
          <cell r="AC954">
            <v>5.37</v>
          </cell>
        </row>
        <row r="955">
          <cell r="B955">
            <v>37095</v>
          </cell>
          <cell r="C955">
            <v>4.87</v>
          </cell>
          <cell r="D955">
            <v>5.15</v>
          </cell>
          <cell r="E955">
            <v>5.1550000000000002</v>
          </cell>
          <cell r="F955">
            <v>5.165</v>
          </cell>
          <cell r="G955">
            <v>5.1749999999999998</v>
          </cell>
          <cell r="H955">
            <v>5.2404000000000002</v>
          </cell>
          <cell r="I955">
            <v>5.28383</v>
          </cell>
          <cell r="J955">
            <v>5.2249999999999996</v>
          </cell>
          <cell r="K955">
            <v>5.335</v>
          </cell>
          <cell r="L955">
            <v>5.4450000000000003</v>
          </cell>
          <cell r="M955">
            <v>5.5283332999999999</v>
          </cell>
          <cell r="N955">
            <v>5.6116665999999995</v>
          </cell>
          <cell r="O955">
            <v>5.6949998999999991</v>
          </cell>
          <cell r="P955">
            <v>5.6950000000000003</v>
          </cell>
          <cell r="Q955">
            <v>5.7750000000000004</v>
          </cell>
          <cell r="R955">
            <v>5.79</v>
          </cell>
          <cell r="S955">
            <v>5.7850000000000001</v>
          </cell>
          <cell r="T955">
            <v>5.77</v>
          </cell>
          <cell r="U955">
            <v>5.7549999999999999</v>
          </cell>
          <cell r="V955">
            <v>5.7577499999999997</v>
          </cell>
          <cell r="W955">
            <v>5.7604999999999995</v>
          </cell>
          <cell r="X955">
            <v>5.7</v>
          </cell>
          <cell r="Y955">
            <v>5.665</v>
          </cell>
          <cell r="Z955">
            <v>5.6150000000000002</v>
          </cell>
          <cell r="AA955">
            <v>5.5149999999999997</v>
          </cell>
          <cell r="AB955">
            <v>5.4349999999999996</v>
          </cell>
          <cell r="AC955">
            <v>5.37</v>
          </cell>
        </row>
        <row r="956">
          <cell r="B956">
            <v>37096</v>
          </cell>
          <cell r="C956">
            <v>4.87</v>
          </cell>
          <cell r="D956">
            <v>5.2149999999999999</v>
          </cell>
          <cell r="E956">
            <v>5.1749999999999998</v>
          </cell>
          <cell r="F956">
            <v>5.1749999999999998</v>
          </cell>
          <cell r="G956">
            <v>5.1749999999999998</v>
          </cell>
          <cell r="H956">
            <v>5.2460199999999997</v>
          </cell>
          <cell r="I956">
            <v>5.2732700000000001</v>
          </cell>
          <cell r="J956">
            <v>5.29291</v>
          </cell>
          <cell r="K956">
            <v>5.3947200000000004</v>
          </cell>
          <cell r="L956">
            <v>5.5080299999999998</v>
          </cell>
          <cell r="M956">
            <v>5.4991199999999996</v>
          </cell>
          <cell r="N956">
            <v>5.5743600000000004</v>
          </cell>
          <cell r="O956">
            <v>5.6220100000000004</v>
          </cell>
          <cell r="P956">
            <v>5.665</v>
          </cell>
          <cell r="Q956">
            <v>5.7450000000000001</v>
          </cell>
          <cell r="R956">
            <v>5.76</v>
          </cell>
          <cell r="S956">
            <v>5.7549999999999999</v>
          </cell>
          <cell r="T956">
            <v>5.7450000000000001</v>
          </cell>
          <cell r="U956">
            <v>5.73</v>
          </cell>
          <cell r="V956">
            <v>5.7149999999999999</v>
          </cell>
          <cell r="W956">
            <v>5.7</v>
          </cell>
          <cell r="X956">
            <v>5.6849999999999996</v>
          </cell>
          <cell r="Y956">
            <v>5.6550000000000002</v>
          </cell>
          <cell r="Z956">
            <v>5.6050000000000004</v>
          </cell>
          <cell r="AA956">
            <v>5.51</v>
          </cell>
          <cell r="AB956">
            <v>5.43</v>
          </cell>
          <cell r="AC956">
            <v>5.3650000000000002</v>
          </cell>
        </row>
        <row r="957">
          <cell r="B957">
            <v>37097</v>
          </cell>
          <cell r="C957">
            <v>6.125</v>
          </cell>
          <cell r="D957">
            <v>5.1849999999999996</v>
          </cell>
          <cell r="E957">
            <v>5.1749999999999998</v>
          </cell>
          <cell r="F957">
            <v>5.165</v>
          </cell>
          <cell r="G957">
            <v>5.1749999999999998</v>
          </cell>
          <cell r="H957">
            <v>5.2537099999999999</v>
          </cell>
          <cell r="I957">
            <v>5.2763200000000001</v>
          </cell>
          <cell r="J957">
            <v>5.29664</v>
          </cell>
          <cell r="K957">
            <v>5.3978900000000003</v>
          </cell>
          <cell r="L957">
            <v>5.5119199999999999</v>
          </cell>
          <cell r="M957">
            <v>5.50441</v>
          </cell>
          <cell r="N957">
            <v>5.5812900000000001</v>
          </cell>
          <cell r="O957">
            <v>5.6278199999999998</v>
          </cell>
          <cell r="P957">
            <v>5.6749999999999998</v>
          </cell>
          <cell r="Q957">
            <v>5.76</v>
          </cell>
          <cell r="R957">
            <v>5.78</v>
          </cell>
          <cell r="S957">
            <v>5.78</v>
          </cell>
          <cell r="T957">
            <v>5.7750000000000004</v>
          </cell>
          <cell r="U957">
            <v>5.76</v>
          </cell>
          <cell r="V957">
            <v>5.7450000000000001</v>
          </cell>
          <cell r="W957">
            <v>5.73</v>
          </cell>
          <cell r="X957">
            <v>5.72</v>
          </cell>
          <cell r="Y957">
            <v>5.69</v>
          </cell>
          <cell r="Z957">
            <v>5.64</v>
          </cell>
          <cell r="AA957">
            <v>5.5449999999999999</v>
          </cell>
          <cell r="AB957">
            <v>5.4649999999999999</v>
          </cell>
          <cell r="AC957">
            <v>5.4</v>
          </cell>
        </row>
        <row r="958">
          <cell r="B958">
            <v>37098</v>
          </cell>
          <cell r="C958">
            <v>5.7450000000000001</v>
          </cell>
          <cell r="D958">
            <v>5.2450000000000001</v>
          </cell>
          <cell r="E958">
            <v>5.13</v>
          </cell>
          <cell r="F958">
            <v>5.12</v>
          </cell>
          <cell r="G958">
            <v>5.18</v>
          </cell>
          <cell r="H958">
            <v>5.2408299999999999</v>
          </cell>
          <cell r="I958">
            <v>5.2665699999999998</v>
          </cell>
          <cell r="J958">
            <v>5.2981999999999996</v>
          </cell>
          <cell r="K958">
            <v>5.3957699999999997</v>
          </cell>
          <cell r="L958">
            <v>5.5082000000000004</v>
          </cell>
          <cell r="M958">
            <v>5.5021699999999996</v>
          </cell>
          <cell r="N958">
            <v>5.5779399999999999</v>
          </cell>
          <cell r="O958">
            <v>5.6267500000000004</v>
          </cell>
          <cell r="P958">
            <v>5.68</v>
          </cell>
          <cell r="Q958">
            <v>5.77</v>
          </cell>
          <cell r="R958">
            <v>5.7949999999999999</v>
          </cell>
          <cell r="S958">
            <v>5.7949999999999999</v>
          </cell>
          <cell r="T958">
            <v>5.79</v>
          </cell>
          <cell r="U958">
            <v>5.78</v>
          </cell>
          <cell r="V958">
            <v>5.77</v>
          </cell>
          <cell r="W958">
            <v>5.7549999999999999</v>
          </cell>
          <cell r="X958">
            <v>5.7450000000000001</v>
          </cell>
          <cell r="Y958">
            <v>5.71</v>
          </cell>
          <cell r="Z958">
            <v>5.6550000000000002</v>
          </cell>
          <cell r="AA958">
            <v>5.5549999999999997</v>
          </cell>
          <cell r="AB958">
            <v>5.47</v>
          </cell>
          <cell r="AC958">
            <v>5.4</v>
          </cell>
        </row>
        <row r="959">
          <cell r="B959">
            <v>37099</v>
          </cell>
          <cell r="C959">
            <v>5.125</v>
          </cell>
          <cell r="D959">
            <v>5.1849999999999996</v>
          </cell>
          <cell r="E959">
            <v>5.1550000000000002</v>
          </cell>
          <cell r="F959">
            <v>5.165</v>
          </cell>
          <cell r="G959">
            <v>5.165</v>
          </cell>
          <cell r="H959">
            <v>5.2224500000000003</v>
          </cell>
          <cell r="I959">
            <v>5.2417400000000001</v>
          </cell>
          <cell r="J959">
            <v>5.2462499999999999</v>
          </cell>
          <cell r="K959">
            <v>5.3094700000000001</v>
          </cell>
          <cell r="L959">
            <v>5.3983499999999998</v>
          </cell>
          <cell r="M959">
            <v>5.3827499999999997</v>
          </cell>
          <cell r="N959">
            <v>5.4530799999999999</v>
          </cell>
          <cell r="O959">
            <v>5.5004099999999996</v>
          </cell>
          <cell r="P959">
            <v>5.56</v>
          </cell>
          <cell r="Q959">
            <v>5.66</v>
          </cell>
          <cell r="R959">
            <v>5.6950000000000003</v>
          </cell>
          <cell r="S959">
            <v>5.7</v>
          </cell>
          <cell r="T959">
            <v>5.6950000000000003</v>
          </cell>
          <cell r="U959">
            <v>5.6950000000000003</v>
          </cell>
          <cell r="V959">
            <v>5.69</v>
          </cell>
          <cell r="W959">
            <v>5.6849999999999996</v>
          </cell>
          <cell r="X959">
            <v>5.68</v>
          </cell>
          <cell r="Y959">
            <v>5.66</v>
          </cell>
          <cell r="Z959">
            <v>5.62</v>
          </cell>
          <cell r="AA959">
            <v>5.5250000000000004</v>
          </cell>
          <cell r="AB959">
            <v>5.4450000000000003</v>
          </cell>
          <cell r="AC959">
            <v>5.375</v>
          </cell>
        </row>
        <row r="960">
          <cell r="B960">
            <v>37100</v>
          </cell>
          <cell r="C960">
            <v>5.125</v>
          </cell>
          <cell r="D960">
            <v>5.1849999999999996</v>
          </cell>
          <cell r="E960">
            <v>5.1550000000000002</v>
          </cell>
          <cell r="F960">
            <v>5.165</v>
          </cell>
          <cell r="G960">
            <v>5.165</v>
          </cell>
          <cell r="H960">
            <v>5.2224500000000003</v>
          </cell>
          <cell r="I960">
            <v>5.2417400000000001</v>
          </cell>
          <cell r="J960">
            <v>5.2462499999999999</v>
          </cell>
          <cell r="K960">
            <v>5.3094700000000001</v>
          </cell>
          <cell r="L960">
            <v>5.3983499999999998</v>
          </cell>
          <cell r="M960">
            <v>5.3827499999999997</v>
          </cell>
          <cell r="N960">
            <v>5.4530799999999999</v>
          </cell>
          <cell r="O960">
            <v>5.5004099999999996</v>
          </cell>
          <cell r="P960">
            <v>5.56</v>
          </cell>
          <cell r="Q960">
            <v>5.66</v>
          </cell>
          <cell r="R960">
            <v>5.6950000000000003</v>
          </cell>
          <cell r="S960">
            <v>5.7</v>
          </cell>
          <cell r="T960">
            <v>5.6950000000000003</v>
          </cell>
          <cell r="U960">
            <v>5.6950000000000003</v>
          </cell>
          <cell r="V960">
            <v>5.69</v>
          </cell>
          <cell r="W960">
            <v>5.6849999999999996</v>
          </cell>
          <cell r="X960">
            <v>5.68</v>
          </cell>
          <cell r="Y960">
            <v>5.66</v>
          </cell>
          <cell r="Z960">
            <v>5.62</v>
          </cell>
          <cell r="AA960">
            <v>5.5250000000000004</v>
          </cell>
          <cell r="AB960">
            <v>5.4450000000000003</v>
          </cell>
          <cell r="AC960">
            <v>5.375</v>
          </cell>
        </row>
        <row r="961">
          <cell r="B961">
            <v>37101</v>
          </cell>
          <cell r="C961">
            <v>5.125</v>
          </cell>
          <cell r="D961">
            <v>5.1849999999999996</v>
          </cell>
          <cell r="E961">
            <v>5.1550000000000002</v>
          </cell>
          <cell r="F961">
            <v>5.165</v>
          </cell>
          <cell r="G961">
            <v>5.165</v>
          </cell>
          <cell r="H961">
            <v>5.2224500000000003</v>
          </cell>
          <cell r="I961">
            <v>5.2417400000000001</v>
          </cell>
          <cell r="J961">
            <v>5.2462499999999999</v>
          </cell>
          <cell r="K961">
            <v>5.3094700000000001</v>
          </cell>
          <cell r="L961">
            <v>5.3983499999999998</v>
          </cell>
          <cell r="M961">
            <v>5.3827499999999997</v>
          </cell>
          <cell r="N961">
            <v>5.4530799999999999</v>
          </cell>
          <cell r="O961">
            <v>5.5004099999999996</v>
          </cell>
          <cell r="P961">
            <v>5.56</v>
          </cell>
          <cell r="Q961">
            <v>5.66</v>
          </cell>
          <cell r="R961">
            <v>5.6950000000000003</v>
          </cell>
          <cell r="S961">
            <v>5.7</v>
          </cell>
          <cell r="T961">
            <v>5.6950000000000003</v>
          </cell>
          <cell r="U961">
            <v>5.6950000000000003</v>
          </cell>
          <cell r="V961">
            <v>5.69</v>
          </cell>
          <cell r="W961">
            <v>5.6849999999999996</v>
          </cell>
          <cell r="X961">
            <v>5.68</v>
          </cell>
          <cell r="Y961">
            <v>5.66</v>
          </cell>
          <cell r="Z961">
            <v>5.62</v>
          </cell>
          <cell r="AA961">
            <v>5.5250000000000004</v>
          </cell>
          <cell r="AB961">
            <v>5.4450000000000003</v>
          </cell>
          <cell r="AC961">
            <v>5.375</v>
          </cell>
        </row>
        <row r="962">
          <cell r="B962">
            <v>37102</v>
          </cell>
          <cell r="C962">
            <v>5.6849999999999996</v>
          </cell>
          <cell r="D962">
            <v>5.31</v>
          </cell>
          <cell r="E962">
            <v>5.1749999999999998</v>
          </cell>
          <cell r="F962">
            <v>5.1749999999999998</v>
          </cell>
          <cell r="G962">
            <v>5.1749999999999998</v>
          </cell>
          <cell r="H962">
            <v>5.2222</v>
          </cell>
          <cell r="I962">
            <v>5.2344999999999997</v>
          </cell>
          <cell r="J962">
            <v>5.2437100000000001</v>
          </cell>
          <cell r="K962">
            <v>5.30985</v>
          </cell>
          <cell r="L962">
            <v>5.3826799999999997</v>
          </cell>
          <cell r="M962">
            <v>5.3669200000000004</v>
          </cell>
          <cell r="N962">
            <v>5.4385300000000001</v>
          </cell>
          <cell r="O962">
            <v>5.49336</v>
          </cell>
          <cell r="P962">
            <v>5.5449999999999999</v>
          </cell>
          <cell r="Q962">
            <v>5.6550000000000002</v>
          </cell>
          <cell r="R962">
            <v>5.69</v>
          </cell>
          <cell r="S962">
            <v>5.7</v>
          </cell>
          <cell r="T962">
            <v>5.7</v>
          </cell>
          <cell r="U962">
            <v>5.7</v>
          </cell>
          <cell r="V962">
            <v>5.6950000000000003</v>
          </cell>
          <cell r="W962">
            <v>5.6849999999999996</v>
          </cell>
          <cell r="X962">
            <v>5.68</v>
          </cell>
          <cell r="Y962">
            <v>5.66</v>
          </cell>
          <cell r="Z962">
            <v>5.6150000000000002</v>
          </cell>
          <cell r="AA962">
            <v>5.52</v>
          </cell>
          <cell r="AB962">
            <v>5.44</v>
          </cell>
          <cell r="AC962">
            <v>5.375</v>
          </cell>
        </row>
        <row r="963">
          <cell r="B963">
            <v>37103</v>
          </cell>
          <cell r="C963">
            <v>6.12</v>
          </cell>
          <cell r="D963">
            <v>5.34</v>
          </cell>
          <cell r="E963">
            <v>5.1849999999999996</v>
          </cell>
          <cell r="F963">
            <v>5.1749999999999998</v>
          </cell>
          <cell r="G963">
            <v>5.1749999999999998</v>
          </cell>
          <cell r="H963">
            <v>5.2150600000000003</v>
          </cell>
          <cell r="I963">
            <v>5.2206599999999996</v>
          </cell>
          <cell r="J963">
            <v>5.2290099999999997</v>
          </cell>
          <cell r="K963">
            <v>5.2782900000000001</v>
          </cell>
          <cell r="L963">
            <v>5.3577500000000002</v>
          </cell>
          <cell r="M963">
            <v>5.3398399999999997</v>
          </cell>
          <cell r="N963">
            <v>5.4103199999999996</v>
          </cell>
          <cell r="O963">
            <v>5.4599000000000002</v>
          </cell>
          <cell r="P963">
            <v>5.5250000000000004</v>
          </cell>
          <cell r="Q963">
            <v>5.6349999999999998</v>
          </cell>
          <cell r="R963">
            <v>5.6749999999999998</v>
          </cell>
          <cell r="S963">
            <v>5.6849999999999996</v>
          </cell>
          <cell r="T963">
            <v>5.6849999999999996</v>
          </cell>
          <cell r="U963">
            <v>5.6849999999999996</v>
          </cell>
          <cell r="V963">
            <v>5.68</v>
          </cell>
          <cell r="W963">
            <v>5.67</v>
          </cell>
          <cell r="X963">
            <v>5.665</v>
          </cell>
          <cell r="Y963">
            <v>5.6449999999999996</v>
          </cell>
          <cell r="Z963">
            <v>5.6050000000000004</v>
          </cell>
          <cell r="AA963">
            <v>5.51</v>
          </cell>
          <cell r="AB963">
            <v>5.43</v>
          </cell>
          <cell r="AC963">
            <v>5.3650000000000002</v>
          </cell>
        </row>
        <row r="964">
          <cell r="B964">
            <v>37104</v>
          </cell>
          <cell r="C964">
            <v>5.9950000000000001</v>
          </cell>
          <cell r="D964">
            <v>5.37</v>
          </cell>
          <cell r="E964">
            <v>5.1749999999999998</v>
          </cell>
          <cell r="F964">
            <v>5.1749999999999998</v>
          </cell>
          <cell r="G964">
            <v>5.1749999999999998</v>
          </cell>
          <cell r="H964">
            <v>5.2229099999999997</v>
          </cell>
          <cell r="I964">
            <v>5.2341800000000003</v>
          </cell>
          <cell r="J964">
            <v>5.2415399999999996</v>
          </cell>
          <cell r="K964">
            <v>5.2972799999999998</v>
          </cell>
          <cell r="L964">
            <v>5.3805300000000003</v>
          </cell>
          <cell r="M964">
            <v>5.3638199999999996</v>
          </cell>
          <cell r="N964">
            <v>5.43851</v>
          </cell>
          <cell r="O964">
            <v>5.4896599999999998</v>
          </cell>
          <cell r="P964">
            <v>5.5449999999999999</v>
          </cell>
          <cell r="Q964">
            <v>5.6550000000000002</v>
          </cell>
          <cell r="R964">
            <v>5.6950000000000003</v>
          </cell>
          <cell r="S964">
            <v>5.7</v>
          </cell>
          <cell r="T964">
            <v>5.7</v>
          </cell>
          <cell r="U964">
            <v>5.6950000000000003</v>
          </cell>
          <cell r="V964">
            <v>5.69</v>
          </cell>
          <cell r="W964">
            <v>5.68</v>
          </cell>
          <cell r="X964">
            <v>5.67</v>
          </cell>
          <cell r="Y964">
            <v>5.6449999999999996</v>
          </cell>
          <cell r="Z964">
            <v>5.6</v>
          </cell>
          <cell r="AA964">
            <v>5.5049999999999999</v>
          </cell>
          <cell r="AB964">
            <v>5.42</v>
          </cell>
          <cell r="AC964">
            <v>5.3449999999999998</v>
          </cell>
        </row>
        <row r="965">
          <cell r="B965">
            <v>37105</v>
          </cell>
          <cell r="C965">
            <v>5.625</v>
          </cell>
          <cell r="D965">
            <v>4.9950000000000001</v>
          </cell>
          <cell r="E965">
            <v>4.9800000000000004</v>
          </cell>
          <cell r="F965">
            <v>5.0049999999999999</v>
          </cell>
          <cell r="G965">
            <v>5.0049999999999999</v>
          </cell>
          <cell r="H965">
            <v>5.0487299999999999</v>
          </cell>
          <cell r="I965">
            <v>5.0588899999999999</v>
          </cell>
          <cell r="J965">
            <v>5.05992</v>
          </cell>
          <cell r="K965">
            <v>5.1088199999999997</v>
          </cell>
          <cell r="L965">
            <v>5.1960100000000002</v>
          </cell>
          <cell r="M965">
            <v>5.1985700000000001</v>
          </cell>
          <cell r="N965">
            <v>5.2837300000000003</v>
          </cell>
          <cell r="O965">
            <v>5.3471599999999997</v>
          </cell>
          <cell r="P965">
            <v>5.47</v>
          </cell>
          <cell r="Q965">
            <v>5.6</v>
          </cell>
          <cell r="R965">
            <v>5.66</v>
          </cell>
          <cell r="S965">
            <v>5.69</v>
          </cell>
          <cell r="T965">
            <v>5.69</v>
          </cell>
          <cell r="U965">
            <v>5.69</v>
          </cell>
          <cell r="V965">
            <v>5.69</v>
          </cell>
          <cell r="W965">
            <v>5.69</v>
          </cell>
          <cell r="X965">
            <v>5.6849999999999996</v>
          </cell>
          <cell r="Y965">
            <v>5.67</v>
          </cell>
          <cell r="Z965">
            <v>5.625</v>
          </cell>
          <cell r="AA965">
            <v>5.5250000000000004</v>
          </cell>
          <cell r="AB965">
            <v>5.4349999999999996</v>
          </cell>
          <cell r="AC965">
            <v>5.3550000000000004</v>
          </cell>
        </row>
        <row r="966">
          <cell r="B966">
            <v>37106</v>
          </cell>
          <cell r="C966">
            <v>5.7450000000000001</v>
          </cell>
          <cell r="D966">
            <v>5.31</v>
          </cell>
          <cell r="E966">
            <v>5.0149999999999997</v>
          </cell>
          <cell r="F966">
            <v>4.9950000000000001</v>
          </cell>
          <cell r="G966">
            <v>4.9850000000000003</v>
          </cell>
          <cell r="H966">
            <v>5.0138600000000002</v>
          </cell>
          <cell r="I966">
            <v>5.0084799999999996</v>
          </cell>
          <cell r="J966">
            <v>5.0038499999999999</v>
          </cell>
          <cell r="K966">
            <v>5.0360399999999998</v>
          </cell>
          <cell r="L966">
            <v>5.1217499999999996</v>
          </cell>
          <cell r="M966">
            <v>5.1304400000000001</v>
          </cell>
          <cell r="N966">
            <v>5.2244599999999997</v>
          </cell>
          <cell r="O966">
            <v>5.3003400000000003</v>
          </cell>
          <cell r="P966">
            <v>5.4</v>
          </cell>
          <cell r="Q966">
            <v>5.5549999999999997</v>
          </cell>
          <cell r="R966">
            <v>5.6349999999999998</v>
          </cell>
          <cell r="S966">
            <v>5.6749999999999998</v>
          </cell>
          <cell r="T966">
            <v>5.69</v>
          </cell>
          <cell r="U966">
            <v>5.7</v>
          </cell>
          <cell r="V966">
            <v>5.7</v>
          </cell>
          <cell r="W966">
            <v>5.6950000000000003</v>
          </cell>
          <cell r="X966">
            <v>5.6950000000000003</v>
          </cell>
          <cell r="Y966">
            <v>5.68</v>
          </cell>
          <cell r="Z966">
            <v>5.64</v>
          </cell>
          <cell r="AA966">
            <v>5.5449999999999999</v>
          </cell>
          <cell r="AB966">
            <v>5.4550000000000001</v>
          </cell>
          <cell r="AC966">
            <v>5.375</v>
          </cell>
        </row>
        <row r="967">
          <cell r="B967">
            <v>37107</v>
          </cell>
          <cell r="C967">
            <v>5.7450000000000001</v>
          </cell>
          <cell r="D967">
            <v>5.31</v>
          </cell>
          <cell r="E967">
            <v>5.0149999999999997</v>
          </cell>
          <cell r="F967">
            <v>4.9950000000000001</v>
          </cell>
          <cell r="G967">
            <v>4.9850000000000003</v>
          </cell>
          <cell r="H967">
            <v>5.0138600000000002</v>
          </cell>
          <cell r="I967">
            <v>5.0084799999999996</v>
          </cell>
          <cell r="J967">
            <v>5.0038499999999999</v>
          </cell>
          <cell r="K967">
            <v>5.0360399999999998</v>
          </cell>
          <cell r="L967">
            <v>5.1217499999999996</v>
          </cell>
          <cell r="M967">
            <v>5.1304400000000001</v>
          </cell>
          <cell r="N967">
            <v>5.2244599999999997</v>
          </cell>
          <cell r="O967">
            <v>5.3003400000000003</v>
          </cell>
          <cell r="P967">
            <v>5.4</v>
          </cell>
          <cell r="Q967">
            <v>5.5549999999999997</v>
          </cell>
          <cell r="R967">
            <v>5.6349999999999998</v>
          </cell>
          <cell r="S967">
            <v>5.6749999999999998</v>
          </cell>
          <cell r="T967">
            <v>5.69</v>
          </cell>
          <cell r="U967">
            <v>5.7</v>
          </cell>
          <cell r="V967">
            <v>5.7</v>
          </cell>
          <cell r="W967">
            <v>5.6950000000000003</v>
          </cell>
          <cell r="X967">
            <v>5.6950000000000003</v>
          </cell>
          <cell r="Y967">
            <v>5.68</v>
          </cell>
          <cell r="Z967">
            <v>5.64</v>
          </cell>
          <cell r="AA967">
            <v>5.5449999999999999</v>
          </cell>
          <cell r="AB967">
            <v>5.4550000000000001</v>
          </cell>
          <cell r="AC967">
            <v>5.375</v>
          </cell>
        </row>
        <row r="968">
          <cell r="B968">
            <v>37108</v>
          </cell>
          <cell r="C968">
            <v>5.7450000000000001</v>
          </cell>
          <cell r="D968">
            <v>5.31</v>
          </cell>
          <cell r="E968">
            <v>5.0149999999999997</v>
          </cell>
          <cell r="F968">
            <v>4.9950000000000001</v>
          </cell>
          <cell r="G968">
            <v>4.9850000000000003</v>
          </cell>
          <cell r="H968">
            <v>5.0138600000000002</v>
          </cell>
          <cell r="I968">
            <v>5.0084799999999996</v>
          </cell>
          <cell r="J968">
            <v>5.0038499999999999</v>
          </cell>
          <cell r="K968">
            <v>5.0360399999999998</v>
          </cell>
          <cell r="L968">
            <v>5.1217499999999996</v>
          </cell>
          <cell r="M968">
            <v>5.1304400000000001</v>
          </cell>
          <cell r="N968">
            <v>5.2244599999999997</v>
          </cell>
          <cell r="O968">
            <v>5.3003400000000003</v>
          </cell>
          <cell r="P968">
            <v>5.4</v>
          </cell>
          <cell r="Q968">
            <v>5.5549999999999997</v>
          </cell>
          <cell r="R968">
            <v>5.6349999999999998</v>
          </cell>
          <cell r="S968">
            <v>5.6749999999999998</v>
          </cell>
          <cell r="T968">
            <v>5.69</v>
          </cell>
          <cell r="U968">
            <v>5.7</v>
          </cell>
          <cell r="V968">
            <v>5.7</v>
          </cell>
          <cell r="W968">
            <v>5.6950000000000003</v>
          </cell>
          <cell r="X968">
            <v>5.6950000000000003</v>
          </cell>
          <cell r="Y968">
            <v>5.68</v>
          </cell>
          <cell r="Z968">
            <v>5.64</v>
          </cell>
          <cell r="AA968">
            <v>5.5449999999999999</v>
          </cell>
          <cell r="AB968">
            <v>5.4550000000000001</v>
          </cell>
          <cell r="AC968">
            <v>5.375</v>
          </cell>
        </row>
        <row r="969">
          <cell r="B969">
            <v>37109</v>
          </cell>
          <cell r="C969">
            <v>5.25</v>
          </cell>
          <cell r="D969">
            <v>5.1849999999999996</v>
          </cell>
          <cell r="E969">
            <v>4.9749999999999996</v>
          </cell>
          <cell r="F969">
            <v>4.9550000000000001</v>
          </cell>
          <cell r="G969">
            <v>4.9349999999999996</v>
          </cell>
          <cell r="H969">
            <v>4.9647600000000001</v>
          </cell>
          <cell r="I969">
            <v>4.9633099999999999</v>
          </cell>
          <cell r="J969">
            <v>4.9573999999999998</v>
          </cell>
          <cell r="K969">
            <v>4.9940499999999997</v>
          </cell>
          <cell r="L969">
            <v>5.08033</v>
          </cell>
          <cell r="M969">
            <v>5.09213</v>
          </cell>
          <cell r="N969">
            <v>5.1864699999999999</v>
          </cell>
          <cell r="O969">
            <v>5.2597899999999997</v>
          </cell>
          <cell r="P969">
            <v>5.35</v>
          </cell>
          <cell r="Q969">
            <v>5.5</v>
          </cell>
          <cell r="R969">
            <v>5.5650000000000004</v>
          </cell>
          <cell r="S969">
            <v>5.6050000000000004</v>
          </cell>
          <cell r="T969">
            <v>5.62</v>
          </cell>
          <cell r="U969">
            <v>5.6349999999999998</v>
          </cell>
          <cell r="V969">
            <v>5.6349999999999998</v>
          </cell>
          <cell r="W969">
            <v>5.6349999999999998</v>
          </cell>
          <cell r="X969">
            <v>5.6349999999999998</v>
          </cell>
          <cell r="Y969">
            <v>5.62</v>
          </cell>
          <cell r="Z969">
            <v>5.58</v>
          </cell>
          <cell r="AA969">
            <v>5.49</v>
          </cell>
          <cell r="AB969">
            <v>5.4050000000000002</v>
          </cell>
          <cell r="AC969">
            <v>5.335</v>
          </cell>
        </row>
        <row r="970">
          <cell r="B970">
            <v>37110</v>
          </cell>
          <cell r="C970">
            <v>4.3099999999999996</v>
          </cell>
          <cell r="D970">
            <v>4.53</v>
          </cell>
          <cell r="E970">
            <v>4.8550000000000004</v>
          </cell>
          <cell r="F970">
            <v>4.8949999999999996</v>
          </cell>
          <cell r="G970">
            <v>4.9050000000000002</v>
          </cell>
          <cell r="H970">
            <v>4.9379400000000002</v>
          </cell>
          <cell r="I970">
            <v>4.9527000000000001</v>
          </cell>
          <cell r="J970">
            <v>4.9575199999999997</v>
          </cell>
          <cell r="K970">
            <v>5.0077400000000001</v>
          </cell>
          <cell r="L970">
            <v>5.09917</v>
          </cell>
          <cell r="M970">
            <v>5.1099500000000004</v>
          </cell>
          <cell r="N970">
            <v>5.2016799999999996</v>
          </cell>
          <cell r="O970">
            <v>5.2716000000000003</v>
          </cell>
          <cell r="P970">
            <v>5.3550000000000004</v>
          </cell>
          <cell r="Q970">
            <v>5.5049999999999999</v>
          </cell>
          <cell r="R970">
            <v>5.5650000000000004</v>
          </cell>
          <cell r="S970">
            <v>5.6</v>
          </cell>
          <cell r="T970">
            <v>5.6150000000000002</v>
          </cell>
          <cell r="U970">
            <v>5.625</v>
          </cell>
          <cell r="V970">
            <v>5.625</v>
          </cell>
          <cell r="W970">
            <v>5.625</v>
          </cell>
          <cell r="X970">
            <v>5.625</v>
          </cell>
          <cell r="Y970">
            <v>5.61</v>
          </cell>
          <cell r="Z970">
            <v>5.5650000000000004</v>
          </cell>
          <cell r="AA970">
            <v>5.4749999999999996</v>
          </cell>
          <cell r="AB970">
            <v>5.39</v>
          </cell>
          <cell r="AC970">
            <v>5.32</v>
          </cell>
        </row>
        <row r="971">
          <cell r="B971">
            <v>37111</v>
          </cell>
          <cell r="C971">
            <v>4.2450000000000001</v>
          </cell>
          <cell r="D971">
            <v>4.5</v>
          </cell>
          <cell r="E971">
            <v>4.88</v>
          </cell>
          <cell r="F971">
            <v>4.91</v>
          </cell>
          <cell r="G971">
            <v>4.91</v>
          </cell>
          <cell r="H971">
            <v>4.9566600000000003</v>
          </cell>
          <cell r="I971">
            <v>4.9687999999999999</v>
          </cell>
          <cell r="J971">
            <v>4.9725400000000004</v>
          </cell>
          <cell r="K971">
            <v>5.0185000000000004</v>
          </cell>
          <cell r="L971">
            <v>5.1094200000000001</v>
          </cell>
          <cell r="M971">
            <v>5.1194100000000002</v>
          </cell>
          <cell r="N971">
            <v>5.2115200000000002</v>
          </cell>
          <cell r="O971">
            <v>5.2787300000000004</v>
          </cell>
          <cell r="P971">
            <v>5.3550000000000004</v>
          </cell>
          <cell r="Q971">
            <v>5.5049999999999999</v>
          </cell>
          <cell r="R971">
            <v>5.5650000000000004</v>
          </cell>
          <cell r="S971">
            <v>5.5949999999999998</v>
          </cell>
          <cell r="T971">
            <v>5.61</v>
          </cell>
          <cell r="U971">
            <v>5.6150000000000002</v>
          </cell>
          <cell r="V971">
            <v>5.6150000000000002</v>
          </cell>
          <cell r="W971">
            <v>5.61</v>
          </cell>
          <cell r="X971">
            <v>5.6050000000000004</v>
          </cell>
          <cell r="Y971">
            <v>5.585</v>
          </cell>
          <cell r="Z971">
            <v>5.5350000000000001</v>
          </cell>
          <cell r="AA971">
            <v>5.4349999999999996</v>
          </cell>
          <cell r="AB971">
            <v>5.3449999999999998</v>
          </cell>
          <cell r="AC971">
            <v>5.2649999999999997</v>
          </cell>
        </row>
        <row r="972">
          <cell r="B972">
            <v>37112</v>
          </cell>
          <cell r="C972">
            <v>4.1849999999999996</v>
          </cell>
          <cell r="D972">
            <v>4.4950000000000001</v>
          </cell>
          <cell r="E972">
            <v>4.8650000000000002</v>
          </cell>
          <cell r="F972">
            <v>4.8849999999999998</v>
          </cell>
          <cell r="G972">
            <v>4.875</v>
          </cell>
          <cell r="H972">
            <v>4.9129399999999999</v>
          </cell>
          <cell r="I972">
            <v>4.91751</v>
          </cell>
          <cell r="J972">
            <v>4.9076500000000003</v>
          </cell>
          <cell r="K972">
            <v>4.9375099999999996</v>
          </cell>
          <cell r="L972">
            <v>5.0176699999999999</v>
          </cell>
          <cell r="M972">
            <v>5.03146</v>
          </cell>
          <cell r="N972">
            <v>5.1250099999999996</v>
          </cell>
          <cell r="O972">
            <v>5.1966799999999997</v>
          </cell>
          <cell r="P972">
            <v>5.29</v>
          </cell>
          <cell r="Q972">
            <v>5.4349999999999996</v>
          </cell>
          <cell r="R972">
            <v>5.4950000000000001</v>
          </cell>
          <cell r="S972">
            <v>5.5149999999999997</v>
          </cell>
          <cell r="T972">
            <v>5.5250000000000004</v>
          </cell>
          <cell r="U972">
            <v>5.5350000000000001</v>
          </cell>
          <cell r="V972">
            <v>5.5350000000000001</v>
          </cell>
          <cell r="W972">
            <v>5.53</v>
          </cell>
          <cell r="X972">
            <v>5.5250000000000004</v>
          </cell>
          <cell r="Y972">
            <v>5.5049999999999999</v>
          </cell>
          <cell r="Z972">
            <v>5.46</v>
          </cell>
          <cell r="AA972">
            <v>5.36</v>
          </cell>
          <cell r="AB972">
            <v>5.27</v>
          </cell>
          <cell r="AC972">
            <v>5.19</v>
          </cell>
        </row>
        <row r="973">
          <cell r="B973">
            <v>37113</v>
          </cell>
          <cell r="C973">
            <v>4.2450000000000001</v>
          </cell>
          <cell r="D973">
            <v>4.37</v>
          </cell>
          <cell r="E973">
            <v>4.875</v>
          </cell>
          <cell r="F973">
            <v>4.875</v>
          </cell>
          <cell r="G973">
            <v>4.8650000000000002</v>
          </cell>
          <cell r="H973">
            <v>4.9193300000000004</v>
          </cell>
          <cell r="I973">
            <v>4.9147999999999996</v>
          </cell>
          <cell r="J973">
            <v>4.8977399999999998</v>
          </cell>
          <cell r="K973">
            <v>4.9222900000000003</v>
          </cell>
          <cell r="L973">
            <v>5.0003099999999998</v>
          </cell>
          <cell r="M973">
            <v>5.0107299999999997</v>
          </cell>
          <cell r="N973">
            <v>5.1041699999999999</v>
          </cell>
          <cell r="O973">
            <v>5.1789699999999996</v>
          </cell>
          <cell r="P973">
            <v>5.2649999999999997</v>
          </cell>
          <cell r="Q973">
            <v>5.42</v>
          </cell>
          <cell r="R973">
            <v>5.48</v>
          </cell>
          <cell r="S973">
            <v>5.5</v>
          </cell>
          <cell r="T973">
            <v>5.51</v>
          </cell>
          <cell r="U973">
            <v>5.5149999999999997</v>
          </cell>
          <cell r="V973">
            <v>5.5149999999999997</v>
          </cell>
          <cell r="W973">
            <v>5.51</v>
          </cell>
          <cell r="X973">
            <v>5.5049999999999999</v>
          </cell>
          <cell r="Y973">
            <v>5.48</v>
          </cell>
          <cell r="Z973">
            <v>5.4349999999999996</v>
          </cell>
          <cell r="AA973">
            <v>5.34</v>
          </cell>
          <cell r="AB973">
            <v>5.2549999999999999</v>
          </cell>
          <cell r="AC973">
            <v>5.18</v>
          </cell>
        </row>
        <row r="974">
          <cell r="B974">
            <v>37114</v>
          </cell>
          <cell r="C974">
            <v>4.2450000000000001</v>
          </cell>
          <cell r="D974">
            <v>4.37</v>
          </cell>
          <cell r="E974">
            <v>4.875</v>
          </cell>
          <cell r="F974">
            <v>4.875</v>
          </cell>
          <cell r="G974">
            <v>4.8650000000000002</v>
          </cell>
          <cell r="H974">
            <v>4.9193300000000004</v>
          </cell>
          <cell r="I974">
            <v>4.9147999999999996</v>
          </cell>
          <cell r="J974">
            <v>4.8977399999999998</v>
          </cell>
          <cell r="K974">
            <v>4.9222900000000003</v>
          </cell>
          <cell r="L974">
            <v>5.0003099999999998</v>
          </cell>
          <cell r="M974">
            <v>5.0107299999999997</v>
          </cell>
          <cell r="N974">
            <v>5.1041699999999999</v>
          </cell>
          <cell r="O974">
            <v>5.1789699999999996</v>
          </cell>
          <cell r="P974">
            <v>5.2649999999999997</v>
          </cell>
          <cell r="Q974">
            <v>5.42</v>
          </cell>
          <cell r="R974">
            <v>5.48</v>
          </cell>
          <cell r="S974">
            <v>5.5</v>
          </cell>
          <cell r="T974">
            <v>5.51</v>
          </cell>
          <cell r="U974">
            <v>5.5149999999999997</v>
          </cell>
          <cell r="V974">
            <v>5.5149999999999997</v>
          </cell>
          <cell r="W974">
            <v>5.51</v>
          </cell>
          <cell r="X974">
            <v>5.5049999999999999</v>
          </cell>
          <cell r="Y974">
            <v>5.48</v>
          </cell>
          <cell r="Z974">
            <v>5.4349999999999996</v>
          </cell>
          <cell r="AA974">
            <v>5.34</v>
          </cell>
          <cell r="AB974">
            <v>5.2549999999999999</v>
          </cell>
          <cell r="AC974">
            <v>5.18</v>
          </cell>
        </row>
        <row r="975">
          <cell r="B975">
            <v>37115</v>
          </cell>
          <cell r="C975">
            <v>4.2450000000000001</v>
          </cell>
          <cell r="D975">
            <v>4.37</v>
          </cell>
          <cell r="E975">
            <v>4.875</v>
          </cell>
          <cell r="F975">
            <v>4.875</v>
          </cell>
          <cell r="G975">
            <v>4.8650000000000002</v>
          </cell>
          <cell r="H975">
            <v>4.9193300000000004</v>
          </cell>
          <cell r="I975">
            <v>4.9147999999999996</v>
          </cell>
          <cell r="J975">
            <v>4.8977399999999998</v>
          </cell>
          <cell r="K975">
            <v>4.9222900000000003</v>
          </cell>
          <cell r="L975">
            <v>5.0003099999999998</v>
          </cell>
          <cell r="M975">
            <v>5.0107299999999997</v>
          </cell>
          <cell r="N975">
            <v>5.1041699999999999</v>
          </cell>
          <cell r="O975">
            <v>5.1789699999999996</v>
          </cell>
          <cell r="P975">
            <v>5.2649999999999997</v>
          </cell>
          <cell r="Q975">
            <v>5.42</v>
          </cell>
          <cell r="R975">
            <v>5.48</v>
          </cell>
          <cell r="S975">
            <v>5.5</v>
          </cell>
          <cell r="T975">
            <v>5.51</v>
          </cell>
          <cell r="U975">
            <v>5.5149999999999997</v>
          </cell>
          <cell r="V975">
            <v>5.5149999999999997</v>
          </cell>
          <cell r="W975">
            <v>5.51</v>
          </cell>
          <cell r="X975">
            <v>5.5049999999999999</v>
          </cell>
          <cell r="Y975">
            <v>5.48</v>
          </cell>
          <cell r="Z975">
            <v>5.4349999999999996</v>
          </cell>
          <cell r="AA975">
            <v>5.34</v>
          </cell>
          <cell r="AB975">
            <v>5.2549999999999999</v>
          </cell>
          <cell r="AC975">
            <v>5.18</v>
          </cell>
        </row>
        <row r="976">
          <cell r="B976">
            <v>37116</v>
          </cell>
          <cell r="C976">
            <v>4.1849999999999996</v>
          </cell>
          <cell r="D976">
            <v>4.37</v>
          </cell>
          <cell r="E976">
            <v>4.87</v>
          </cell>
          <cell r="F976">
            <v>4.8550000000000004</v>
          </cell>
          <cell r="G976">
            <v>4.8550000000000004</v>
          </cell>
          <cell r="H976">
            <v>4.9267799999999999</v>
          </cell>
          <cell r="I976">
            <v>4.9034399999999998</v>
          </cell>
          <cell r="J976">
            <v>4.8915499999999996</v>
          </cell>
          <cell r="K976">
            <v>4.9146799999999997</v>
          </cell>
          <cell r="L976">
            <v>4.98576</v>
          </cell>
          <cell r="M976">
            <v>4.9925800000000002</v>
          </cell>
          <cell r="N976">
            <v>5.0832499999999996</v>
          </cell>
          <cell r="O976">
            <v>5.1529100000000003</v>
          </cell>
          <cell r="P976">
            <v>5.24</v>
          </cell>
          <cell r="Q976">
            <v>5.39</v>
          </cell>
          <cell r="R976">
            <v>5.4550000000000001</v>
          </cell>
          <cell r="S976">
            <v>5.4850000000000003</v>
          </cell>
          <cell r="T976">
            <v>5.5049999999999999</v>
          </cell>
          <cell r="U976">
            <v>5.51</v>
          </cell>
          <cell r="V976">
            <v>5.51</v>
          </cell>
          <cell r="W976">
            <v>5.5049999999999999</v>
          </cell>
          <cell r="X976">
            <v>5.5049999999999999</v>
          </cell>
          <cell r="Y976">
            <v>5.49</v>
          </cell>
          <cell r="Z976">
            <v>5.4450000000000003</v>
          </cell>
          <cell r="AA976">
            <v>5.35</v>
          </cell>
          <cell r="AB976">
            <v>5.2649999999999997</v>
          </cell>
          <cell r="AC976">
            <v>5.19</v>
          </cell>
        </row>
        <row r="977">
          <cell r="B977">
            <v>37117</v>
          </cell>
          <cell r="C977">
            <v>4.2450000000000001</v>
          </cell>
          <cell r="D977">
            <v>4.37</v>
          </cell>
          <cell r="E977">
            <v>4.8449999999999998</v>
          </cell>
          <cell r="F977">
            <v>4.8650000000000002</v>
          </cell>
          <cell r="G977">
            <v>4.8650000000000002</v>
          </cell>
          <cell r="H977">
            <v>4.9193499999999997</v>
          </cell>
          <cell r="I977">
            <v>4.9167300000000003</v>
          </cell>
          <cell r="J977">
            <v>4.9072899999999997</v>
          </cell>
          <cell r="K977">
            <v>4.9377899999999997</v>
          </cell>
          <cell r="L977">
            <v>5.0159799999999999</v>
          </cell>
          <cell r="M977">
            <v>5.0228900000000003</v>
          </cell>
          <cell r="N977">
            <v>5.1123000000000003</v>
          </cell>
          <cell r="O977">
            <v>5.1808500000000004</v>
          </cell>
          <cell r="P977">
            <v>5.2649999999999997</v>
          </cell>
          <cell r="Q977">
            <v>5.415</v>
          </cell>
          <cell r="R977">
            <v>5.48</v>
          </cell>
          <cell r="S977">
            <v>5.5049999999999999</v>
          </cell>
          <cell r="T977">
            <v>5.52</v>
          </cell>
          <cell r="U977">
            <v>5.53</v>
          </cell>
          <cell r="V977">
            <v>5.5350000000000001</v>
          </cell>
          <cell r="W977">
            <v>5.53</v>
          </cell>
          <cell r="X977">
            <v>5.53</v>
          </cell>
          <cell r="Y977">
            <v>5.5149999999999997</v>
          </cell>
          <cell r="Z977">
            <v>5.4749999999999996</v>
          </cell>
          <cell r="AA977">
            <v>5.375</v>
          </cell>
          <cell r="AB977">
            <v>5.2850000000000001</v>
          </cell>
          <cell r="AC977">
            <v>5.21</v>
          </cell>
        </row>
        <row r="978">
          <cell r="B978">
            <v>37118</v>
          </cell>
          <cell r="C978">
            <v>4.1849999999999996</v>
          </cell>
          <cell r="D978">
            <v>4.37</v>
          </cell>
          <cell r="E978">
            <v>4.8550000000000004</v>
          </cell>
          <cell r="F978">
            <v>4.8650000000000002</v>
          </cell>
          <cell r="G978">
            <v>4.8499999999999996</v>
          </cell>
          <cell r="H978">
            <v>4.9583500000000003</v>
          </cell>
          <cell r="I978">
            <v>4.9573299999999998</v>
          </cell>
          <cell r="J978">
            <v>4.9460600000000001</v>
          </cell>
          <cell r="K978">
            <v>5.0055300000000003</v>
          </cell>
          <cell r="L978">
            <v>5.1003999999999996</v>
          </cell>
          <cell r="M978">
            <v>5.1090200000000001</v>
          </cell>
          <cell r="N978">
            <v>5.2013299999999996</v>
          </cell>
          <cell r="O978">
            <v>5.2676499999999997</v>
          </cell>
          <cell r="P978">
            <v>5.34</v>
          </cell>
          <cell r="Q978">
            <v>5.49</v>
          </cell>
          <cell r="R978">
            <v>5.56</v>
          </cell>
          <cell r="S978">
            <v>5.59</v>
          </cell>
          <cell r="T978">
            <v>5.6050000000000004</v>
          </cell>
          <cell r="U978">
            <v>5.6</v>
          </cell>
          <cell r="V978">
            <v>5.59</v>
          </cell>
          <cell r="W978">
            <v>5.58</v>
          </cell>
          <cell r="X978">
            <v>5.57</v>
          </cell>
          <cell r="Y978">
            <v>5.55</v>
          </cell>
          <cell r="Z978">
            <v>5.5049999999999999</v>
          </cell>
          <cell r="AA978">
            <v>5.4</v>
          </cell>
          <cell r="AB978">
            <v>5.31</v>
          </cell>
          <cell r="AC978">
            <v>5.23</v>
          </cell>
        </row>
        <row r="979">
          <cell r="B979">
            <v>37119</v>
          </cell>
          <cell r="C979">
            <v>4.1849999999999996</v>
          </cell>
          <cell r="D979">
            <v>4.5599999999999996</v>
          </cell>
          <cell r="E979">
            <v>4.88</v>
          </cell>
          <cell r="F979">
            <v>4.88</v>
          </cell>
          <cell r="G979">
            <v>4.8849999999999998</v>
          </cell>
          <cell r="H979">
            <v>4.9676</v>
          </cell>
          <cell r="I979">
            <v>4.9687999999999999</v>
          </cell>
          <cell r="J979">
            <v>4.9681499999999996</v>
          </cell>
          <cell r="K979">
            <v>5.0274700000000001</v>
          </cell>
          <cell r="L979">
            <v>5.12622</v>
          </cell>
          <cell r="M979">
            <v>5.1456099999999996</v>
          </cell>
          <cell r="N979">
            <v>5.2431799999999997</v>
          </cell>
          <cell r="O979">
            <v>5.3150599999999999</v>
          </cell>
          <cell r="P979">
            <v>5.3949999999999996</v>
          </cell>
          <cell r="Q979">
            <v>5.5449999999999999</v>
          </cell>
          <cell r="R979">
            <v>5.6150000000000002</v>
          </cell>
          <cell r="S979">
            <v>5.6449999999999996</v>
          </cell>
          <cell r="T979">
            <v>5.6550000000000002</v>
          </cell>
          <cell r="U979">
            <v>5.6449999999999996</v>
          </cell>
          <cell r="V979">
            <v>5.63</v>
          </cell>
          <cell r="W979">
            <v>5.6150000000000002</v>
          </cell>
          <cell r="X979">
            <v>5.6</v>
          </cell>
          <cell r="Y979">
            <v>5.56</v>
          </cell>
          <cell r="Z979">
            <v>5.5049999999999999</v>
          </cell>
          <cell r="AA979">
            <v>5.3949999999999996</v>
          </cell>
          <cell r="AB979">
            <v>5.2949999999999999</v>
          </cell>
          <cell r="AC979">
            <v>5.2050000000000001</v>
          </cell>
        </row>
        <row r="980">
          <cell r="B980">
            <v>37120</v>
          </cell>
          <cell r="C980">
            <v>4.28</v>
          </cell>
          <cell r="D980">
            <v>4.53</v>
          </cell>
          <cell r="E980">
            <v>4.9000000000000004</v>
          </cell>
          <cell r="F980">
            <v>4.9000000000000004</v>
          </cell>
          <cell r="G980">
            <v>4.9000000000000004</v>
          </cell>
          <cell r="H980">
            <v>4.9665100000000004</v>
          </cell>
          <cell r="I980">
            <v>4.9632899999999998</v>
          </cell>
          <cell r="J980">
            <v>4.9590399999999999</v>
          </cell>
          <cell r="K980">
            <v>5.0029500000000002</v>
          </cell>
          <cell r="L980">
            <v>5.0924500000000004</v>
          </cell>
          <cell r="M980">
            <v>5.1027800000000001</v>
          </cell>
          <cell r="N980">
            <v>5.1957399999999998</v>
          </cell>
          <cell r="O980">
            <v>5.2657999999999996</v>
          </cell>
          <cell r="P980">
            <v>5.34</v>
          </cell>
          <cell r="Q980">
            <v>5.48</v>
          </cell>
          <cell r="R980">
            <v>5.54</v>
          </cell>
          <cell r="S980">
            <v>5.56</v>
          </cell>
          <cell r="T980">
            <v>5.5650000000000004</v>
          </cell>
          <cell r="U980">
            <v>5.5549999999999997</v>
          </cell>
          <cell r="V980">
            <v>5.54</v>
          </cell>
          <cell r="W980">
            <v>5.52</v>
          </cell>
          <cell r="X980">
            <v>5.51</v>
          </cell>
          <cell r="Y980">
            <v>5.47</v>
          </cell>
          <cell r="Z980">
            <v>5.41</v>
          </cell>
          <cell r="AA980">
            <v>5.3</v>
          </cell>
          <cell r="AB980">
            <v>5.2050000000000001</v>
          </cell>
          <cell r="AC980">
            <v>5.12</v>
          </cell>
        </row>
        <row r="981">
          <cell r="B981">
            <v>37121</v>
          </cell>
          <cell r="C981">
            <v>4.28</v>
          </cell>
          <cell r="D981">
            <v>4.53</v>
          </cell>
          <cell r="E981">
            <v>4.9000000000000004</v>
          </cell>
          <cell r="F981">
            <v>4.9000000000000004</v>
          </cell>
          <cell r="G981">
            <v>4.9000000000000004</v>
          </cell>
          <cell r="H981">
            <v>4.9665100000000004</v>
          </cell>
          <cell r="I981">
            <v>4.9632899999999998</v>
          </cell>
          <cell r="J981">
            <v>4.9590399999999999</v>
          </cell>
          <cell r="K981">
            <v>5.0029500000000002</v>
          </cell>
          <cell r="L981">
            <v>5.0924500000000004</v>
          </cell>
          <cell r="M981">
            <v>5.1027800000000001</v>
          </cell>
          <cell r="N981">
            <v>5.1957399999999998</v>
          </cell>
          <cell r="O981">
            <v>5.2657999999999996</v>
          </cell>
          <cell r="P981">
            <v>5.34</v>
          </cell>
          <cell r="Q981">
            <v>5.48</v>
          </cell>
          <cell r="R981">
            <v>5.54</v>
          </cell>
          <cell r="S981">
            <v>5.56</v>
          </cell>
          <cell r="T981">
            <v>5.5650000000000004</v>
          </cell>
          <cell r="U981">
            <v>5.5549999999999997</v>
          </cell>
          <cell r="V981">
            <v>5.54</v>
          </cell>
          <cell r="W981">
            <v>5.52</v>
          </cell>
          <cell r="X981">
            <v>5.51</v>
          </cell>
          <cell r="Y981">
            <v>5.47</v>
          </cell>
          <cell r="Z981">
            <v>5.41</v>
          </cell>
          <cell r="AA981">
            <v>5.3</v>
          </cell>
          <cell r="AB981">
            <v>5.2050000000000001</v>
          </cell>
          <cell r="AC981">
            <v>5.12</v>
          </cell>
        </row>
        <row r="982">
          <cell r="B982">
            <v>37122</v>
          </cell>
          <cell r="C982">
            <v>4.28</v>
          </cell>
          <cell r="D982">
            <v>4.53</v>
          </cell>
          <cell r="E982">
            <v>4.9000000000000004</v>
          </cell>
          <cell r="F982">
            <v>4.9000000000000004</v>
          </cell>
          <cell r="G982">
            <v>4.9000000000000004</v>
          </cell>
          <cell r="H982">
            <v>4.9665100000000004</v>
          </cell>
          <cell r="I982">
            <v>4.9632899999999998</v>
          </cell>
          <cell r="J982">
            <v>4.9590399999999999</v>
          </cell>
          <cell r="K982">
            <v>5.0029500000000002</v>
          </cell>
          <cell r="L982">
            <v>5.0924500000000004</v>
          </cell>
          <cell r="M982">
            <v>5.1027800000000001</v>
          </cell>
          <cell r="N982">
            <v>5.1957399999999998</v>
          </cell>
          <cell r="O982">
            <v>5.2657999999999996</v>
          </cell>
          <cell r="P982">
            <v>5.34</v>
          </cell>
          <cell r="Q982">
            <v>5.48</v>
          </cell>
          <cell r="R982">
            <v>5.54</v>
          </cell>
          <cell r="S982">
            <v>5.56</v>
          </cell>
          <cell r="T982">
            <v>5.5650000000000004</v>
          </cell>
          <cell r="U982">
            <v>5.5549999999999997</v>
          </cell>
          <cell r="V982">
            <v>5.54</v>
          </cell>
          <cell r="W982">
            <v>5.52</v>
          </cell>
          <cell r="X982">
            <v>5.51</v>
          </cell>
          <cell r="Y982">
            <v>5.47</v>
          </cell>
          <cell r="Z982">
            <v>5.41</v>
          </cell>
          <cell r="AA982">
            <v>5.3</v>
          </cell>
          <cell r="AB982">
            <v>5.2050000000000001</v>
          </cell>
          <cell r="AC982">
            <v>5.12</v>
          </cell>
        </row>
        <row r="983">
          <cell r="B983">
            <v>37123</v>
          </cell>
          <cell r="C983">
            <v>4.3099999999999996</v>
          </cell>
          <cell r="D983">
            <v>4.4950000000000001</v>
          </cell>
          <cell r="E983">
            <v>4.8650000000000002</v>
          </cell>
          <cell r="F983">
            <v>4.8849999999999998</v>
          </cell>
          <cell r="G983">
            <v>4.8949999999999996</v>
          </cell>
          <cell r="H983">
            <v>4.9421900000000001</v>
          </cell>
          <cell r="I983">
            <v>4.9416599999999997</v>
          </cell>
          <cell r="J983">
            <v>4.94339</v>
          </cell>
          <cell r="K983">
            <v>4.9911500000000002</v>
          </cell>
          <cell r="L983">
            <v>5.0860000000000003</v>
          </cell>
          <cell r="M983">
            <v>5.09884</v>
          </cell>
          <cell r="N983">
            <v>5.1904500000000002</v>
          </cell>
          <cell r="O983">
            <v>5.2586000000000004</v>
          </cell>
          <cell r="P983">
            <v>5.335</v>
          </cell>
          <cell r="Q983">
            <v>5.48</v>
          </cell>
          <cell r="R983">
            <v>5.54</v>
          </cell>
          <cell r="S983">
            <v>5.5650000000000004</v>
          </cell>
          <cell r="T983">
            <v>5.5750000000000002</v>
          </cell>
          <cell r="U983">
            <v>5.5650000000000004</v>
          </cell>
          <cell r="V983">
            <v>5.55</v>
          </cell>
          <cell r="W983">
            <v>5.5350000000000001</v>
          </cell>
          <cell r="X983">
            <v>5.5250000000000004</v>
          </cell>
          <cell r="Y983">
            <v>5.49</v>
          </cell>
          <cell r="Z983">
            <v>5.43</v>
          </cell>
          <cell r="AA983">
            <v>5.32</v>
          </cell>
          <cell r="AB983">
            <v>5.22</v>
          </cell>
          <cell r="AC983">
            <v>5.14</v>
          </cell>
        </row>
        <row r="984">
          <cell r="B984">
            <v>37124</v>
          </cell>
          <cell r="C984">
            <v>4.2450000000000001</v>
          </cell>
          <cell r="D984">
            <v>4.62</v>
          </cell>
          <cell r="E984">
            <v>4.8650000000000002</v>
          </cell>
          <cell r="F984">
            <v>4.875</v>
          </cell>
          <cell r="G984">
            <v>4.8849999999999998</v>
          </cell>
          <cell r="H984">
            <v>4.9575800000000001</v>
          </cell>
          <cell r="I984">
            <v>4.9602399999999998</v>
          </cell>
          <cell r="J984">
            <v>4.9656900000000004</v>
          </cell>
          <cell r="K984">
            <v>5.03017</v>
          </cell>
          <cell r="L984">
            <v>5.1346100000000003</v>
          </cell>
          <cell r="M984">
            <v>5.1523199999999996</v>
          </cell>
          <cell r="N984">
            <v>5.2487500000000002</v>
          </cell>
          <cell r="O984">
            <v>5.31799</v>
          </cell>
          <cell r="P984">
            <v>5.4</v>
          </cell>
          <cell r="Q984">
            <v>5.54</v>
          </cell>
          <cell r="R984">
            <v>5.59</v>
          </cell>
          <cell r="S984">
            <v>5.61</v>
          </cell>
          <cell r="T984">
            <v>5.6150000000000002</v>
          </cell>
          <cell r="U984">
            <v>5.6050000000000004</v>
          </cell>
          <cell r="V984">
            <v>5.585</v>
          </cell>
          <cell r="W984">
            <v>5.57</v>
          </cell>
          <cell r="X984">
            <v>5.5549999999999997</v>
          </cell>
          <cell r="Y984">
            <v>5.52</v>
          </cell>
          <cell r="Z984">
            <v>5.46</v>
          </cell>
          <cell r="AA984">
            <v>5.3449999999999998</v>
          </cell>
          <cell r="AB984">
            <v>5.2450000000000001</v>
          </cell>
          <cell r="AC984">
            <v>5.17</v>
          </cell>
        </row>
        <row r="985">
          <cell r="B985">
            <v>37125</v>
          </cell>
          <cell r="C985">
            <v>4.3099999999999996</v>
          </cell>
          <cell r="D985">
            <v>4.7450000000000001</v>
          </cell>
          <cell r="E985">
            <v>4.8849999999999998</v>
          </cell>
          <cell r="F985">
            <v>4.88</v>
          </cell>
          <cell r="G985">
            <v>4.875</v>
          </cell>
          <cell r="H985">
            <v>4.9775999999999998</v>
          </cell>
          <cell r="I985">
            <v>4.9726299999999997</v>
          </cell>
          <cell r="J985">
            <v>4.9707600000000003</v>
          </cell>
          <cell r="K985">
            <v>5.0430900000000003</v>
          </cell>
          <cell r="L985">
            <v>5.1530100000000001</v>
          </cell>
          <cell r="M985">
            <v>5.1744000000000003</v>
          </cell>
          <cell r="N985">
            <v>5.2759299999999998</v>
          </cell>
          <cell r="O985">
            <v>5.3483099999999997</v>
          </cell>
          <cell r="P985">
            <v>5.43</v>
          </cell>
          <cell r="Q985">
            <v>5.5750000000000002</v>
          </cell>
          <cell r="R985">
            <v>5.62</v>
          </cell>
          <cell r="S985">
            <v>5.64</v>
          </cell>
          <cell r="T985">
            <v>5.6449999999999996</v>
          </cell>
          <cell r="U985">
            <v>5.6349999999999998</v>
          </cell>
          <cell r="V985">
            <v>5.62</v>
          </cell>
          <cell r="W985">
            <v>5.6050000000000004</v>
          </cell>
          <cell r="X985">
            <v>5.5949999999999998</v>
          </cell>
          <cell r="Y985">
            <v>5.5650000000000004</v>
          </cell>
          <cell r="Z985">
            <v>5.49</v>
          </cell>
          <cell r="AA985">
            <v>5.3650000000000002</v>
          </cell>
          <cell r="AB985">
            <v>5.26</v>
          </cell>
          <cell r="AC985">
            <v>5.19</v>
          </cell>
        </row>
        <row r="986">
          <cell r="B986">
            <v>37126</v>
          </cell>
          <cell r="C986">
            <v>5.87</v>
          </cell>
          <cell r="D986">
            <v>5.12</v>
          </cell>
          <cell r="E986">
            <v>4.9550000000000001</v>
          </cell>
          <cell r="F986">
            <v>4.9249999999999998</v>
          </cell>
          <cell r="G986">
            <v>4.91</v>
          </cell>
          <cell r="H986">
            <v>4.9944600000000001</v>
          </cell>
          <cell r="I986">
            <v>4.9837499999999997</v>
          </cell>
          <cell r="J986">
            <v>4.9769300000000003</v>
          </cell>
          <cell r="K986">
            <v>5.0295100000000001</v>
          </cell>
          <cell r="L986">
            <v>5.1277699999999999</v>
          </cell>
          <cell r="M986">
            <v>5.1467400000000003</v>
          </cell>
          <cell r="N986">
            <v>5.2442000000000002</v>
          </cell>
          <cell r="O986">
            <v>5.3154199999999996</v>
          </cell>
          <cell r="P986">
            <v>5.39</v>
          </cell>
          <cell r="Q986">
            <v>5.53</v>
          </cell>
          <cell r="R986">
            <v>5.5750000000000002</v>
          </cell>
          <cell r="S986">
            <v>5.59</v>
          </cell>
          <cell r="T986">
            <v>5.5949999999999998</v>
          </cell>
          <cell r="U986">
            <v>5.585</v>
          </cell>
          <cell r="V986">
            <v>5.57</v>
          </cell>
          <cell r="W986">
            <v>5.5549999999999997</v>
          </cell>
          <cell r="X986">
            <v>5.5449999999999999</v>
          </cell>
          <cell r="Y986">
            <v>5.51</v>
          </cell>
          <cell r="Z986">
            <v>5.4450000000000003</v>
          </cell>
          <cell r="AA986">
            <v>5.3250000000000002</v>
          </cell>
          <cell r="AB986">
            <v>5.2249999999999996</v>
          </cell>
          <cell r="AC986">
            <v>5.1449999999999996</v>
          </cell>
        </row>
        <row r="987">
          <cell r="B987">
            <v>37127</v>
          </cell>
          <cell r="C987">
            <v>5.625</v>
          </cell>
          <cell r="D987">
            <v>5.4349999999999996</v>
          </cell>
          <cell r="E987">
            <v>4.9950000000000001</v>
          </cell>
          <cell r="F987">
            <v>4.9550000000000001</v>
          </cell>
          <cell r="G987">
            <v>4.9450000000000003</v>
          </cell>
          <cell r="H987">
            <v>5.0047699999999997</v>
          </cell>
          <cell r="I987">
            <v>4.9979300000000002</v>
          </cell>
          <cell r="J987">
            <v>4.9950999999999999</v>
          </cell>
          <cell r="K987">
            <v>5.0481299999999996</v>
          </cell>
          <cell r="L987">
            <v>5.1502699999999999</v>
          </cell>
          <cell r="M987">
            <v>5.1661299999999999</v>
          </cell>
          <cell r="N987">
            <v>5.2667200000000003</v>
          </cell>
          <cell r="O987">
            <v>5.3433299999999999</v>
          </cell>
          <cell r="P987">
            <v>5.42</v>
          </cell>
          <cell r="Q987">
            <v>5.5650000000000004</v>
          </cell>
          <cell r="R987">
            <v>5.61</v>
          </cell>
          <cell r="S987">
            <v>5.625</v>
          </cell>
          <cell r="T987">
            <v>5.63</v>
          </cell>
          <cell r="U987">
            <v>5.62</v>
          </cell>
          <cell r="V987">
            <v>5.6050000000000004</v>
          </cell>
          <cell r="W987">
            <v>5.59</v>
          </cell>
          <cell r="X987">
            <v>5.58</v>
          </cell>
          <cell r="Y987">
            <v>5.5449999999999999</v>
          </cell>
          <cell r="Z987">
            <v>5.4749999999999996</v>
          </cell>
          <cell r="AA987">
            <v>5.35</v>
          </cell>
          <cell r="AB987">
            <v>5.25</v>
          </cell>
          <cell r="AC987">
            <v>5.17</v>
          </cell>
        </row>
        <row r="988">
          <cell r="B988">
            <v>37128</v>
          </cell>
          <cell r="C988">
            <v>5.625</v>
          </cell>
          <cell r="D988">
            <v>5.4349999999999996</v>
          </cell>
          <cell r="E988">
            <v>4.9950000000000001</v>
          </cell>
          <cell r="F988">
            <v>4.9550000000000001</v>
          </cell>
          <cell r="G988">
            <v>4.9450000000000003</v>
          </cell>
          <cell r="H988">
            <v>5.0047699999999997</v>
          </cell>
          <cell r="I988">
            <v>4.9979300000000002</v>
          </cell>
          <cell r="J988">
            <v>4.9950999999999999</v>
          </cell>
          <cell r="K988">
            <v>5.0481299999999996</v>
          </cell>
          <cell r="L988">
            <v>5.1502699999999999</v>
          </cell>
          <cell r="M988">
            <v>5.1661299999999999</v>
          </cell>
          <cell r="N988">
            <v>5.2667200000000003</v>
          </cell>
          <cell r="O988">
            <v>5.3433299999999999</v>
          </cell>
          <cell r="P988">
            <v>5.42</v>
          </cell>
          <cell r="Q988">
            <v>5.5650000000000004</v>
          </cell>
          <cell r="R988">
            <v>5.61</v>
          </cell>
          <cell r="S988">
            <v>5.625</v>
          </cell>
          <cell r="T988">
            <v>5.63</v>
          </cell>
          <cell r="U988">
            <v>5.62</v>
          </cell>
          <cell r="V988">
            <v>5.6050000000000004</v>
          </cell>
          <cell r="W988">
            <v>5.59</v>
          </cell>
          <cell r="X988">
            <v>5.58</v>
          </cell>
          <cell r="Y988">
            <v>5.5449999999999999</v>
          </cell>
          <cell r="Z988">
            <v>5.4749999999999996</v>
          </cell>
          <cell r="AA988">
            <v>5.35</v>
          </cell>
          <cell r="AB988">
            <v>5.25</v>
          </cell>
          <cell r="AC988">
            <v>5.17</v>
          </cell>
        </row>
        <row r="989">
          <cell r="B989">
            <v>37129</v>
          </cell>
          <cell r="C989">
            <v>5.625</v>
          </cell>
          <cell r="D989">
            <v>5.4349999999999996</v>
          </cell>
          <cell r="E989">
            <v>4.9950000000000001</v>
          </cell>
          <cell r="F989">
            <v>4.9550000000000001</v>
          </cell>
          <cell r="G989">
            <v>4.9450000000000003</v>
          </cell>
          <cell r="H989">
            <v>5.0047699999999997</v>
          </cell>
          <cell r="I989">
            <v>4.9979300000000002</v>
          </cell>
          <cell r="J989">
            <v>4.9950999999999999</v>
          </cell>
          <cell r="K989">
            <v>5.0481299999999996</v>
          </cell>
          <cell r="L989">
            <v>5.1502699999999999</v>
          </cell>
          <cell r="M989">
            <v>5.1661299999999999</v>
          </cell>
          <cell r="N989">
            <v>5.2667200000000003</v>
          </cell>
          <cell r="O989">
            <v>5.3433299999999999</v>
          </cell>
          <cell r="P989">
            <v>5.42</v>
          </cell>
          <cell r="Q989">
            <v>5.5650000000000004</v>
          </cell>
          <cell r="R989">
            <v>5.61</v>
          </cell>
          <cell r="S989">
            <v>5.625</v>
          </cell>
          <cell r="T989">
            <v>5.63</v>
          </cell>
          <cell r="U989">
            <v>5.62</v>
          </cell>
          <cell r="V989">
            <v>5.6050000000000004</v>
          </cell>
          <cell r="W989">
            <v>5.59</v>
          </cell>
          <cell r="X989">
            <v>5.58</v>
          </cell>
          <cell r="Y989">
            <v>5.5449999999999999</v>
          </cell>
          <cell r="Z989">
            <v>5.4749999999999996</v>
          </cell>
          <cell r="AA989">
            <v>5.35</v>
          </cell>
          <cell r="AB989">
            <v>5.25</v>
          </cell>
          <cell r="AC989">
            <v>5.17</v>
          </cell>
        </row>
        <row r="990">
          <cell r="B990">
            <v>37130</v>
          </cell>
          <cell r="C990">
            <v>5.625</v>
          </cell>
          <cell r="D990">
            <v>5.4349999999999996</v>
          </cell>
          <cell r="E990">
            <v>4.9950000000000001</v>
          </cell>
          <cell r="F990">
            <v>4.9550000000000001</v>
          </cell>
          <cell r="G990">
            <v>4.9450000000000003</v>
          </cell>
          <cell r="H990">
            <v>5.0047699999999997</v>
          </cell>
          <cell r="I990">
            <v>4.9979300000000002</v>
          </cell>
          <cell r="J990">
            <v>4.9950999999999999</v>
          </cell>
          <cell r="K990">
            <v>5.0481299999999996</v>
          </cell>
          <cell r="L990">
            <v>5.1502699999999999</v>
          </cell>
          <cell r="M990">
            <v>5.1661299999999999</v>
          </cell>
          <cell r="N990">
            <v>5.2667200000000003</v>
          </cell>
          <cell r="O990">
            <v>5.3433299999999999</v>
          </cell>
          <cell r="P990">
            <v>5.42</v>
          </cell>
          <cell r="Q990">
            <v>5.5650000000000004</v>
          </cell>
          <cell r="R990">
            <v>5.61</v>
          </cell>
          <cell r="S990">
            <v>5.625</v>
          </cell>
          <cell r="T990">
            <v>5.63</v>
          </cell>
          <cell r="U990">
            <v>5.62</v>
          </cell>
          <cell r="V990">
            <v>5.6050000000000004</v>
          </cell>
          <cell r="W990">
            <v>5.59</v>
          </cell>
          <cell r="X990">
            <v>5.58</v>
          </cell>
          <cell r="Y990">
            <v>5.5449999999999999</v>
          </cell>
          <cell r="Z990">
            <v>5.4749999999999996</v>
          </cell>
          <cell r="AA990">
            <v>5.35</v>
          </cell>
          <cell r="AB990">
            <v>5.25</v>
          </cell>
          <cell r="AC990">
            <v>5.17</v>
          </cell>
        </row>
        <row r="991">
          <cell r="B991">
            <v>37131</v>
          </cell>
          <cell r="C991">
            <v>4.8099999999999996</v>
          </cell>
          <cell r="D991">
            <v>4.84</v>
          </cell>
          <cell r="E991">
            <v>4.9050000000000002</v>
          </cell>
          <cell r="F991">
            <v>4.9249999999999998</v>
          </cell>
          <cell r="G991">
            <v>4.9249999999999998</v>
          </cell>
          <cell r="H991">
            <v>4.9798900000000001</v>
          </cell>
          <cell r="I991">
            <v>4.9821999999999997</v>
          </cell>
          <cell r="J991">
            <v>5.0247999999999999</v>
          </cell>
          <cell r="K991">
            <v>5.0364100000000001</v>
          </cell>
          <cell r="L991">
            <v>5.1393500000000003</v>
          </cell>
          <cell r="M991">
            <v>5.1587300000000003</v>
          </cell>
          <cell r="N991">
            <v>5.2724700000000002</v>
          </cell>
          <cell r="O991">
            <v>5.3285499999999999</v>
          </cell>
          <cell r="P991">
            <v>5.4050000000000002</v>
          </cell>
          <cell r="Q991">
            <v>5.5449999999999999</v>
          </cell>
          <cell r="R991">
            <v>5.59</v>
          </cell>
          <cell r="S991">
            <v>5.6</v>
          </cell>
          <cell r="T991">
            <v>5.6</v>
          </cell>
          <cell r="U991">
            <v>5.5949999999999998</v>
          </cell>
          <cell r="V991">
            <v>5.585</v>
          </cell>
          <cell r="W991">
            <v>5.57</v>
          </cell>
          <cell r="X991">
            <v>5.56</v>
          </cell>
          <cell r="Y991">
            <v>5.5250000000000004</v>
          </cell>
          <cell r="Z991">
            <v>5.4550000000000001</v>
          </cell>
          <cell r="AA991">
            <v>5.33</v>
          </cell>
          <cell r="AB991">
            <v>5.23</v>
          </cell>
          <cell r="AC991">
            <v>5.15</v>
          </cell>
        </row>
        <row r="992">
          <cell r="B992">
            <v>37132</v>
          </cell>
          <cell r="C992">
            <v>5.4349999999999996</v>
          </cell>
          <cell r="D992">
            <v>4.9349999999999996</v>
          </cell>
          <cell r="E992">
            <v>4.9050000000000002</v>
          </cell>
          <cell r="F992">
            <v>4.8949999999999996</v>
          </cell>
          <cell r="G992">
            <v>4.8949999999999996</v>
          </cell>
          <cell r="H992">
            <v>4.9558499999999999</v>
          </cell>
          <cell r="I992">
            <v>4.9465199999999996</v>
          </cell>
          <cell r="J992">
            <v>4.9729799999999997</v>
          </cell>
          <cell r="K992">
            <v>4.9858000000000002</v>
          </cell>
          <cell r="L992">
            <v>5.0808299999999997</v>
          </cell>
          <cell r="M992">
            <v>5.0978399999999997</v>
          </cell>
          <cell r="N992">
            <v>5.20451</v>
          </cell>
          <cell r="O992">
            <v>5.2672600000000003</v>
          </cell>
          <cell r="P992">
            <v>5.3550000000000004</v>
          </cell>
          <cell r="Q992">
            <v>5.5</v>
          </cell>
          <cell r="R992">
            <v>5.55</v>
          </cell>
          <cell r="S992">
            <v>5.5650000000000004</v>
          </cell>
          <cell r="T992">
            <v>5.57</v>
          </cell>
          <cell r="U992">
            <v>5.5650000000000004</v>
          </cell>
          <cell r="V992">
            <v>5.55</v>
          </cell>
          <cell r="W992">
            <v>5.5350000000000001</v>
          </cell>
          <cell r="X992">
            <v>5.5250000000000004</v>
          </cell>
          <cell r="Y992">
            <v>5.49</v>
          </cell>
          <cell r="Z992">
            <v>5.43</v>
          </cell>
          <cell r="AA992">
            <v>5.3049999999999997</v>
          </cell>
          <cell r="AB992">
            <v>5.2050000000000001</v>
          </cell>
          <cell r="AC992">
            <v>5.125</v>
          </cell>
        </row>
        <row r="993">
          <cell r="B993">
            <v>37133</v>
          </cell>
          <cell r="C993">
            <v>4.3099999999999996</v>
          </cell>
          <cell r="D993">
            <v>4.4950000000000001</v>
          </cell>
          <cell r="E993">
            <v>4.835</v>
          </cell>
          <cell r="F993">
            <v>4.8650000000000002</v>
          </cell>
          <cell r="G993">
            <v>4.875</v>
          </cell>
          <cell r="H993">
            <v>4.9373199999999997</v>
          </cell>
          <cell r="I993">
            <v>4.9285500000000004</v>
          </cell>
          <cell r="J993">
            <v>4.9402100000000004</v>
          </cell>
          <cell r="K993">
            <v>4.9613500000000004</v>
          </cell>
          <cell r="L993">
            <v>5.0485100000000003</v>
          </cell>
          <cell r="M993">
            <v>5.0689000000000002</v>
          </cell>
          <cell r="N993">
            <v>5.1629800000000001</v>
          </cell>
          <cell r="O993">
            <v>5.2299899999999999</v>
          </cell>
          <cell r="P993">
            <v>5.3150000000000004</v>
          </cell>
          <cell r="Q993">
            <v>5.4649999999999999</v>
          </cell>
          <cell r="R993">
            <v>5.5250000000000004</v>
          </cell>
          <cell r="S993">
            <v>5.5449999999999999</v>
          </cell>
          <cell r="T993">
            <v>5.5549999999999997</v>
          </cell>
          <cell r="U993">
            <v>5.5549999999999997</v>
          </cell>
          <cell r="V993">
            <v>5.5449999999999999</v>
          </cell>
          <cell r="W993">
            <v>5.5350000000000001</v>
          </cell>
          <cell r="X993">
            <v>5.53</v>
          </cell>
          <cell r="Y993">
            <v>5.5</v>
          </cell>
          <cell r="Z993">
            <v>5.44</v>
          </cell>
          <cell r="AA993">
            <v>5.32</v>
          </cell>
          <cell r="AB993">
            <v>5.22</v>
          </cell>
          <cell r="AC993">
            <v>5.14</v>
          </cell>
        </row>
        <row r="994">
          <cell r="B994">
            <v>37134</v>
          </cell>
          <cell r="C994">
            <v>4.2450000000000001</v>
          </cell>
          <cell r="D994">
            <v>4.4349999999999996</v>
          </cell>
          <cell r="E994">
            <v>4.8049999999999997</v>
          </cell>
          <cell r="F994">
            <v>4.835</v>
          </cell>
          <cell r="G994">
            <v>4.8550000000000004</v>
          </cell>
          <cell r="H994">
            <v>4.9212100000000003</v>
          </cell>
          <cell r="I994">
            <v>4.9042500000000002</v>
          </cell>
          <cell r="J994">
            <v>4.8998999999999997</v>
          </cell>
          <cell r="K994">
            <v>4.9274199999999997</v>
          </cell>
          <cell r="L994">
            <v>5.0051100000000002</v>
          </cell>
          <cell r="M994">
            <v>5.0117700000000003</v>
          </cell>
          <cell r="N994">
            <v>5.10039</v>
          </cell>
          <cell r="O994">
            <v>5.1697499999999996</v>
          </cell>
          <cell r="P994">
            <v>5.25</v>
          </cell>
          <cell r="Q994">
            <v>5.4050000000000002</v>
          </cell>
          <cell r="R994">
            <v>5.47</v>
          </cell>
          <cell r="S994">
            <v>5.4950000000000001</v>
          </cell>
          <cell r="T994">
            <v>5.5049999999999999</v>
          </cell>
          <cell r="U994">
            <v>5.51</v>
          </cell>
          <cell r="V994">
            <v>5.5</v>
          </cell>
          <cell r="W994">
            <v>5.49</v>
          </cell>
          <cell r="X994">
            <v>5.4850000000000003</v>
          </cell>
          <cell r="Y994">
            <v>5.46</v>
          </cell>
          <cell r="Z994">
            <v>5.4050000000000002</v>
          </cell>
          <cell r="AA994">
            <v>5.2949999999999999</v>
          </cell>
          <cell r="AB994">
            <v>5.1950000000000003</v>
          </cell>
          <cell r="AC994">
            <v>5.1150000000000002</v>
          </cell>
        </row>
        <row r="995">
          <cell r="B995">
            <v>37135</v>
          </cell>
          <cell r="C995">
            <v>4.2450000000000001</v>
          </cell>
          <cell r="D995">
            <v>4.4349999999999996</v>
          </cell>
          <cell r="E995">
            <v>4.8049999999999997</v>
          </cell>
          <cell r="F995">
            <v>4.835</v>
          </cell>
          <cell r="G995">
            <v>4.8550000000000004</v>
          </cell>
          <cell r="H995">
            <v>4.9212100000000003</v>
          </cell>
          <cell r="I995">
            <v>4.9042500000000002</v>
          </cell>
          <cell r="J995">
            <v>4.8998999999999997</v>
          </cell>
          <cell r="K995">
            <v>4.9274199999999997</v>
          </cell>
          <cell r="L995">
            <v>5.0051100000000002</v>
          </cell>
          <cell r="M995">
            <v>5.0117700000000003</v>
          </cell>
          <cell r="N995">
            <v>5.10039</v>
          </cell>
          <cell r="O995">
            <v>5.1697499999999996</v>
          </cell>
          <cell r="P995">
            <v>5.25</v>
          </cell>
          <cell r="Q995">
            <v>5.4050000000000002</v>
          </cell>
          <cell r="R995">
            <v>5.47</v>
          </cell>
          <cell r="S995">
            <v>5.4950000000000001</v>
          </cell>
          <cell r="T995">
            <v>5.5049999999999999</v>
          </cell>
          <cell r="U995">
            <v>5.51</v>
          </cell>
          <cell r="V995">
            <v>5.5</v>
          </cell>
          <cell r="W995">
            <v>5.49</v>
          </cell>
          <cell r="X995">
            <v>5.4850000000000003</v>
          </cell>
          <cell r="Y995">
            <v>5.46</v>
          </cell>
          <cell r="Z995">
            <v>5.4050000000000002</v>
          </cell>
          <cell r="AA995">
            <v>5.2949999999999999</v>
          </cell>
          <cell r="AB995">
            <v>5.1950000000000003</v>
          </cell>
          <cell r="AC995">
            <v>5.1150000000000002</v>
          </cell>
        </row>
        <row r="996">
          <cell r="B996">
            <v>37136</v>
          </cell>
          <cell r="C996">
            <v>4.2450000000000001</v>
          </cell>
          <cell r="D996">
            <v>4.4349999999999996</v>
          </cell>
          <cell r="E996">
            <v>4.8049999999999997</v>
          </cell>
          <cell r="F996">
            <v>4.835</v>
          </cell>
          <cell r="G996">
            <v>4.8550000000000004</v>
          </cell>
          <cell r="H996">
            <v>4.9212100000000003</v>
          </cell>
          <cell r="I996">
            <v>4.9042500000000002</v>
          </cell>
          <cell r="J996">
            <v>4.8998999999999997</v>
          </cell>
          <cell r="K996">
            <v>4.9274199999999997</v>
          </cell>
          <cell r="L996">
            <v>5.0051100000000002</v>
          </cell>
          <cell r="M996">
            <v>5.0117700000000003</v>
          </cell>
          <cell r="N996">
            <v>5.10039</v>
          </cell>
          <cell r="O996">
            <v>5.1697499999999996</v>
          </cell>
          <cell r="P996">
            <v>5.25</v>
          </cell>
          <cell r="Q996">
            <v>5.4050000000000002</v>
          </cell>
          <cell r="R996">
            <v>5.47</v>
          </cell>
          <cell r="S996">
            <v>5.4950000000000001</v>
          </cell>
          <cell r="T996">
            <v>5.5049999999999999</v>
          </cell>
          <cell r="U996">
            <v>5.51</v>
          </cell>
          <cell r="V996">
            <v>5.5</v>
          </cell>
          <cell r="W996">
            <v>5.49</v>
          </cell>
          <cell r="X996">
            <v>5.4850000000000003</v>
          </cell>
          <cell r="Y996">
            <v>5.46</v>
          </cell>
          <cell r="Z996">
            <v>5.4050000000000002</v>
          </cell>
          <cell r="AA996">
            <v>5.2949999999999999</v>
          </cell>
          <cell r="AB996">
            <v>5.1950000000000003</v>
          </cell>
          <cell r="AC996">
            <v>5.1150000000000002</v>
          </cell>
        </row>
        <row r="997">
          <cell r="B997">
            <v>37137</v>
          </cell>
          <cell r="C997">
            <v>4.2450000000000001</v>
          </cell>
          <cell r="D997">
            <v>4.37</v>
          </cell>
          <cell r="E997">
            <v>4.78</v>
          </cell>
          <cell r="F997">
            <v>4.79</v>
          </cell>
          <cell r="G997">
            <v>4.79</v>
          </cell>
          <cell r="H997">
            <v>4.8907299999999996</v>
          </cell>
          <cell r="I997">
            <v>4.8727</v>
          </cell>
          <cell r="J997">
            <v>4.8611399999999998</v>
          </cell>
          <cell r="K997">
            <v>4.9010400000000001</v>
          </cell>
          <cell r="L997">
            <v>4.9812799999999999</v>
          </cell>
          <cell r="M997">
            <v>4.9905200000000001</v>
          </cell>
          <cell r="N997">
            <v>5.07972</v>
          </cell>
          <cell r="O997">
            <v>5.15144</v>
          </cell>
          <cell r="P997">
            <v>5.2350000000000003</v>
          </cell>
          <cell r="Q997">
            <v>5.39</v>
          </cell>
          <cell r="R997">
            <v>5.46</v>
          </cell>
          <cell r="S997">
            <v>5.49</v>
          </cell>
          <cell r="T997">
            <v>5.51</v>
          </cell>
          <cell r="U997">
            <v>5.5250000000000004</v>
          </cell>
          <cell r="V997">
            <v>5.53</v>
          </cell>
          <cell r="W997">
            <v>5.5350000000000001</v>
          </cell>
          <cell r="X997">
            <v>5.5350000000000001</v>
          </cell>
          <cell r="Y997">
            <v>5.52</v>
          </cell>
          <cell r="Z997">
            <v>5.48</v>
          </cell>
          <cell r="AA997">
            <v>5.37</v>
          </cell>
          <cell r="AB997">
            <v>5.28</v>
          </cell>
          <cell r="AC997">
            <v>5.21</v>
          </cell>
        </row>
        <row r="998">
          <cell r="B998">
            <v>37138</v>
          </cell>
          <cell r="C998">
            <v>4.12</v>
          </cell>
          <cell r="D998">
            <v>4.2450000000000001</v>
          </cell>
          <cell r="E998">
            <v>4.78</v>
          </cell>
          <cell r="F998">
            <v>4.79</v>
          </cell>
          <cell r="G998">
            <v>4.79</v>
          </cell>
          <cell r="H998">
            <v>4.8913099999999998</v>
          </cell>
          <cell r="I998">
            <v>4.8757599999999996</v>
          </cell>
          <cell r="J998">
            <v>4.8646700000000003</v>
          </cell>
          <cell r="K998">
            <v>4.9099300000000001</v>
          </cell>
          <cell r="L998">
            <v>4.9938099999999999</v>
          </cell>
          <cell r="M998">
            <v>5.0030599999999996</v>
          </cell>
          <cell r="N998">
            <v>5.0934600000000003</v>
          </cell>
          <cell r="O998">
            <v>5.16751</v>
          </cell>
          <cell r="P998">
            <v>5.26</v>
          </cell>
          <cell r="Q998">
            <v>5.42</v>
          </cell>
          <cell r="R998">
            <v>5.5</v>
          </cell>
          <cell r="S998">
            <v>5.54</v>
          </cell>
          <cell r="T998">
            <v>5.56</v>
          </cell>
          <cell r="U998">
            <v>5.58</v>
          </cell>
          <cell r="V998">
            <v>5.585</v>
          </cell>
          <cell r="W998">
            <v>5.59</v>
          </cell>
          <cell r="X998">
            <v>5.5949999999999998</v>
          </cell>
          <cell r="Y998">
            <v>5.585</v>
          </cell>
          <cell r="Z998">
            <v>5.5549999999999997</v>
          </cell>
          <cell r="AA998">
            <v>5.4550000000000001</v>
          </cell>
          <cell r="AB998">
            <v>5.3650000000000002</v>
          </cell>
          <cell r="AC998">
            <v>5.2850000000000001</v>
          </cell>
        </row>
        <row r="999">
          <cell r="B999">
            <v>37139</v>
          </cell>
          <cell r="C999">
            <v>4.1500000000000004</v>
          </cell>
          <cell r="D999">
            <v>4.34</v>
          </cell>
          <cell r="E999">
            <v>4.7949999999999999</v>
          </cell>
          <cell r="F999">
            <v>4.8</v>
          </cell>
          <cell r="G999">
            <v>4.83</v>
          </cell>
          <cell r="H999">
            <v>4.9244700000000003</v>
          </cell>
          <cell r="I999">
            <v>4.9613899999999997</v>
          </cell>
          <cell r="J999">
            <v>4.9252799999999999</v>
          </cell>
          <cell r="K999">
            <v>4.9962799999999996</v>
          </cell>
          <cell r="L999">
            <v>5.1052600000000004</v>
          </cell>
          <cell r="M999">
            <v>5.1275300000000001</v>
          </cell>
          <cell r="N999">
            <v>5.2264699999999999</v>
          </cell>
          <cell r="O999">
            <v>5.30586</v>
          </cell>
          <cell r="P999">
            <v>5.39</v>
          </cell>
          <cell r="Q999">
            <v>5.55</v>
          </cell>
          <cell r="R999">
            <v>5.62</v>
          </cell>
          <cell r="S999">
            <v>5.65</v>
          </cell>
          <cell r="T999">
            <v>5.665</v>
          </cell>
          <cell r="U999">
            <v>5.6749999999999998</v>
          </cell>
          <cell r="V999">
            <v>5.68</v>
          </cell>
          <cell r="W999">
            <v>5.68</v>
          </cell>
          <cell r="X999">
            <v>5.68</v>
          </cell>
          <cell r="Y999">
            <v>5.67</v>
          </cell>
          <cell r="Z999">
            <v>5.63</v>
          </cell>
          <cell r="AA999">
            <v>5.52</v>
          </cell>
          <cell r="AB999">
            <v>5.43</v>
          </cell>
          <cell r="AC999">
            <v>5.35</v>
          </cell>
        </row>
        <row r="1000">
          <cell r="B1000">
            <v>37140</v>
          </cell>
          <cell r="C1000">
            <v>4.1849999999999996</v>
          </cell>
          <cell r="D1000">
            <v>4.6749999999999998</v>
          </cell>
          <cell r="E1000">
            <v>4.78</v>
          </cell>
          <cell r="F1000">
            <v>4.79</v>
          </cell>
          <cell r="G1000">
            <v>4.78</v>
          </cell>
          <cell r="H1000">
            <v>4.8845900000000002</v>
          </cell>
          <cell r="I1000">
            <v>4.8818999999999999</v>
          </cell>
          <cell r="J1000">
            <v>4.87263</v>
          </cell>
          <cell r="K1000">
            <v>4.92441</v>
          </cell>
          <cell r="L1000">
            <v>5.0182500000000001</v>
          </cell>
          <cell r="M1000">
            <v>5.0346900000000003</v>
          </cell>
          <cell r="N1000">
            <v>5.1304299999999996</v>
          </cell>
          <cell r="O1000">
            <v>5.2080700000000002</v>
          </cell>
          <cell r="P1000">
            <v>5.2949999999999999</v>
          </cell>
          <cell r="Q1000">
            <v>5.46</v>
          </cell>
          <cell r="R1000">
            <v>5.54</v>
          </cell>
          <cell r="S1000">
            <v>5.585</v>
          </cell>
          <cell r="T1000">
            <v>5.6150000000000002</v>
          </cell>
          <cell r="U1000">
            <v>5.64</v>
          </cell>
          <cell r="V1000">
            <v>5.65</v>
          </cell>
          <cell r="W1000">
            <v>5.66</v>
          </cell>
          <cell r="X1000">
            <v>5.665</v>
          </cell>
          <cell r="Y1000">
            <v>5.66</v>
          </cell>
          <cell r="Z1000">
            <v>5.625</v>
          </cell>
          <cell r="AA1000">
            <v>5.5250000000000004</v>
          </cell>
          <cell r="AB1000">
            <v>5.4349999999999996</v>
          </cell>
          <cell r="AC1000">
            <v>5.3550000000000004</v>
          </cell>
        </row>
        <row r="1001">
          <cell r="B1001">
            <v>37141</v>
          </cell>
          <cell r="C1001">
            <v>4.0599999999999996</v>
          </cell>
          <cell r="D1001">
            <v>4.5599999999999996</v>
          </cell>
          <cell r="E1001">
            <v>4.8449999999999998</v>
          </cell>
          <cell r="F1001">
            <v>4.8150000000000004</v>
          </cell>
          <cell r="G1001">
            <v>4.8150000000000004</v>
          </cell>
          <cell r="H1001">
            <v>4.9112</v>
          </cell>
          <cell r="I1001">
            <v>4.8789300000000004</v>
          </cell>
          <cell r="J1001">
            <v>4.86191</v>
          </cell>
          <cell r="K1001">
            <v>4.8953300000000004</v>
          </cell>
          <cell r="L1001">
            <v>4.9775999999999998</v>
          </cell>
          <cell r="M1001">
            <v>4.99017</v>
          </cell>
          <cell r="N1001">
            <v>5.0826000000000002</v>
          </cell>
          <cell r="O1001">
            <v>5.1615200000000003</v>
          </cell>
          <cell r="P1001">
            <v>5.2450000000000001</v>
          </cell>
          <cell r="Q1001">
            <v>5.415</v>
          </cell>
          <cell r="R1001">
            <v>5.49</v>
          </cell>
          <cell r="S1001">
            <v>5.53</v>
          </cell>
          <cell r="T1001">
            <v>5.56</v>
          </cell>
          <cell r="U1001">
            <v>5.58</v>
          </cell>
          <cell r="V1001">
            <v>5.585</v>
          </cell>
          <cell r="W1001">
            <v>5.59</v>
          </cell>
          <cell r="X1001">
            <v>5.59</v>
          </cell>
          <cell r="Y1001">
            <v>5.585</v>
          </cell>
          <cell r="Z1001">
            <v>5.56</v>
          </cell>
          <cell r="AA1001">
            <v>5.46</v>
          </cell>
          <cell r="AB1001">
            <v>5.3650000000000002</v>
          </cell>
          <cell r="AC1001">
            <v>5.29</v>
          </cell>
        </row>
        <row r="1002">
          <cell r="B1002">
            <v>37142</v>
          </cell>
          <cell r="C1002">
            <v>4.0599999999999996</v>
          </cell>
          <cell r="D1002">
            <v>4.5599999999999996</v>
          </cell>
          <cell r="E1002">
            <v>4.8449999999999998</v>
          </cell>
          <cell r="F1002">
            <v>4.8150000000000004</v>
          </cell>
          <cell r="G1002">
            <v>4.8150000000000004</v>
          </cell>
          <cell r="H1002">
            <v>4.9112</v>
          </cell>
          <cell r="I1002">
            <v>4.8789300000000004</v>
          </cell>
          <cell r="J1002">
            <v>4.86191</v>
          </cell>
          <cell r="K1002">
            <v>4.8953300000000004</v>
          </cell>
          <cell r="L1002">
            <v>4.9775999999999998</v>
          </cell>
          <cell r="M1002">
            <v>4.99017</v>
          </cell>
          <cell r="N1002">
            <v>5.0826000000000002</v>
          </cell>
          <cell r="O1002">
            <v>5.1615200000000003</v>
          </cell>
          <cell r="P1002">
            <v>5.2450000000000001</v>
          </cell>
          <cell r="Q1002">
            <v>5.415</v>
          </cell>
          <cell r="R1002">
            <v>5.49</v>
          </cell>
          <cell r="S1002">
            <v>5.53</v>
          </cell>
          <cell r="T1002">
            <v>5.56</v>
          </cell>
          <cell r="U1002">
            <v>5.58</v>
          </cell>
          <cell r="V1002">
            <v>5.585</v>
          </cell>
          <cell r="W1002">
            <v>5.59</v>
          </cell>
          <cell r="X1002">
            <v>5.59</v>
          </cell>
          <cell r="Y1002">
            <v>5.585</v>
          </cell>
          <cell r="Z1002">
            <v>5.56</v>
          </cell>
          <cell r="AA1002">
            <v>5.46</v>
          </cell>
          <cell r="AB1002">
            <v>5.3650000000000002</v>
          </cell>
          <cell r="AC1002">
            <v>5.29</v>
          </cell>
        </row>
        <row r="1003">
          <cell r="B1003">
            <v>37143</v>
          </cell>
          <cell r="C1003">
            <v>4.0599999999999996</v>
          </cell>
          <cell r="D1003">
            <v>4.5599999999999996</v>
          </cell>
          <cell r="E1003">
            <v>4.8449999999999998</v>
          </cell>
          <cell r="F1003">
            <v>4.8150000000000004</v>
          </cell>
          <cell r="G1003">
            <v>4.8150000000000004</v>
          </cell>
          <cell r="H1003">
            <v>4.9112</v>
          </cell>
          <cell r="I1003">
            <v>4.8789300000000004</v>
          </cell>
          <cell r="J1003">
            <v>4.86191</v>
          </cell>
          <cell r="K1003">
            <v>4.8953300000000004</v>
          </cell>
          <cell r="L1003">
            <v>4.9775999999999998</v>
          </cell>
          <cell r="M1003">
            <v>4.99017</v>
          </cell>
          <cell r="N1003">
            <v>5.0826000000000002</v>
          </cell>
          <cell r="O1003">
            <v>5.1615200000000003</v>
          </cell>
          <cell r="P1003">
            <v>5.2450000000000001</v>
          </cell>
          <cell r="Q1003">
            <v>5.415</v>
          </cell>
          <cell r="R1003">
            <v>5.49</v>
          </cell>
          <cell r="S1003">
            <v>5.53</v>
          </cell>
          <cell r="T1003">
            <v>5.56</v>
          </cell>
          <cell r="U1003">
            <v>5.58</v>
          </cell>
          <cell r="V1003">
            <v>5.585</v>
          </cell>
          <cell r="W1003">
            <v>5.59</v>
          </cell>
          <cell r="X1003">
            <v>5.59</v>
          </cell>
          <cell r="Y1003">
            <v>5.585</v>
          </cell>
          <cell r="Z1003">
            <v>5.56</v>
          </cell>
          <cell r="AA1003">
            <v>5.46</v>
          </cell>
          <cell r="AB1003">
            <v>5.3650000000000002</v>
          </cell>
          <cell r="AC1003">
            <v>5.29</v>
          </cell>
        </row>
        <row r="1004">
          <cell r="B1004">
            <v>37144</v>
          </cell>
          <cell r="C1004">
            <v>4.1849999999999996</v>
          </cell>
          <cell r="D1004">
            <v>4.7450000000000001</v>
          </cell>
          <cell r="E1004">
            <v>4.875</v>
          </cell>
          <cell r="F1004">
            <v>4.8250000000000002</v>
          </cell>
          <cell r="G1004">
            <v>4.7949999999999999</v>
          </cell>
          <cell r="H1004">
            <v>4.8647900000000002</v>
          </cell>
          <cell r="I1004">
            <v>4.8211500000000003</v>
          </cell>
          <cell r="J1004">
            <v>4.7881299999999998</v>
          </cell>
          <cell r="K1004">
            <v>4.7893299999999996</v>
          </cell>
          <cell r="L1004">
            <v>4.8463799999999999</v>
          </cell>
          <cell r="M1004">
            <v>4.8477899999999998</v>
          </cell>
          <cell r="N1004">
            <v>4.9324399999999997</v>
          </cell>
          <cell r="O1004">
            <v>5.0057700000000001</v>
          </cell>
          <cell r="P1004">
            <v>5.09</v>
          </cell>
          <cell r="Q1004">
            <v>5.2649999999999997</v>
          </cell>
          <cell r="R1004">
            <v>5.36</v>
          </cell>
          <cell r="S1004">
            <v>5.42</v>
          </cell>
          <cell r="T1004">
            <v>5.4550000000000001</v>
          </cell>
          <cell r="U1004">
            <v>5.48</v>
          </cell>
          <cell r="V1004">
            <v>5.4950000000000001</v>
          </cell>
          <cell r="W1004">
            <v>5.5049999999999999</v>
          </cell>
          <cell r="X1004">
            <v>5.51</v>
          </cell>
          <cell r="Y1004">
            <v>5.5149999999999997</v>
          </cell>
          <cell r="Z1004">
            <v>5.4950000000000001</v>
          </cell>
          <cell r="AA1004">
            <v>5.41</v>
          </cell>
          <cell r="AB1004">
            <v>5.32</v>
          </cell>
          <cell r="AC1004">
            <v>5.2450000000000001</v>
          </cell>
        </row>
        <row r="1005">
          <cell r="B1005">
            <v>37145</v>
          </cell>
          <cell r="C1005">
            <v>5.62</v>
          </cell>
          <cell r="D1005">
            <v>5.1849999999999996</v>
          </cell>
          <cell r="E1005">
            <v>4.915</v>
          </cell>
          <cell r="F1005">
            <v>4.8449999999999998</v>
          </cell>
          <cell r="G1005">
            <v>4.8099999999999996</v>
          </cell>
          <cell r="H1005">
            <v>4.8952999999999998</v>
          </cell>
          <cell r="I1005">
            <v>4.8632499999999999</v>
          </cell>
          <cell r="J1005">
            <v>4.8391200000000003</v>
          </cell>
          <cell r="K1005">
            <v>4.8606199999999999</v>
          </cell>
          <cell r="L1005">
            <v>4.93675</v>
          </cell>
          <cell r="M1005">
            <v>4.9481999999999999</v>
          </cell>
          <cell r="N1005">
            <v>5.0429300000000001</v>
          </cell>
          <cell r="O1005">
            <v>5.1222099999999999</v>
          </cell>
          <cell r="P1005">
            <v>5.2050000000000001</v>
          </cell>
          <cell r="Q1005">
            <v>5.3949999999999996</v>
          </cell>
          <cell r="R1005">
            <v>5.49</v>
          </cell>
          <cell r="S1005">
            <v>5.5449999999999999</v>
          </cell>
          <cell r="T1005">
            <v>5.58</v>
          </cell>
          <cell r="U1005">
            <v>5.6</v>
          </cell>
          <cell r="V1005">
            <v>5.61</v>
          </cell>
          <cell r="W1005">
            <v>5.62</v>
          </cell>
          <cell r="X1005">
            <v>5.625</v>
          </cell>
          <cell r="Y1005">
            <v>5.625</v>
          </cell>
          <cell r="Z1005">
            <v>5.61</v>
          </cell>
          <cell r="AA1005">
            <v>5.53</v>
          </cell>
          <cell r="AB1005">
            <v>5.4450000000000003</v>
          </cell>
          <cell r="AC1005">
            <v>5.37</v>
          </cell>
        </row>
        <row r="1006">
          <cell r="B1006">
            <v>37146</v>
          </cell>
          <cell r="C1006">
            <v>5.875</v>
          </cell>
          <cell r="D1006">
            <v>4.9375</v>
          </cell>
          <cell r="E1006">
            <v>4.9249999999999998</v>
          </cell>
          <cell r="F1006">
            <v>4.7750000000000004</v>
          </cell>
          <cell r="G1006">
            <v>4.7249999999999996</v>
          </cell>
          <cell r="H1006">
            <v>4.7248799999999997</v>
          </cell>
          <cell r="I1006">
            <v>4.6607000000000003</v>
          </cell>
          <cell r="J1006">
            <v>4.6185200000000002</v>
          </cell>
          <cell r="K1006">
            <v>4.6011499999999996</v>
          </cell>
          <cell r="L1006">
            <v>4.6646299999999998</v>
          </cell>
          <cell r="M1006">
            <v>4.6861899999999999</v>
          </cell>
          <cell r="N1006">
            <v>4.7852499999999996</v>
          </cell>
          <cell r="O1006">
            <v>4.8714399999999998</v>
          </cell>
          <cell r="P1006">
            <v>4.9649999999999999</v>
          </cell>
          <cell r="Q1006">
            <v>5.18</v>
          </cell>
          <cell r="R1006">
            <v>5.32</v>
          </cell>
          <cell r="S1006">
            <v>5.4050000000000002</v>
          </cell>
          <cell r="T1006">
            <v>5.4649999999999999</v>
          </cell>
          <cell r="U1006">
            <v>5.51</v>
          </cell>
          <cell r="V1006">
            <v>5.5449999999999999</v>
          </cell>
          <cell r="W1006">
            <v>5.57</v>
          </cell>
          <cell r="X1006">
            <v>5.585</v>
          </cell>
          <cell r="Y1006">
            <v>5.6</v>
          </cell>
          <cell r="Z1006">
            <v>5.6</v>
          </cell>
          <cell r="AA1006">
            <v>5.5250000000000004</v>
          </cell>
          <cell r="AB1006">
            <v>5.4550000000000001</v>
          </cell>
          <cell r="AC1006">
            <v>5.3949999999999996</v>
          </cell>
        </row>
        <row r="1007">
          <cell r="B1007">
            <v>37147</v>
          </cell>
          <cell r="C1007">
            <v>5.2450000000000001</v>
          </cell>
          <cell r="D1007">
            <v>5.12</v>
          </cell>
          <cell r="E1007">
            <v>4.8849999999999998</v>
          </cell>
          <cell r="F1007">
            <v>4.7750000000000004</v>
          </cell>
          <cell r="G1007">
            <v>4.7249999999999996</v>
          </cell>
          <cell r="H1007">
            <v>4.7377599999999997</v>
          </cell>
          <cell r="I1007">
            <v>4.6805399999999997</v>
          </cell>
          <cell r="J1007">
            <v>4.6366500000000004</v>
          </cell>
          <cell r="K1007">
            <v>4.6114100000000002</v>
          </cell>
          <cell r="L1007">
            <v>4.6729099999999999</v>
          </cell>
          <cell r="M1007">
            <v>4.6933499999999997</v>
          </cell>
          <cell r="N1007">
            <v>4.7948599999999999</v>
          </cell>
          <cell r="O1007">
            <v>4.8852900000000004</v>
          </cell>
          <cell r="P1007">
            <v>4.9950000000000001</v>
          </cell>
          <cell r="Q1007">
            <v>5.2149999999999999</v>
          </cell>
          <cell r="R1007">
            <v>5.335</v>
          </cell>
          <cell r="S1007">
            <v>5.415</v>
          </cell>
          <cell r="T1007">
            <v>5.4749999999999996</v>
          </cell>
          <cell r="U1007">
            <v>5.52</v>
          </cell>
          <cell r="V1007">
            <v>5.5549999999999997</v>
          </cell>
          <cell r="W1007">
            <v>5.58</v>
          </cell>
          <cell r="X1007">
            <v>5.5949999999999998</v>
          </cell>
          <cell r="Y1007">
            <v>5.62</v>
          </cell>
          <cell r="Z1007">
            <v>5.6150000000000002</v>
          </cell>
          <cell r="AA1007">
            <v>5.5350000000000001</v>
          </cell>
          <cell r="AB1007">
            <v>5.4649999999999999</v>
          </cell>
          <cell r="AC1007">
            <v>5.4050000000000002</v>
          </cell>
        </row>
        <row r="1008">
          <cell r="B1008">
            <v>37148</v>
          </cell>
          <cell r="C1008">
            <v>4.87</v>
          </cell>
          <cell r="D1008">
            <v>4.9349999999999996</v>
          </cell>
          <cell r="E1008">
            <v>4.8849999999999998</v>
          </cell>
          <cell r="F1008">
            <v>4.7850000000000001</v>
          </cell>
          <cell r="G1008">
            <v>4.7149999999999999</v>
          </cell>
          <cell r="H1008">
            <v>4.7134099999999997</v>
          </cell>
          <cell r="I1008">
            <v>4.6504799999999999</v>
          </cell>
          <cell r="J1008">
            <v>4.5916499999999996</v>
          </cell>
          <cell r="K1008">
            <v>4.5408299999999997</v>
          </cell>
          <cell r="L1008">
            <v>4.5872099999999998</v>
          </cell>
          <cell r="M1008">
            <v>4.6061100000000001</v>
          </cell>
          <cell r="N1008">
            <v>4.7063600000000001</v>
          </cell>
          <cell r="O1008">
            <v>4.8041499999999999</v>
          </cell>
          <cell r="P1008">
            <v>4.9249999999999998</v>
          </cell>
          <cell r="Q1008">
            <v>5.1550000000000002</v>
          </cell>
          <cell r="R1008">
            <v>5.28</v>
          </cell>
          <cell r="S1008">
            <v>5.3650000000000002</v>
          </cell>
          <cell r="T1008">
            <v>5.4349999999999996</v>
          </cell>
          <cell r="U1008">
            <v>5.48</v>
          </cell>
          <cell r="V1008">
            <v>5.5149999999999997</v>
          </cell>
          <cell r="W1008">
            <v>5.54</v>
          </cell>
          <cell r="X1008">
            <v>5.5549999999999997</v>
          </cell>
          <cell r="Y1008">
            <v>5.59</v>
          </cell>
          <cell r="Z1008">
            <v>5.6</v>
          </cell>
          <cell r="AA1008">
            <v>5.55</v>
          </cell>
          <cell r="AB1008">
            <v>5.4850000000000003</v>
          </cell>
          <cell r="AC1008">
            <v>5.4249999999999998</v>
          </cell>
        </row>
        <row r="1009">
          <cell r="B1009">
            <v>37149</v>
          </cell>
          <cell r="C1009">
            <v>4.87</v>
          </cell>
          <cell r="D1009">
            <v>4.9349999999999996</v>
          </cell>
          <cell r="E1009">
            <v>4.8849999999999998</v>
          </cell>
          <cell r="F1009">
            <v>4.7850000000000001</v>
          </cell>
          <cell r="G1009">
            <v>4.7149999999999999</v>
          </cell>
          <cell r="H1009">
            <v>4.7134099999999997</v>
          </cell>
          <cell r="I1009">
            <v>4.6504799999999999</v>
          </cell>
          <cell r="J1009">
            <v>4.5916499999999996</v>
          </cell>
          <cell r="K1009">
            <v>4.5408299999999997</v>
          </cell>
          <cell r="L1009">
            <v>4.5872099999999998</v>
          </cell>
          <cell r="M1009">
            <v>4.6061100000000001</v>
          </cell>
          <cell r="N1009">
            <v>4.7063600000000001</v>
          </cell>
          <cell r="O1009">
            <v>4.8041499999999999</v>
          </cell>
          <cell r="P1009">
            <v>4.9249999999999998</v>
          </cell>
          <cell r="Q1009">
            <v>5.1550000000000002</v>
          </cell>
          <cell r="R1009">
            <v>5.28</v>
          </cell>
          <cell r="S1009">
            <v>5.3650000000000002</v>
          </cell>
          <cell r="T1009">
            <v>5.4349999999999996</v>
          </cell>
          <cell r="U1009">
            <v>5.48</v>
          </cell>
          <cell r="V1009">
            <v>5.5149999999999997</v>
          </cell>
          <cell r="W1009">
            <v>5.54</v>
          </cell>
          <cell r="X1009">
            <v>5.5549999999999997</v>
          </cell>
          <cell r="Y1009">
            <v>5.59</v>
          </cell>
          <cell r="Z1009">
            <v>5.6</v>
          </cell>
          <cell r="AA1009">
            <v>5.55</v>
          </cell>
          <cell r="AB1009">
            <v>5.4850000000000003</v>
          </cell>
          <cell r="AC1009">
            <v>5.4249999999999998</v>
          </cell>
        </row>
        <row r="1010">
          <cell r="B1010">
            <v>37150</v>
          </cell>
          <cell r="C1010">
            <v>4.87</v>
          </cell>
          <cell r="D1010">
            <v>4.9349999999999996</v>
          </cell>
          <cell r="E1010">
            <v>4.8849999999999998</v>
          </cell>
          <cell r="F1010">
            <v>4.7850000000000001</v>
          </cell>
          <cell r="G1010">
            <v>4.7149999999999999</v>
          </cell>
          <cell r="H1010">
            <v>4.7134099999999997</v>
          </cell>
          <cell r="I1010">
            <v>4.6504799999999999</v>
          </cell>
          <cell r="J1010">
            <v>4.5916499999999996</v>
          </cell>
          <cell r="K1010">
            <v>4.5408299999999997</v>
          </cell>
          <cell r="L1010">
            <v>4.5872099999999998</v>
          </cell>
          <cell r="M1010">
            <v>4.6061100000000001</v>
          </cell>
          <cell r="N1010">
            <v>4.7063600000000001</v>
          </cell>
          <cell r="O1010">
            <v>4.8041499999999999</v>
          </cell>
          <cell r="P1010">
            <v>4.9249999999999998</v>
          </cell>
          <cell r="Q1010">
            <v>5.1550000000000002</v>
          </cell>
          <cell r="R1010">
            <v>5.28</v>
          </cell>
          <cell r="S1010">
            <v>5.3650000000000002</v>
          </cell>
          <cell r="T1010">
            <v>5.4349999999999996</v>
          </cell>
          <cell r="U1010">
            <v>5.48</v>
          </cell>
          <cell r="V1010">
            <v>5.5149999999999997</v>
          </cell>
          <cell r="W1010">
            <v>5.54</v>
          </cell>
          <cell r="X1010">
            <v>5.5549999999999997</v>
          </cell>
          <cell r="Y1010">
            <v>5.59</v>
          </cell>
          <cell r="Z1010">
            <v>5.6</v>
          </cell>
          <cell r="AA1010">
            <v>5.55</v>
          </cell>
          <cell r="AB1010">
            <v>5.4850000000000003</v>
          </cell>
          <cell r="AC1010">
            <v>5.4249999999999998</v>
          </cell>
        </row>
        <row r="1011">
          <cell r="B1011">
            <v>37151</v>
          </cell>
          <cell r="C1011">
            <v>5.6849999999999996</v>
          </cell>
          <cell r="D1011">
            <v>5.0625</v>
          </cell>
          <cell r="E1011">
            <v>4.875</v>
          </cell>
          <cell r="F1011">
            <v>4.79</v>
          </cell>
          <cell r="G1011">
            <v>4.7050000000000001</v>
          </cell>
          <cell r="H1011">
            <v>4.7104600000000003</v>
          </cell>
          <cell r="I1011">
            <v>4.6420899999999996</v>
          </cell>
          <cell r="J1011">
            <v>4.5750400000000004</v>
          </cell>
          <cell r="K1011">
            <v>4.5398500000000004</v>
          </cell>
          <cell r="L1011">
            <v>4.59307</v>
          </cell>
          <cell r="M1011">
            <v>4.6137800000000002</v>
          </cell>
          <cell r="N1011">
            <v>4.7185800000000002</v>
          </cell>
          <cell r="O1011">
            <v>4.8150000000000004</v>
          </cell>
          <cell r="P1011">
            <v>4.9349999999999996</v>
          </cell>
          <cell r="Q1011">
            <v>5.17</v>
          </cell>
          <cell r="R1011">
            <v>5.2949999999999999</v>
          </cell>
          <cell r="S1011">
            <v>5.37</v>
          </cell>
          <cell r="T1011">
            <v>5.43</v>
          </cell>
          <cell r="U1011">
            <v>5.4749999999999996</v>
          </cell>
          <cell r="V1011">
            <v>5.51</v>
          </cell>
          <cell r="W1011">
            <v>5.5350000000000001</v>
          </cell>
          <cell r="X1011">
            <v>5.55</v>
          </cell>
          <cell r="Y1011">
            <v>5.585</v>
          </cell>
          <cell r="Z1011">
            <v>5.59</v>
          </cell>
          <cell r="AA1011">
            <v>5.54</v>
          </cell>
          <cell r="AB1011">
            <v>5.48</v>
          </cell>
          <cell r="AC1011">
            <v>5.42</v>
          </cell>
        </row>
        <row r="1012">
          <cell r="B1012">
            <v>37152</v>
          </cell>
          <cell r="C1012">
            <v>5.125</v>
          </cell>
          <cell r="D1012">
            <v>4.9950000000000001</v>
          </cell>
          <cell r="E1012">
            <v>4.6900000000000004</v>
          </cell>
          <cell r="F1012">
            <v>4.66</v>
          </cell>
          <cell r="G1012">
            <v>4.59</v>
          </cell>
          <cell r="H1012">
            <v>4.63164</v>
          </cell>
          <cell r="I1012">
            <v>4.5797600000000003</v>
          </cell>
          <cell r="J1012">
            <v>4.5075599999999998</v>
          </cell>
          <cell r="K1012">
            <v>4.4837899999999999</v>
          </cell>
          <cell r="L1012">
            <v>4.5752600000000001</v>
          </cell>
          <cell r="M1012">
            <v>4.6056999999999997</v>
          </cell>
          <cell r="N1012">
            <v>4.7187700000000001</v>
          </cell>
          <cell r="O1012">
            <v>4.8224600000000004</v>
          </cell>
          <cell r="P1012">
            <v>4.9349999999999996</v>
          </cell>
          <cell r="Q1012">
            <v>5.1950000000000003</v>
          </cell>
          <cell r="R1012">
            <v>5.33</v>
          </cell>
          <cell r="S1012">
            <v>5.41</v>
          </cell>
          <cell r="T1012">
            <v>5.47</v>
          </cell>
          <cell r="U1012">
            <v>5.5149999999999997</v>
          </cell>
          <cell r="V1012">
            <v>5.55</v>
          </cell>
          <cell r="W1012">
            <v>5.5750000000000002</v>
          </cell>
          <cell r="X1012">
            <v>5.59</v>
          </cell>
          <cell r="Y1012">
            <v>5.62</v>
          </cell>
          <cell r="Z1012">
            <v>5.625</v>
          </cell>
          <cell r="AA1012">
            <v>5.57</v>
          </cell>
          <cell r="AB1012">
            <v>5.51</v>
          </cell>
          <cell r="AC1012">
            <v>5.4550000000000001</v>
          </cell>
        </row>
        <row r="1013">
          <cell r="B1013">
            <v>37153</v>
          </cell>
          <cell r="C1013">
            <v>5.375</v>
          </cell>
          <cell r="D1013">
            <v>4.6849999999999996</v>
          </cell>
          <cell r="E1013">
            <v>4.6550000000000002</v>
          </cell>
          <cell r="F1013">
            <v>4.7050000000000001</v>
          </cell>
          <cell r="G1013">
            <v>4.5949999999999998</v>
          </cell>
          <cell r="H1013">
            <v>4.6208900000000002</v>
          </cell>
          <cell r="I1013">
            <v>4.5680800000000001</v>
          </cell>
          <cell r="J1013">
            <v>4.53078</v>
          </cell>
          <cell r="K1013">
            <v>4.5302100000000003</v>
          </cell>
          <cell r="L1013">
            <v>4.6157500000000002</v>
          </cell>
          <cell r="M1013">
            <v>4.6618700000000004</v>
          </cell>
          <cell r="N1013">
            <v>4.7858200000000002</v>
          </cell>
          <cell r="O1013">
            <v>4.8945699999999999</v>
          </cell>
          <cell r="P1013">
            <v>5.01</v>
          </cell>
          <cell r="Q1013">
            <v>5.27</v>
          </cell>
          <cell r="R1013">
            <v>5.4</v>
          </cell>
          <cell r="S1013">
            <v>5.4749999999999996</v>
          </cell>
          <cell r="T1013">
            <v>5.52</v>
          </cell>
          <cell r="U1013">
            <v>5.55</v>
          </cell>
          <cell r="V1013">
            <v>5.5750000000000002</v>
          </cell>
          <cell r="W1013">
            <v>5.5949999999999998</v>
          </cell>
          <cell r="X1013">
            <v>5.61</v>
          </cell>
          <cell r="Y1013">
            <v>5.625</v>
          </cell>
          <cell r="Z1013">
            <v>5.63</v>
          </cell>
          <cell r="AA1013">
            <v>5.57</v>
          </cell>
          <cell r="AB1013">
            <v>5.5049999999999999</v>
          </cell>
          <cell r="AC1013">
            <v>5.45</v>
          </cell>
        </row>
        <row r="1014">
          <cell r="B1014">
            <v>37154</v>
          </cell>
          <cell r="C1014">
            <v>4.6849999999999996</v>
          </cell>
          <cell r="D1014">
            <v>4.5599999999999996</v>
          </cell>
          <cell r="E1014">
            <v>4.5549999999999997</v>
          </cell>
          <cell r="F1014">
            <v>4.6550000000000002</v>
          </cell>
          <cell r="G1014">
            <v>4.4550000000000001</v>
          </cell>
          <cell r="H1014">
            <v>4.4770700000000003</v>
          </cell>
          <cell r="I1014">
            <v>4.4586600000000001</v>
          </cell>
          <cell r="J1014">
            <v>4.4245599999999996</v>
          </cell>
          <cell r="K1014">
            <v>4.4350399999999999</v>
          </cell>
          <cell r="L1014">
            <v>4.5291899999999998</v>
          </cell>
          <cell r="M1014">
            <v>4.5886100000000001</v>
          </cell>
          <cell r="N1014">
            <v>4.7242800000000003</v>
          </cell>
          <cell r="O1014">
            <v>4.8447100000000001</v>
          </cell>
          <cell r="P1014">
            <v>4.99</v>
          </cell>
          <cell r="Q1014">
            <v>5.2549999999999999</v>
          </cell>
          <cell r="R1014">
            <v>5.37</v>
          </cell>
          <cell r="S1014">
            <v>5.43</v>
          </cell>
          <cell r="T1014">
            <v>5.4749999999999996</v>
          </cell>
          <cell r="U1014">
            <v>5.5049999999999999</v>
          </cell>
          <cell r="V1014">
            <v>5.53</v>
          </cell>
          <cell r="W1014">
            <v>5.55</v>
          </cell>
          <cell r="X1014">
            <v>5.5650000000000004</v>
          </cell>
          <cell r="Y1014">
            <v>5.585</v>
          </cell>
          <cell r="Z1014">
            <v>5.585</v>
          </cell>
          <cell r="AA1014">
            <v>5.5250000000000004</v>
          </cell>
          <cell r="AB1014">
            <v>5.46</v>
          </cell>
          <cell r="AC1014">
            <v>5.4</v>
          </cell>
        </row>
        <row r="1015">
          <cell r="B1015">
            <v>37155</v>
          </cell>
          <cell r="C1015">
            <v>4.78</v>
          </cell>
          <cell r="D1015">
            <v>4.7450000000000001</v>
          </cell>
          <cell r="E1015">
            <v>4.5549999999999997</v>
          </cell>
          <cell r="F1015">
            <v>4.4950000000000001</v>
          </cell>
          <cell r="G1015">
            <v>4.4450000000000003</v>
          </cell>
          <cell r="H1015">
            <v>4.4509299999999996</v>
          </cell>
          <cell r="I1015">
            <v>4.4147299999999996</v>
          </cell>
          <cell r="J1015">
            <v>4.3797899999999998</v>
          </cell>
          <cell r="K1015">
            <v>4.3853999999999997</v>
          </cell>
          <cell r="L1015">
            <v>4.47323</v>
          </cell>
          <cell r="M1015">
            <v>4.5286600000000004</v>
          </cell>
          <cell r="N1015">
            <v>4.6578799999999996</v>
          </cell>
          <cell r="O1015">
            <v>4.7777099999999999</v>
          </cell>
          <cell r="P1015">
            <v>4.93</v>
          </cell>
          <cell r="Q1015">
            <v>5.19</v>
          </cell>
          <cell r="R1015">
            <v>5.32</v>
          </cell>
          <cell r="S1015">
            <v>5.3949999999999996</v>
          </cell>
          <cell r="T1015">
            <v>5.4550000000000001</v>
          </cell>
          <cell r="U1015">
            <v>5.4950000000000001</v>
          </cell>
          <cell r="V1015">
            <v>5.53</v>
          </cell>
          <cell r="W1015">
            <v>5.55</v>
          </cell>
          <cell r="X1015">
            <v>5.5650000000000004</v>
          </cell>
          <cell r="Y1015">
            <v>5.585</v>
          </cell>
          <cell r="Z1015">
            <v>5.585</v>
          </cell>
          <cell r="AA1015">
            <v>5.5250000000000004</v>
          </cell>
          <cell r="AB1015">
            <v>5.46</v>
          </cell>
          <cell r="AC1015">
            <v>5.4</v>
          </cell>
        </row>
        <row r="1016">
          <cell r="B1016">
            <v>37156</v>
          </cell>
          <cell r="C1016">
            <v>4.78</v>
          </cell>
          <cell r="D1016">
            <v>4.7450000000000001</v>
          </cell>
          <cell r="E1016">
            <v>4.5549999999999997</v>
          </cell>
          <cell r="F1016">
            <v>4.4950000000000001</v>
          </cell>
          <cell r="G1016">
            <v>4.4450000000000003</v>
          </cell>
          <cell r="H1016">
            <v>4.4509299999999996</v>
          </cell>
          <cell r="I1016">
            <v>4.4147299999999996</v>
          </cell>
          <cell r="J1016">
            <v>4.3797899999999998</v>
          </cell>
          <cell r="K1016">
            <v>4.3853999999999997</v>
          </cell>
          <cell r="L1016">
            <v>4.47323</v>
          </cell>
          <cell r="M1016">
            <v>4.5286600000000004</v>
          </cell>
          <cell r="N1016">
            <v>4.6578799999999996</v>
          </cell>
          <cell r="O1016">
            <v>4.7777099999999999</v>
          </cell>
          <cell r="P1016">
            <v>4.93</v>
          </cell>
          <cell r="Q1016">
            <v>5.19</v>
          </cell>
          <cell r="R1016">
            <v>5.32</v>
          </cell>
          <cell r="S1016">
            <v>5.3949999999999996</v>
          </cell>
          <cell r="T1016">
            <v>5.4550000000000001</v>
          </cell>
          <cell r="U1016">
            <v>5.4950000000000001</v>
          </cell>
          <cell r="V1016">
            <v>5.53</v>
          </cell>
          <cell r="W1016">
            <v>5.55</v>
          </cell>
          <cell r="X1016">
            <v>5.5650000000000004</v>
          </cell>
          <cell r="Y1016">
            <v>5.585</v>
          </cell>
          <cell r="Z1016">
            <v>5.585</v>
          </cell>
          <cell r="AA1016">
            <v>5.5250000000000004</v>
          </cell>
          <cell r="AB1016">
            <v>5.46</v>
          </cell>
          <cell r="AC1016">
            <v>5.4</v>
          </cell>
        </row>
        <row r="1017">
          <cell r="B1017">
            <v>37157</v>
          </cell>
          <cell r="C1017">
            <v>4.78</v>
          </cell>
          <cell r="D1017">
            <v>4.7450000000000001</v>
          </cell>
          <cell r="E1017">
            <v>4.5549999999999997</v>
          </cell>
          <cell r="F1017">
            <v>4.4950000000000001</v>
          </cell>
          <cell r="G1017">
            <v>4.4450000000000003</v>
          </cell>
          <cell r="H1017">
            <v>4.4509299999999996</v>
          </cell>
          <cell r="I1017">
            <v>4.4147299999999996</v>
          </cell>
          <cell r="J1017">
            <v>4.3797899999999998</v>
          </cell>
          <cell r="K1017">
            <v>4.3853999999999997</v>
          </cell>
          <cell r="L1017">
            <v>4.47323</v>
          </cell>
          <cell r="M1017">
            <v>4.5286600000000004</v>
          </cell>
          <cell r="N1017">
            <v>4.6578799999999996</v>
          </cell>
          <cell r="O1017">
            <v>4.7777099999999999</v>
          </cell>
          <cell r="P1017">
            <v>4.93</v>
          </cell>
          <cell r="Q1017">
            <v>5.19</v>
          </cell>
          <cell r="R1017">
            <v>5.32</v>
          </cell>
          <cell r="S1017">
            <v>5.3949999999999996</v>
          </cell>
          <cell r="T1017">
            <v>5.4550000000000001</v>
          </cell>
          <cell r="U1017">
            <v>5.4950000000000001</v>
          </cell>
          <cell r="V1017">
            <v>5.53</v>
          </cell>
          <cell r="W1017">
            <v>5.55</v>
          </cell>
          <cell r="X1017">
            <v>5.5650000000000004</v>
          </cell>
          <cell r="Y1017">
            <v>5.585</v>
          </cell>
          <cell r="Z1017">
            <v>5.585</v>
          </cell>
          <cell r="AA1017">
            <v>5.5250000000000004</v>
          </cell>
          <cell r="AB1017">
            <v>5.46</v>
          </cell>
          <cell r="AC1017">
            <v>5.4</v>
          </cell>
        </row>
        <row r="1018">
          <cell r="B1018">
            <v>37158</v>
          </cell>
          <cell r="C1018">
            <v>5.2450000000000001</v>
          </cell>
          <cell r="D1018">
            <v>5.12</v>
          </cell>
          <cell r="E1018">
            <v>4.6050000000000004</v>
          </cell>
          <cell r="F1018">
            <v>4.5049999999999999</v>
          </cell>
          <cell r="G1018">
            <v>4.4649999999999999</v>
          </cell>
          <cell r="H1018">
            <v>4.4844999999999997</v>
          </cell>
          <cell r="I1018">
            <v>4.4439900000000003</v>
          </cell>
          <cell r="J1018">
            <v>4.4145700000000003</v>
          </cell>
          <cell r="K1018">
            <v>4.4161999999999999</v>
          </cell>
          <cell r="L1018">
            <v>4.49817</v>
          </cell>
          <cell r="M1018">
            <v>4.5476999999999999</v>
          </cell>
          <cell r="N1018">
            <v>4.6752500000000001</v>
          </cell>
          <cell r="O1018">
            <v>4.7880500000000001</v>
          </cell>
          <cell r="P1018">
            <v>4.9249999999999998</v>
          </cell>
          <cell r="Q1018">
            <v>5.1849999999999996</v>
          </cell>
          <cell r="R1018">
            <v>5.3250000000000002</v>
          </cell>
          <cell r="S1018">
            <v>5.4050000000000002</v>
          </cell>
          <cell r="T1018">
            <v>5.46</v>
          </cell>
          <cell r="U1018">
            <v>5.5</v>
          </cell>
          <cell r="V1018">
            <v>5.53</v>
          </cell>
          <cell r="W1018">
            <v>5.5549999999999997</v>
          </cell>
          <cell r="X1018">
            <v>5.57</v>
          </cell>
          <cell r="Y1018">
            <v>5.59</v>
          </cell>
          <cell r="Z1018">
            <v>5.585</v>
          </cell>
          <cell r="AA1018">
            <v>5.52</v>
          </cell>
          <cell r="AB1018">
            <v>5.45</v>
          </cell>
          <cell r="AC1018">
            <v>5.39</v>
          </cell>
        </row>
        <row r="1019">
          <cell r="B1019">
            <v>37159</v>
          </cell>
          <cell r="C1019">
            <v>4.625</v>
          </cell>
          <cell r="D1019">
            <v>4.9349999999999996</v>
          </cell>
          <cell r="E1019">
            <v>4.585</v>
          </cell>
          <cell r="F1019">
            <v>4.5049999999999999</v>
          </cell>
          <cell r="G1019">
            <v>4.4450000000000003</v>
          </cell>
          <cell r="H1019">
            <v>4.4584200000000003</v>
          </cell>
          <cell r="I1019">
            <v>4.41859</v>
          </cell>
          <cell r="J1019">
            <v>4.3869999999999996</v>
          </cell>
          <cell r="K1019">
            <v>4.3803599999999996</v>
          </cell>
          <cell r="L1019">
            <v>4.4592299999999998</v>
          </cell>
          <cell r="M1019">
            <v>4.5119699999999998</v>
          </cell>
          <cell r="N1019">
            <v>4.6369899999999999</v>
          </cell>
          <cell r="O1019">
            <v>4.7514399999999997</v>
          </cell>
          <cell r="P1019">
            <v>4.8899999999999997</v>
          </cell>
          <cell r="Q1019">
            <v>5.1550000000000002</v>
          </cell>
          <cell r="R1019">
            <v>5.2949999999999999</v>
          </cell>
          <cell r="S1019">
            <v>5.38</v>
          </cell>
          <cell r="T1019">
            <v>5.44</v>
          </cell>
          <cell r="U1019">
            <v>5.4850000000000003</v>
          </cell>
          <cell r="V1019">
            <v>5.51</v>
          </cell>
          <cell r="W1019">
            <v>5.5350000000000001</v>
          </cell>
          <cell r="X1019">
            <v>5.5549999999999997</v>
          </cell>
          <cell r="Y1019">
            <v>5.5750000000000002</v>
          </cell>
          <cell r="Z1019">
            <v>5.57</v>
          </cell>
          <cell r="AA1019">
            <v>5.51</v>
          </cell>
          <cell r="AB1019">
            <v>5.4450000000000003</v>
          </cell>
          <cell r="AC1019">
            <v>5.3849999999999998</v>
          </cell>
        </row>
        <row r="1020">
          <cell r="B1020">
            <v>37160</v>
          </cell>
          <cell r="C1020">
            <v>4.7450000000000001</v>
          </cell>
          <cell r="D1020">
            <v>4.9349999999999996</v>
          </cell>
          <cell r="E1020">
            <v>4.5750000000000002</v>
          </cell>
          <cell r="F1020">
            <v>4.5049999999999999</v>
          </cell>
          <cell r="G1020">
            <v>4.4450000000000003</v>
          </cell>
          <cell r="H1020">
            <v>4.4653499999999999</v>
          </cell>
          <cell r="I1020">
            <v>4.4350800000000001</v>
          </cell>
          <cell r="J1020">
            <v>4.4057000000000004</v>
          </cell>
          <cell r="K1020">
            <v>4.4076399999999998</v>
          </cell>
          <cell r="L1020">
            <v>4.4907399999999997</v>
          </cell>
          <cell r="M1020">
            <v>4.5381299999999998</v>
          </cell>
          <cell r="N1020">
            <v>4.6606399999999999</v>
          </cell>
          <cell r="O1020">
            <v>4.77318</v>
          </cell>
          <cell r="P1020">
            <v>4.9000000000000004</v>
          </cell>
          <cell r="Q1020">
            <v>5.165</v>
          </cell>
          <cell r="R1020">
            <v>5.3</v>
          </cell>
          <cell r="S1020">
            <v>5.3849999999999998</v>
          </cell>
          <cell r="T1020">
            <v>5.4450000000000003</v>
          </cell>
          <cell r="U1020">
            <v>5.4850000000000003</v>
          </cell>
          <cell r="V1020">
            <v>5.52</v>
          </cell>
          <cell r="W1020">
            <v>5.5449999999999999</v>
          </cell>
          <cell r="X1020">
            <v>5.5650000000000004</v>
          </cell>
          <cell r="Y1020">
            <v>5.585</v>
          </cell>
          <cell r="Z1020">
            <v>5.58</v>
          </cell>
          <cell r="AA1020">
            <v>5.52</v>
          </cell>
          <cell r="AB1020">
            <v>5.4550000000000001</v>
          </cell>
          <cell r="AC1020">
            <v>5.4</v>
          </cell>
        </row>
        <row r="1021">
          <cell r="B1021">
            <v>37161</v>
          </cell>
          <cell r="C1021">
            <v>5.2</v>
          </cell>
          <cell r="D1021">
            <v>5.1849999999999996</v>
          </cell>
          <cell r="E1021">
            <v>4.625</v>
          </cell>
          <cell r="F1021">
            <v>4.5250000000000004</v>
          </cell>
          <cell r="G1021">
            <v>4.4649999999999999</v>
          </cell>
          <cell r="H1021">
            <v>4.4850199999999996</v>
          </cell>
          <cell r="I1021">
            <v>4.4409400000000003</v>
          </cell>
          <cell r="J1021">
            <v>4.40984</v>
          </cell>
          <cell r="K1021">
            <v>4.4074299999999997</v>
          </cell>
          <cell r="L1021">
            <v>4.4835200000000004</v>
          </cell>
          <cell r="M1021">
            <v>4.5242899999999997</v>
          </cell>
          <cell r="N1021">
            <v>4.6421000000000001</v>
          </cell>
          <cell r="O1021">
            <v>4.7489699999999999</v>
          </cell>
          <cell r="P1021">
            <v>4.88</v>
          </cell>
          <cell r="Q1021">
            <v>5.13</v>
          </cell>
          <cell r="R1021">
            <v>5.2649999999999997</v>
          </cell>
          <cell r="S1021">
            <v>5.3449999999999998</v>
          </cell>
          <cell r="T1021">
            <v>5.4</v>
          </cell>
          <cell r="U1021">
            <v>5.44</v>
          </cell>
          <cell r="V1021">
            <v>5.4649999999999999</v>
          </cell>
          <cell r="W1021">
            <v>5.4850000000000003</v>
          </cell>
          <cell r="X1021">
            <v>5.5</v>
          </cell>
          <cell r="Y1021">
            <v>5.5149999999999997</v>
          </cell>
          <cell r="Z1021">
            <v>5.5049999999999999</v>
          </cell>
          <cell r="AA1021">
            <v>5.44</v>
          </cell>
          <cell r="AB1021">
            <v>5.3650000000000002</v>
          </cell>
          <cell r="AC1021">
            <v>5.3</v>
          </cell>
        </row>
        <row r="1022">
          <cell r="B1022">
            <v>37162</v>
          </cell>
          <cell r="C1022">
            <v>4.87</v>
          </cell>
          <cell r="D1022">
            <v>4.9950000000000001</v>
          </cell>
          <cell r="E1022">
            <v>4.625</v>
          </cell>
          <cell r="F1022">
            <v>4.5449999999999999</v>
          </cell>
          <cell r="G1022">
            <v>4.4450000000000003</v>
          </cell>
          <cell r="H1022">
            <v>4.4751200000000004</v>
          </cell>
          <cell r="I1022">
            <v>4.4425999999999997</v>
          </cell>
          <cell r="J1022">
            <v>4.3992399999999998</v>
          </cell>
          <cell r="K1022">
            <v>4.3965800000000002</v>
          </cell>
          <cell r="L1022">
            <v>4.4635300000000004</v>
          </cell>
          <cell r="M1022">
            <v>4.49444</v>
          </cell>
          <cell r="N1022">
            <v>4.6025099999999997</v>
          </cell>
          <cell r="O1022">
            <v>4.7045399999999997</v>
          </cell>
          <cell r="P1022">
            <v>4.82</v>
          </cell>
          <cell r="Q1022">
            <v>5.0650000000000004</v>
          </cell>
          <cell r="R1022">
            <v>5.2050000000000001</v>
          </cell>
          <cell r="S1022">
            <v>5.29</v>
          </cell>
          <cell r="T1022">
            <v>5.3449999999999998</v>
          </cell>
          <cell r="U1022">
            <v>5.3849999999999998</v>
          </cell>
          <cell r="V1022">
            <v>5.415</v>
          </cell>
          <cell r="W1022">
            <v>5.4349999999999996</v>
          </cell>
          <cell r="X1022">
            <v>5.45</v>
          </cell>
          <cell r="Y1022">
            <v>5.46</v>
          </cell>
          <cell r="Z1022">
            <v>5.4450000000000003</v>
          </cell>
          <cell r="AA1022">
            <v>5.3650000000000002</v>
          </cell>
          <cell r="AB1022">
            <v>5.2850000000000001</v>
          </cell>
          <cell r="AC1022">
            <v>5.22</v>
          </cell>
        </row>
        <row r="1023">
          <cell r="B1023">
            <v>37163</v>
          </cell>
          <cell r="C1023">
            <v>4.87</v>
          </cell>
          <cell r="D1023">
            <v>4.9950000000000001</v>
          </cell>
          <cell r="E1023">
            <v>4.625</v>
          </cell>
          <cell r="F1023">
            <v>4.5449999999999999</v>
          </cell>
          <cell r="G1023">
            <v>4.4450000000000003</v>
          </cell>
          <cell r="H1023">
            <v>4.4751200000000004</v>
          </cell>
          <cell r="I1023">
            <v>4.4425999999999997</v>
          </cell>
          <cell r="J1023">
            <v>4.3992399999999998</v>
          </cell>
          <cell r="K1023">
            <v>4.3965800000000002</v>
          </cell>
          <cell r="L1023">
            <v>4.4635300000000004</v>
          </cell>
          <cell r="M1023">
            <v>4.49444</v>
          </cell>
          <cell r="N1023">
            <v>4.6025099999999997</v>
          </cell>
          <cell r="O1023">
            <v>4.7045399999999997</v>
          </cell>
          <cell r="P1023">
            <v>4.82</v>
          </cell>
          <cell r="Q1023">
            <v>5.0650000000000004</v>
          </cell>
          <cell r="R1023">
            <v>5.2050000000000001</v>
          </cell>
          <cell r="S1023">
            <v>5.29</v>
          </cell>
          <cell r="T1023">
            <v>5.3449999999999998</v>
          </cell>
          <cell r="U1023">
            <v>5.3849999999999998</v>
          </cell>
          <cell r="V1023">
            <v>5.415</v>
          </cell>
          <cell r="W1023">
            <v>5.4349999999999996</v>
          </cell>
          <cell r="X1023">
            <v>5.45</v>
          </cell>
          <cell r="Y1023">
            <v>5.46</v>
          </cell>
          <cell r="Z1023">
            <v>5.4450000000000003</v>
          </cell>
          <cell r="AA1023">
            <v>5.3650000000000002</v>
          </cell>
          <cell r="AB1023">
            <v>5.2850000000000001</v>
          </cell>
          <cell r="AC1023">
            <v>5.22</v>
          </cell>
        </row>
        <row r="1024">
          <cell r="B1024">
            <v>37164</v>
          </cell>
          <cell r="C1024">
            <v>4.87</v>
          </cell>
          <cell r="D1024">
            <v>4.9950000000000001</v>
          </cell>
          <cell r="E1024">
            <v>4.625</v>
          </cell>
          <cell r="F1024">
            <v>4.5449999999999999</v>
          </cell>
          <cell r="G1024">
            <v>4.4450000000000003</v>
          </cell>
          <cell r="H1024">
            <v>4.4751200000000004</v>
          </cell>
          <cell r="I1024">
            <v>4.4425999999999997</v>
          </cell>
          <cell r="J1024">
            <v>4.3992399999999998</v>
          </cell>
          <cell r="K1024">
            <v>4.3965800000000002</v>
          </cell>
          <cell r="L1024">
            <v>4.4635300000000004</v>
          </cell>
          <cell r="M1024">
            <v>4.49444</v>
          </cell>
          <cell r="N1024">
            <v>4.6025099999999997</v>
          </cell>
          <cell r="O1024">
            <v>4.7045399999999997</v>
          </cell>
          <cell r="P1024">
            <v>4.82</v>
          </cell>
          <cell r="Q1024">
            <v>5.0650000000000004</v>
          </cell>
          <cell r="R1024">
            <v>5.2050000000000001</v>
          </cell>
          <cell r="S1024">
            <v>5.29</v>
          </cell>
          <cell r="T1024">
            <v>5.3449999999999998</v>
          </cell>
          <cell r="U1024">
            <v>5.3849999999999998</v>
          </cell>
          <cell r="V1024">
            <v>5.415</v>
          </cell>
          <cell r="W1024">
            <v>5.4349999999999996</v>
          </cell>
          <cell r="X1024">
            <v>5.45</v>
          </cell>
          <cell r="Y1024">
            <v>5.46</v>
          </cell>
          <cell r="Z1024">
            <v>5.4450000000000003</v>
          </cell>
          <cell r="AA1024">
            <v>5.3650000000000002</v>
          </cell>
          <cell r="AB1024">
            <v>5.2850000000000001</v>
          </cell>
          <cell r="AC1024">
            <v>5.22</v>
          </cell>
        </row>
        <row r="1025">
          <cell r="B1025">
            <v>37165</v>
          </cell>
          <cell r="C1025">
            <v>5.62</v>
          </cell>
          <cell r="D1025">
            <v>5.12</v>
          </cell>
          <cell r="E1025">
            <v>4.6449999999999996</v>
          </cell>
          <cell r="F1025">
            <v>4.5350000000000001</v>
          </cell>
          <cell r="G1025">
            <v>4.4649999999999999</v>
          </cell>
          <cell r="H1025">
            <v>4.5074300000000003</v>
          </cell>
          <cell r="I1025">
            <v>4.47844</v>
          </cell>
          <cell r="J1025">
            <v>4.4479199999999999</v>
          </cell>
          <cell r="K1025">
            <v>4.4673600000000002</v>
          </cell>
          <cell r="L1025">
            <v>4.5442799999999997</v>
          </cell>
          <cell r="M1025">
            <v>4.5784000000000002</v>
          </cell>
          <cell r="N1025">
            <v>4.6921200000000001</v>
          </cell>
          <cell r="O1025">
            <v>4.7959100000000001</v>
          </cell>
          <cell r="P1025">
            <v>4.91</v>
          </cell>
          <cell r="Q1025">
            <v>5.1550000000000002</v>
          </cell>
          <cell r="R1025">
            <v>5.2850000000000001</v>
          </cell>
          <cell r="S1025">
            <v>5.3650000000000002</v>
          </cell>
          <cell r="T1025">
            <v>5.42</v>
          </cell>
          <cell r="U1025">
            <v>5.46</v>
          </cell>
          <cell r="V1025">
            <v>5.49</v>
          </cell>
          <cell r="W1025">
            <v>5.51</v>
          </cell>
          <cell r="X1025">
            <v>5.5250000000000004</v>
          </cell>
          <cell r="Y1025">
            <v>5.5350000000000001</v>
          </cell>
          <cell r="Z1025">
            <v>5.5149999999999997</v>
          </cell>
          <cell r="AA1025">
            <v>5.4349999999999996</v>
          </cell>
          <cell r="AB1025">
            <v>5.35</v>
          </cell>
          <cell r="AC1025">
            <v>5.2850000000000001</v>
          </cell>
        </row>
        <row r="1026">
          <cell r="B1026">
            <v>37166</v>
          </cell>
          <cell r="C1026">
            <v>5.6849999999999996</v>
          </cell>
          <cell r="D1026">
            <v>5.0599999999999996</v>
          </cell>
          <cell r="E1026">
            <v>4.625</v>
          </cell>
          <cell r="F1026">
            <v>4.53</v>
          </cell>
          <cell r="G1026">
            <v>4.4649999999999999</v>
          </cell>
          <cell r="H1026">
            <v>4.5100100000000003</v>
          </cell>
          <cell r="I1026">
            <v>4.4866400000000004</v>
          </cell>
          <cell r="J1026">
            <v>4.4624199999999998</v>
          </cell>
          <cell r="K1026">
            <v>4.48691</v>
          </cell>
          <cell r="L1026">
            <v>4.5654899999999996</v>
          </cell>
          <cell r="M1026">
            <v>4.6005200000000004</v>
          </cell>
          <cell r="N1026">
            <v>4.7150800000000004</v>
          </cell>
          <cell r="O1026">
            <v>4.8186900000000001</v>
          </cell>
          <cell r="P1026">
            <v>4.93</v>
          </cell>
          <cell r="Q1026">
            <v>5.165</v>
          </cell>
          <cell r="R1026">
            <v>5.2850000000000001</v>
          </cell>
          <cell r="S1026">
            <v>5.3650000000000002</v>
          </cell>
          <cell r="T1026">
            <v>5.415</v>
          </cell>
          <cell r="U1026">
            <v>5.4450000000000003</v>
          </cell>
          <cell r="V1026">
            <v>5.47</v>
          </cell>
          <cell r="W1026">
            <v>5.49</v>
          </cell>
          <cell r="X1026">
            <v>5.5</v>
          </cell>
          <cell r="Y1026">
            <v>5.51</v>
          </cell>
          <cell r="Z1026">
            <v>5.49</v>
          </cell>
          <cell r="AA1026">
            <v>5.4050000000000002</v>
          </cell>
          <cell r="AB1026">
            <v>5.32</v>
          </cell>
          <cell r="AC1026">
            <v>5.25</v>
          </cell>
        </row>
        <row r="1027">
          <cell r="B1027">
            <v>37167</v>
          </cell>
          <cell r="C1027">
            <v>5.7149999999999999</v>
          </cell>
          <cell r="D1027">
            <v>4.8099999999999996</v>
          </cell>
          <cell r="E1027">
            <v>4.4950000000000001</v>
          </cell>
          <cell r="F1027">
            <v>4.4950000000000001</v>
          </cell>
          <cell r="G1027">
            <v>4.415</v>
          </cell>
          <cell r="H1027">
            <v>4.4335500000000003</v>
          </cell>
          <cell r="I1027">
            <v>4.4178899999999999</v>
          </cell>
          <cell r="J1027">
            <v>4.3987400000000001</v>
          </cell>
          <cell r="K1027">
            <v>4.4046000000000003</v>
          </cell>
          <cell r="L1027">
            <v>4.4608100000000004</v>
          </cell>
          <cell r="M1027">
            <v>4.4794400000000003</v>
          </cell>
          <cell r="N1027">
            <v>4.5794300000000003</v>
          </cell>
          <cell r="O1027">
            <v>4.6715799999999996</v>
          </cell>
          <cell r="P1027">
            <v>4.78</v>
          </cell>
          <cell r="Q1027">
            <v>4.9950000000000001</v>
          </cell>
          <cell r="R1027">
            <v>5.1150000000000002</v>
          </cell>
          <cell r="S1027">
            <v>5.19</v>
          </cell>
          <cell r="T1027">
            <v>5.2549999999999999</v>
          </cell>
          <cell r="U1027">
            <v>5.3</v>
          </cell>
          <cell r="V1027">
            <v>5.335</v>
          </cell>
          <cell r="W1027">
            <v>5.36</v>
          </cell>
          <cell r="X1027">
            <v>5.38</v>
          </cell>
          <cell r="Y1027">
            <v>5.4</v>
          </cell>
          <cell r="Z1027">
            <v>5.4</v>
          </cell>
          <cell r="AA1027">
            <v>5.335</v>
          </cell>
          <cell r="AB1027">
            <v>5.2649999999999997</v>
          </cell>
          <cell r="AC1027">
            <v>5.2050000000000001</v>
          </cell>
        </row>
        <row r="1028">
          <cell r="B1028">
            <v>37168</v>
          </cell>
          <cell r="C1028">
            <v>5.31</v>
          </cell>
          <cell r="D1028">
            <v>4.4950000000000001</v>
          </cell>
          <cell r="E1028">
            <v>4.4400000000000004</v>
          </cell>
          <cell r="F1028">
            <v>4.47</v>
          </cell>
          <cell r="G1028">
            <v>4.3949999999999996</v>
          </cell>
          <cell r="H1028">
            <v>4.4188200000000002</v>
          </cell>
          <cell r="I1028">
            <v>4.3898000000000001</v>
          </cell>
          <cell r="J1028">
            <v>4.3843500000000004</v>
          </cell>
          <cell r="K1028">
            <v>4.3971099999999996</v>
          </cell>
          <cell r="L1028">
            <v>4.4637000000000002</v>
          </cell>
          <cell r="M1028">
            <v>4.4893099999999997</v>
          </cell>
          <cell r="N1028">
            <v>4.5891200000000003</v>
          </cell>
          <cell r="O1028">
            <v>4.6803400000000002</v>
          </cell>
          <cell r="P1028">
            <v>4.7949999999999999</v>
          </cell>
          <cell r="Q1028">
            <v>5.0049999999999999</v>
          </cell>
          <cell r="R1028">
            <v>5.125</v>
          </cell>
          <cell r="S1028">
            <v>5.2</v>
          </cell>
          <cell r="T1028">
            <v>5.26</v>
          </cell>
          <cell r="U1028">
            <v>5.3049999999999997</v>
          </cell>
          <cell r="V1028">
            <v>5.34</v>
          </cell>
          <cell r="W1028">
            <v>5.3650000000000002</v>
          </cell>
          <cell r="X1028">
            <v>5.38</v>
          </cell>
          <cell r="Y1028">
            <v>5.4</v>
          </cell>
          <cell r="Z1028">
            <v>5.4</v>
          </cell>
          <cell r="AA1028">
            <v>5.335</v>
          </cell>
          <cell r="AB1028">
            <v>5.26</v>
          </cell>
          <cell r="AC1028">
            <v>5.2</v>
          </cell>
        </row>
        <row r="1029">
          <cell r="B1029">
            <v>37169</v>
          </cell>
          <cell r="C1029">
            <v>5.375</v>
          </cell>
          <cell r="D1029">
            <v>4.8099999999999996</v>
          </cell>
          <cell r="E1029">
            <v>4.4749999999999996</v>
          </cell>
          <cell r="F1029">
            <v>4.4749999999999996</v>
          </cell>
          <cell r="G1029">
            <v>4.3949999999999996</v>
          </cell>
          <cell r="H1029">
            <v>4.4124499999999998</v>
          </cell>
          <cell r="I1029">
            <v>4.3882199999999996</v>
          </cell>
          <cell r="J1029">
            <v>4.3807600000000004</v>
          </cell>
          <cell r="K1029">
            <v>4.3919199999999998</v>
          </cell>
          <cell r="L1029">
            <v>4.4589800000000004</v>
          </cell>
          <cell r="M1029">
            <v>4.48332</v>
          </cell>
          <cell r="N1029">
            <v>4.5874699999999997</v>
          </cell>
          <cell r="O1029">
            <v>4.6794000000000002</v>
          </cell>
          <cell r="P1029">
            <v>4.79</v>
          </cell>
          <cell r="Q1029">
            <v>5.01</v>
          </cell>
          <cell r="R1029">
            <v>5.13</v>
          </cell>
          <cell r="S1029">
            <v>5.2050000000000001</v>
          </cell>
          <cell r="T1029">
            <v>5.26</v>
          </cell>
          <cell r="U1029">
            <v>5.3</v>
          </cell>
          <cell r="V1029">
            <v>5.335</v>
          </cell>
          <cell r="W1029">
            <v>5.36</v>
          </cell>
          <cell r="X1029">
            <v>5.375</v>
          </cell>
          <cell r="Y1029">
            <v>5.4</v>
          </cell>
          <cell r="Z1029">
            <v>5.4</v>
          </cell>
          <cell r="AA1029">
            <v>5.34</v>
          </cell>
          <cell r="AB1029">
            <v>5.27</v>
          </cell>
          <cell r="AC1029">
            <v>5.21</v>
          </cell>
        </row>
        <row r="1030">
          <cell r="B1030">
            <v>37170</v>
          </cell>
          <cell r="C1030">
            <v>5.375</v>
          </cell>
          <cell r="D1030">
            <v>4.8099999999999996</v>
          </cell>
          <cell r="E1030">
            <v>4.4749999999999996</v>
          </cell>
          <cell r="F1030">
            <v>4.4749999999999996</v>
          </cell>
          <cell r="G1030">
            <v>4.3949999999999996</v>
          </cell>
          <cell r="H1030">
            <v>4.4124499999999998</v>
          </cell>
          <cell r="I1030">
            <v>4.3882199999999996</v>
          </cell>
          <cell r="J1030">
            <v>4.3807600000000004</v>
          </cell>
          <cell r="K1030">
            <v>4.3919199999999998</v>
          </cell>
          <cell r="L1030">
            <v>4.4589800000000004</v>
          </cell>
          <cell r="M1030">
            <v>4.48332</v>
          </cell>
          <cell r="N1030">
            <v>4.5874699999999997</v>
          </cell>
          <cell r="O1030">
            <v>4.6794000000000002</v>
          </cell>
          <cell r="P1030">
            <v>4.79</v>
          </cell>
          <cell r="Q1030">
            <v>5.01</v>
          </cell>
          <cell r="R1030">
            <v>5.13</v>
          </cell>
          <cell r="S1030">
            <v>5.2050000000000001</v>
          </cell>
          <cell r="T1030">
            <v>5.26</v>
          </cell>
          <cell r="U1030">
            <v>5.3</v>
          </cell>
          <cell r="V1030">
            <v>5.335</v>
          </cell>
          <cell r="W1030">
            <v>5.36</v>
          </cell>
          <cell r="X1030">
            <v>5.375</v>
          </cell>
          <cell r="Y1030">
            <v>5.4</v>
          </cell>
          <cell r="Z1030">
            <v>5.4</v>
          </cell>
          <cell r="AA1030">
            <v>5.34</v>
          </cell>
          <cell r="AB1030">
            <v>5.27</v>
          </cell>
          <cell r="AC1030">
            <v>5.21</v>
          </cell>
        </row>
        <row r="1031">
          <cell r="B1031">
            <v>37171</v>
          </cell>
          <cell r="C1031">
            <v>5.375</v>
          </cell>
          <cell r="D1031">
            <v>4.8099999999999996</v>
          </cell>
          <cell r="E1031">
            <v>4.4749999999999996</v>
          </cell>
          <cell r="F1031">
            <v>4.4749999999999996</v>
          </cell>
          <cell r="G1031">
            <v>4.3949999999999996</v>
          </cell>
          <cell r="H1031">
            <v>4.4124499999999998</v>
          </cell>
          <cell r="I1031">
            <v>4.3882199999999996</v>
          </cell>
          <cell r="J1031">
            <v>4.3807600000000004</v>
          </cell>
          <cell r="K1031">
            <v>4.3919199999999998</v>
          </cell>
          <cell r="L1031">
            <v>4.4589800000000004</v>
          </cell>
          <cell r="M1031">
            <v>4.48332</v>
          </cell>
          <cell r="N1031">
            <v>4.5874699999999997</v>
          </cell>
          <cell r="O1031">
            <v>4.6794000000000002</v>
          </cell>
          <cell r="P1031">
            <v>4.79</v>
          </cell>
          <cell r="Q1031">
            <v>5.01</v>
          </cell>
          <cell r="R1031">
            <v>5.13</v>
          </cell>
          <cell r="S1031">
            <v>5.2050000000000001</v>
          </cell>
          <cell r="T1031">
            <v>5.26</v>
          </cell>
          <cell r="U1031">
            <v>5.3</v>
          </cell>
          <cell r="V1031">
            <v>5.335</v>
          </cell>
          <cell r="W1031">
            <v>5.36</v>
          </cell>
          <cell r="X1031">
            <v>5.375</v>
          </cell>
          <cell r="Y1031">
            <v>5.4</v>
          </cell>
          <cell r="Z1031">
            <v>5.4</v>
          </cell>
          <cell r="AA1031">
            <v>5.34</v>
          </cell>
          <cell r="AB1031">
            <v>5.27</v>
          </cell>
          <cell r="AC1031">
            <v>5.21</v>
          </cell>
        </row>
        <row r="1032">
          <cell r="B1032">
            <v>37172</v>
          </cell>
          <cell r="C1032">
            <v>5.12</v>
          </cell>
          <cell r="D1032">
            <v>4.62</v>
          </cell>
          <cell r="E1032">
            <v>4.4749999999999996</v>
          </cell>
          <cell r="F1032">
            <v>4.47</v>
          </cell>
          <cell r="G1032">
            <v>4.375</v>
          </cell>
          <cell r="H1032">
            <v>4.40869</v>
          </cell>
          <cell r="I1032">
            <v>4.3900899999999998</v>
          </cell>
          <cell r="J1032">
            <v>4.37913</v>
          </cell>
          <cell r="K1032">
            <v>4.3988399999999999</v>
          </cell>
          <cell r="L1032">
            <v>4.4685199999999998</v>
          </cell>
          <cell r="M1032">
            <v>4.4957000000000003</v>
          </cell>
          <cell r="N1032">
            <v>4.5978000000000003</v>
          </cell>
          <cell r="O1032">
            <v>4.6895600000000002</v>
          </cell>
          <cell r="P1032">
            <v>4.79</v>
          </cell>
          <cell r="Q1032">
            <v>5.0049999999999999</v>
          </cell>
          <cell r="R1032">
            <v>5.12</v>
          </cell>
          <cell r="S1032">
            <v>5.1950000000000003</v>
          </cell>
          <cell r="T1032">
            <v>5.2450000000000001</v>
          </cell>
          <cell r="U1032">
            <v>5.28</v>
          </cell>
          <cell r="V1032">
            <v>5.3049999999999997</v>
          </cell>
          <cell r="W1032">
            <v>5.3250000000000002</v>
          </cell>
          <cell r="X1032">
            <v>5.34</v>
          </cell>
          <cell r="Y1032">
            <v>5.36</v>
          </cell>
          <cell r="Z1032">
            <v>5.36</v>
          </cell>
          <cell r="AA1032">
            <v>5.2949999999999999</v>
          </cell>
          <cell r="AB1032">
            <v>5.22</v>
          </cell>
          <cell r="AC1032">
            <v>5.16</v>
          </cell>
        </row>
        <row r="1033">
          <cell r="B1033">
            <v>37173</v>
          </cell>
          <cell r="C1033">
            <v>4.4950000000000001</v>
          </cell>
          <cell r="D1033">
            <v>4.37</v>
          </cell>
          <cell r="E1033">
            <v>4.34</v>
          </cell>
          <cell r="F1033">
            <v>4.43</v>
          </cell>
          <cell r="G1033">
            <v>4.37</v>
          </cell>
          <cell r="H1033">
            <v>4.3985900000000004</v>
          </cell>
          <cell r="I1033">
            <v>4.4265499999999998</v>
          </cell>
          <cell r="J1033">
            <v>4.4078099999999996</v>
          </cell>
          <cell r="K1033">
            <v>4.4414499999999997</v>
          </cell>
          <cell r="L1033">
            <v>4.5261100000000001</v>
          </cell>
          <cell r="M1033">
            <v>4.5631000000000004</v>
          </cell>
          <cell r="N1033">
            <v>4.6718000000000002</v>
          </cell>
          <cell r="O1033">
            <v>4.7656400000000003</v>
          </cell>
          <cell r="P1033">
            <v>4.8600000000000003</v>
          </cell>
          <cell r="Q1033">
            <v>5.07</v>
          </cell>
          <cell r="R1033">
            <v>5.1849999999999996</v>
          </cell>
          <cell r="S1033">
            <v>5.2549999999999999</v>
          </cell>
          <cell r="T1033">
            <v>5.3</v>
          </cell>
          <cell r="U1033">
            <v>5.335</v>
          </cell>
          <cell r="V1033">
            <v>5.36</v>
          </cell>
          <cell r="W1033">
            <v>5.375</v>
          </cell>
          <cell r="X1033">
            <v>5.3849999999999998</v>
          </cell>
          <cell r="Y1033">
            <v>5.3949999999999996</v>
          </cell>
          <cell r="Z1033">
            <v>5.3849999999999998</v>
          </cell>
          <cell r="AA1033">
            <v>5.3150000000000004</v>
          </cell>
          <cell r="AB1033">
            <v>5.24</v>
          </cell>
          <cell r="AC1033">
            <v>5.1749999999999998</v>
          </cell>
        </row>
        <row r="1034">
          <cell r="B1034">
            <v>37174</v>
          </cell>
          <cell r="C1034">
            <v>4.3099999999999996</v>
          </cell>
          <cell r="D1034">
            <v>4.4349999999999996</v>
          </cell>
          <cell r="E1034">
            <v>4.4249999999999998</v>
          </cell>
          <cell r="F1034">
            <v>4.4074999999999998</v>
          </cell>
          <cell r="G1034">
            <v>4.3949999999999996</v>
          </cell>
          <cell r="H1034">
            <v>4.4201899999999998</v>
          </cell>
          <cell r="I1034">
            <v>4.4120699999999999</v>
          </cell>
          <cell r="J1034">
            <v>4.4215999999999998</v>
          </cell>
          <cell r="K1034">
            <v>4.4700600000000001</v>
          </cell>
          <cell r="L1034">
            <v>4.5674200000000003</v>
          </cell>
          <cell r="M1034">
            <v>4.6132200000000001</v>
          </cell>
          <cell r="N1034">
            <v>4.73285</v>
          </cell>
          <cell r="O1034">
            <v>4.8364200000000004</v>
          </cell>
          <cell r="P1034">
            <v>4.9349999999999996</v>
          </cell>
          <cell r="Q1034">
            <v>5.15</v>
          </cell>
          <cell r="R1034">
            <v>5.26</v>
          </cell>
          <cell r="S1034">
            <v>5.3250000000000002</v>
          </cell>
          <cell r="T1034">
            <v>5.37</v>
          </cell>
          <cell r="U1034">
            <v>5.3949999999999996</v>
          </cell>
          <cell r="V1034">
            <v>5.41</v>
          </cell>
          <cell r="W1034">
            <v>5.42</v>
          </cell>
          <cell r="X1034">
            <v>5.4249999999999998</v>
          </cell>
          <cell r="Y1034">
            <v>5.43</v>
          </cell>
          <cell r="Z1034">
            <v>5.42</v>
          </cell>
          <cell r="AA1034">
            <v>5.335</v>
          </cell>
          <cell r="AB1034">
            <v>5.25</v>
          </cell>
          <cell r="AC1034">
            <v>5.18</v>
          </cell>
        </row>
        <row r="1035">
          <cell r="B1035">
            <v>37175</v>
          </cell>
          <cell r="C1035">
            <v>4.62</v>
          </cell>
          <cell r="D1035">
            <v>4.4349999999999996</v>
          </cell>
          <cell r="E1035">
            <v>4.415</v>
          </cell>
          <cell r="F1035">
            <v>4.4050000000000002</v>
          </cell>
          <cell r="G1035">
            <v>4.3949999999999996</v>
          </cell>
          <cell r="H1035">
            <v>4.4138200000000003</v>
          </cell>
          <cell r="I1035">
            <v>4.40639</v>
          </cell>
          <cell r="J1035">
            <v>4.4169299999999998</v>
          </cell>
          <cell r="K1035">
            <v>4.4651199999999998</v>
          </cell>
          <cell r="L1035">
            <v>4.5658000000000003</v>
          </cell>
          <cell r="M1035">
            <v>4.61808</v>
          </cell>
          <cell r="N1035">
            <v>4.7368899999999998</v>
          </cell>
          <cell r="O1035">
            <v>4.8415999999999997</v>
          </cell>
          <cell r="P1035">
            <v>4.96</v>
          </cell>
          <cell r="Q1035">
            <v>5.1749999999999998</v>
          </cell>
          <cell r="R1035">
            <v>5.2750000000000004</v>
          </cell>
          <cell r="S1035">
            <v>5.3250000000000002</v>
          </cell>
          <cell r="T1035">
            <v>5.36</v>
          </cell>
          <cell r="U1035">
            <v>5.3849999999999998</v>
          </cell>
          <cell r="V1035">
            <v>5.3949999999999996</v>
          </cell>
          <cell r="W1035">
            <v>5.4050000000000002</v>
          </cell>
          <cell r="X1035">
            <v>5.41</v>
          </cell>
          <cell r="Y1035">
            <v>5.4050000000000002</v>
          </cell>
          <cell r="Z1035">
            <v>5.3650000000000002</v>
          </cell>
          <cell r="AA1035">
            <v>5.2750000000000004</v>
          </cell>
          <cell r="AB1035">
            <v>5.1849999999999996</v>
          </cell>
          <cell r="AC1035">
            <v>5.1100000000000003</v>
          </cell>
        </row>
        <row r="1036">
          <cell r="B1036">
            <v>37176</v>
          </cell>
          <cell r="C1036">
            <v>4.8099999999999996</v>
          </cell>
          <cell r="D1036">
            <v>4.5599999999999996</v>
          </cell>
          <cell r="E1036">
            <v>4.4450000000000003</v>
          </cell>
          <cell r="F1036">
            <v>4.415</v>
          </cell>
          <cell r="G1036">
            <v>4.4050000000000002</v>
          </cell>
          <cell r="H1036">
            <v>4.4252799999999999</v>
          </cell>
          <cell r="I1036">
            <v>4.4146200000000002</v>
          </cell>
          <cell r="J1036">
            <v>4.42509</v>
          </cell>
          <cell r="K1036">
            <v>4.4739899999999997</v>
          </cell>
          <cell r="L1036">
            <v>4.57437</v>
          </cell>
          <cell r="M1036">
            <v>4.6207099999999999</v>
          </cell>
          <cell r="N1036">
            <v>4.7393599999999996</v>
          </cell>
          <cell r="O1036">
            <v>4.83934</v>
          </cell>
          <cell r="P1036">
            <v>4.95</v>
          </cell>
          <cell r="Q1036">
            <v>5.165</v>
          </cell>
          <cell r="R1036">
            <v>5.2750000000000004</v>
          </cell>
          <cell r="S1036">
            <v>5.335</v>
          </cell>
          <cell r="T1036">
            <v>5.375</v>
          </cell>
          <cell r="U1036">
            <v>5.4</v>
          </cell>
          <cell r="V1036">
            <v>5.415</v>
          </cell>
          <cell r="W1036">
            <v>5.4249999999999998</v>
          </cell>
          <cell r="X1036">
            <v>5.43</v>
          </cell>
          <cell r="Y1036">
            <v>5.4249999999999998</v>
          </cell>
          <cell r="Z1036">
            <v>5.39</v>
          </cell>
          <cell r="AA1036">
            <v>5.2949999999999999</v>
          </cell>
          <cell r="AB1036">
            <v>5.2050000000000001</v>
          </cell>
          <cell r="AC1036">
            <v>5.13</v>
          </cell>
        </row>
        <row r="1037">
          <cell r="B1037">
            <v>37177</v>
          </cell>
          <cell r="C1037">
            <v>4.8099999999999996</v>
          </cell>
          <cell r="D1037">
            <v>4.5599999999999996</v>
          </cell>
          <cell r="E1037">
            <v>4.4450000000000003</v>
          </cell>
          <cell r="F1037">
            <v>4.415</v>
          </cell>
          <cell r="G1037">
            <v>4.4050000000000002</v>
          </cell>
          <cell r="H1037">
            <v>4.4252799999999999</v>
          </cell>
          <cell r="I1037">
            <v>4.4146200000000002</v>
          </cell>
          <cell r="J1037">
            <v>4.42509</v>
          </cell>
          <cell r="K1037">
            <v>4.4739899999999997</v>
          </cell>
          <cell r="L1037">
            <v>4.57437</v>
          </cell>
          <cell r="M1037">
            <v>4.6207099999999999</v>
          </cell>
          <cell r="N1037">
            <v>4.7393599999999996</v>
          </cell>
          <cell r="O1037">
            <v>4.83934</v>
          </cell>
          <cell r="P1037">
            <v>4.95</v>
          </cell>
          <cell r="Q1037">
            <v>5.165</v>
          </cell>
          <cell r="R1037">
            <v>5.2750000000000004</v>
          </cell>
          <cell r="S1037">
            <v>5.335</v>
          </cell>
          <cell r="T1037">
            <v>5.375</v>
          </cell>
          <cell r="U1037">
            <v>5.4</v>
          </cell>
          <cell r="V1037">
            <v>5.415</v>
          </cell>
          <cell r="W1037">
            <v>5.4249999999999998</v>
          </cell>
          <cell r="X1037">
            <v>5.43</v>
          </cell>
          <cell r="Y1037">
            <v>5.4249999999999998</v>
          </cell>
          <cell r="Z1037">
            <v>5.39</v>
          </cell>
          <cell r="AA1037">
            <v>5.2949999999999999</v>
          </cell>
          <cell r="AB1037">
            <v>5.2050000000000001</v>
          </cell>
          <cell r="AC1037">
            <v>5.13</v>
          </cell>
        </row>
        <row r="1038">
          <cell r="B1038">
            <v>37178</v>
          </cell>
          <cell r="C1038">
            <v>4.8099999999999996</v>
          </cell>
          <cell r="D1038">
            <v>4.5599999999999996</v>
          </cell>
          <cell r="E1038">
            <v>4.4450000000000003</v>
          </cell>
          <cell r="F1038">
            <v>4.415</v>
          </cell>
          <cell r="G1038">
            <v>4.4050000000000002</v>
          </cell>
          <cell r="H1038">
            <v>4.4252799999999999</v>
          </cell>
          <cell r="I1038">
            <v>4.4146200000000002</v>
          </cell>
          <cell r="J1038">
            <v>4.42509</v>
          </cell>
          <cell r="K1038">
            <v>4.4739899999999997</v>
          </cell>
          <cell r="L1038">
            <v>4.57437</v>
          </cell>
          <cell r="M1038">
            <v>4.6207099999999999</v>
          </cell>
          <cell r="N1038">
            <v>4.7393599999999996</v>
          </cell>
          <cell r="O1038">
            <v>4.83934</v>
          </cell>
          <cell r="P1038">
            <v>4.95</v>
          </cell>
          <cell r="Q1038">
            <v>5.165</v>
          </cell>
          <cell r="R1038">
            <v>5.2750000000000004</v>
          </cell>
          <cell r="S1038">
            <v>5.335</v>
          </cell>
          <cell r="T1038">
            <v>5.375</v>
          </cell>
          <cell r="U1038">
            <v>5.4</v>
          </cell>
          <cell r="V1038">
            <v>5.415</v>
          </cell>
          <cell r="W1038">
            <v>5.4249999999999998</v>
          </cell>
          <cell r="X1038">
            <v>5.43</v>
          </cell>
          <cell r="Y1038">
            <v>5.4249999999999998</v>
          </cell>
          <cell r="Z1038">
            <v>5.39</v>
          </cell>
          <cell r="AA1038">
            <v>5.2949999999999999</v>
          </cell>
          <cell r="AB1038">
            <v>5.2050000000000001</v>
          </cell>
          <cell r="AC1038">
            <v>5.13</v>
          </cell>
        </row>
        <row r="1039">
          <cell r="B1039">
            <v>37179</v>
          </cell>
          <cell r="C1039">
            <v>4.6849999999999996</v>
          </cell>
          <cell r="D1039">
            <v>4.62</v>
          </cell>
          <cell r="E1039">
            <v>4.4450000000000003</v>
          </cell>
          <cell r="F1039">
            <v>4.4124999999999996</v>
          </cell>
          <cell r="G1039">
            <v>4.3949999999999996</v>
          </cell>
          <cell r="H1039">
            <v>4.4093400000000003</v>
          </cell>
          <cell r="I1039">
            <v>4.3869499999999997</v>
          </cell>
          <cell r="J1039">
            <v>4.40177</v>
          </cell>
          <cell r="K1039">
            <v>4.4426199999999998</v>
          </cell>
          <cell r="L1039">
            <v>4.5360699999999996</v>
          </cell>
          <cell r="M1039">
            <v>4.5805600000000002</v>
          </cell>
          <cell r="N1039">
            <v>4.6936900000000001</v>
          </cell>
          <cell r="O1039">
            <v>4.7911700000000002</v>
          </cell>
          <cell r="P1039">
            <v>4.9000000000000004</v>
          </cell>
          <cell r="Q1039">
            <v>5.1100000000000003</v>
          </cell>
          <cell r="R1039">
            <v>5.2249999999999996</v>
          </cell>
          <cell r="S1039">
            <v>5.29</v>
          </cell>
          <cell r="T1039">
            <v>5.335</v>
          </cell>
          <cell r="U1039">
            <v>5.3650000000000002</v>
          </cell>
          <cell r="V1039">
            <v>5.38</v>
          </cell>
          <cell r="W1039">
            <v>5.39</v>
          </cell>
          <cell r="X1039">
            <v>5.3949999999999996</v>
          </cell>
          <cell r="Y1039">
            <v>5.39</v>
          </cell>
          <cell r="Z1039">
            <v>5.35</v>
          </cell>
          <cell r="AA1039">
            <v>5.2450000000000001</v>
          </cell>
          <cell r="AB1039">
            <v>5.1449999999999996</v>
          </cell>
          <cell r="AC1039">
            <v>5.0750000000000002</v>
          </cell>
        </row>
        <row r="1040">
          <cell r="B1040">
            <v>37180</v>
          </cell>
          <cell r="C1040">
            <v>4.2450000000000001</v>
          </cell>
          <cell r="D1040">
            <v>4.37</v>
          </cell>
          <cell r="E1040">
            <v>4.415</v>
          </cell>
          <cell r="F1040">
            <v>4.4074999999999998</v>
          </cell>
          <cell r="G1040">
            <v>4.4050000000000002</v>
          </cell>
          <cell r="H1040">
            <v>4.40848</v>
          </cell>
          <cell r="I1040">
            <v>4.3958700000000004</v>
          </cell>
          <cell r="J1040">
            <v>4.4121499999999996</v>
          </cell>
          <cell r="K1040">
            <v>4.4537699999999996</v>
          </cell>
          <cell r="L1040">
            <v>4.5472200000000003</v>
          </cell>
          <cell r="M1040">
            <v>4.5899200000000002</v>
          </cell>
          <cell r="N1040">
            <v>4.7024400000000002</v>
          </cell>
          <cell r="O1040">
            <v>4.7998399999999997</v>
          </cell>
          <cell r="P1040">
            <v>4.9050000000000002</v>
          </cell>
          <cell r="Q1040">
            <v>5.1150000000000002</v>
          </cell>
          <cell r="R1040">
            <v>5.2249999999999996</v>
          </cell>
          <cell r="S1040">
            <v>5.2850000000000001</v>
          </cell>
          <cell r="T1040">
            <v>5.3250000000000002</v>
          </cell>
          <cell r="U1040">
            <v>5.35</v>
          </cell>
          <cell r="V1040">
            <v>5.3650000000000002</v>
          </cell>
          <cell r="W1040">
            <v>5.37</v>
          </cell>
          <cell r="X1040">
            <v>5.37</v>
          </cell>
          <cell r="Y1040">
            <v>5.36</v>
          </cell>
          <cell r="Z1040">
            <v>5.32</v>
          </cell>
          <cell r="AA1040">
            <v>5.21</v>
          </cell>
          <cell r="AB1040">
            <v>5.1150000000000002</v>
          </cell>
          <cell r="AC1040">
            <v>5.0449999999999999</v>
          </cell>
        </row>
        <row r="1041">
          <cell r="B1041">
            <v>37181</v>
          </cell>
          <cell r="C1041">
            <v>3.9350000000000001</v>
          </cell>
          <cell r="D1041">
            <v>4.12</v>
          </cell>
          <cell r="E1041">
            <v>4.3849999999999998</v>
          </cell>
          <cell r="F1041">
            <v>4.3650000000000002</v>
          </cell>
          <cell r="G1041">
            <v>4.3550000000000004</v>
          </cell>
          <cell r="H1041">
            <v>4.3622100000000001</v>
          </cell>
          <cell r="I1041">
            <v>4.3448599999999997</v>
          </cell>
          <cell r="J1041">
            <v>4.3571</v>
          </cell>
          <cell r="K1041">
            <v>4.3901700000000003</v>
          </cell>
          <cell r="L1041">
            <v>4.4799300000000004</v>
          </cell>
          <cell r="M1041">
            <v>4.5252699999999999</v>
          </cell>
          <cell r="N1041">
            <v>4.6408500000000004</v>
          </cell>
          <cell r="O1041">
            <v>4.7414399999999999</v>
          </cell>
          <cell r="P1041">
            <v>4.8550000000000004</v>
          </cell>
          <cell r="Q1041">
            <v>5.0750000000000002</v>
          </cell>
          <cell r="R1041">
            <v>5.19</v>
          </cell>
          <cell r="S1041">
            <v>5.2549999999999999</v>
          </cell>
          <cell r="T1041">
            <v>5.3</v>
          </cell>
          <cell r="U1041">
            <v>5.3250000000000002</v>
          </cell>
          <cell r="V1041">
            <v>5.34</v>
          </cell>
          <cell r="W1041">
            <v>5.35</v>
          </cell>
          <cell r="X1041">
            <v>5.3550000000000004</v>
          </cell>
          <cell r="Y1041">
            <v>5.35</v>
          </cell>
          <cell r="Z1041">
            <v>5.3150000000000004</v>
          </cell>
          <cell r="AA1041">
            <v>5.2149999999999999</v>
          </cell>
          <cell r="AB1041">
            <v>5.125</v>
          </cell>
          <cell r="AC1041">
            <v>5.0549999999999997</v>
          </cell>
        </row>
        <row r="1042">
          <cell r="B1042">
            <v>37182</v>
          </cell>
          <cell r="C1042">
            <v>3.6850000000000001</v>
          </cell>
          <cell r="D1042">
            <v>4.2450000000000001</v>
          </cell>
          <cell r="E1042">
            <v>4.4050000000000002</v>
          </cell>
          <cell r="F1042">
            <v>4.4074999999999998</v>
          </cell>
          <cell r="G1042">
            <v>4.3550000000000004</v>
          </cell>
          <cell r="H1042">
            <v>4.3672599999999999</v>
          </cell>
          <cell r="I1042">
            <v>4.3482000000000003</v>
          </cell>
          <cell r="J1042">
            <v>4.3539099999999999</v>
          </cell>
          <cell r="K1042">
            <v>4.3841299999999999</v>
          </cell>
          <cell r="L1042">
            <v>4.4779</v>
          </cell>
          <cell r="M1042">
            <v>4.5309299999999997</v>
          </cell>
          <cell r="N1042">
            <v>4.65395</v>
          </cell>
          <cell r="O1042">
            <v>4.7545900000000003</v>
          </cell>
          <cell r="P1042">
            <v>4.87</v>
          </cell>
          <cell r="Q1042">
            <v>5.09</v>
          </cell>
          <cell r="R1042">
            <v>5.2050000000000001</v>
          </cell>
          <cell r="S1042">
            <v>5.27</v>
          </cell>
          <cell r="T1042">
            <v>5.31</v>
          </cell>
          <cell r="U1042">
            <v>5.335</v>
          </cell>
          <cell r="V1042">
            <v>5.35</v>
          </cell>
          <cell r="W1042">
            <v>5.3550000000000004</v>
          </cell>
          <cell r="X1042">
            <v>5.3550000000000004</v>
          </cell>
          <cell r="Y1042">
            <v>5.3550000000000004</v>
          </cell>
          <cell r="Z1042">
            <v>5.3250000000000002</v>
          </cell>
          <cell r="AA1042">
            <v>5.23</v>
          </cell>
          <cell r="AB1042">
            <v>5.14</v>
          </cell>
          <cell r="AC1042">
            <v>5.07</v>
          </cell>
        </row>
        <row r="1043">
          <cell r="B1043">
            <v>37183</v>
          </cell>
          <cell r="C1043">
            <v>4.03</v>
          </cell>
          <cell r="D1043">
            <v>4.37</v>
          </cell>
          <cell r="E1043">
            <v>4.4249999999999998</v>
          </cell>
          <cell r="F1043">
            <v>4.4124999999999996</v>
          </cell>
          <cell r="G1043">
            <v>4.335</v>
          </cell>
          <cell r="H1043">
            <v>4.3454100000000002</v>
          </cell>
          <cell r="I1043">
            <v>4.3131399999999998</v>
          </cell>
          <cell r="J1043">
            <v>4.3112399999999997</v>
          </cell>
          <cell r="K1043">
            <v>4.3210199999999999</v>
          </cell>
          <cell r="L1043">
            <v>4.4046700000000003</v>
          </cell>
          <cell r="M1043">
            <v>4.4532400000000001</v>
          </cell>
          <cell r="N1043">
            <v>4.5752100000000002</v>
          </cell>
          <cell r="O1043">
            <v>4.6802400000000004</v>
          </cell>
          <cell r="P1043">
            <v>4.8049999999999997</v>
          </cell>
          <cell r="Q1043">
            <v>5.04</v>
          </cell>
          <cell r="R1043">
            <v>5.16</v>
          </cell>
          <cell r="S1043">
            <v>5.23</v>
          </cell>
          <cell r="T1043">
            <v>5.2750000000000004</v>
          </cell>
          <cell r="U1043">
            <v>5.3</v>
          </cell>
          <cell r="V1043">
            <v>5.3150000000000004</v>
          </cell>
          <cell r="W1043">
            <v>5.3250000000000002</v>
          </cell>
          <cell r="X1043">
            <v>5.33</v>
          </cell>
          <cell r="Y1043">
            <v>5.33</v>
          </cell>
          <cell r="Z1043">
            <v>5.31</v>
          </cell>
          <cell r="AA1043">
            <v>5.2249999999999996</v>
          </cell>
          <cell r="AB1043">
            <v>5.1449999999999996</v>
          </cell>
          <cell r="AC1043">
            <v>5.08</v>
          </cell>
        </row>
        <row r="1044">
          <cell r="B1044">
            <v>37184</v>
          </cell>
          <cell r="C1044">
            <v>4.03</v>
          </cell>
          <cell r="D1044">
            <v>4.37</v>
          </cell>
          <cell r="E1044">
            <v>4.4249999999999998</v>
          </cell>
          <cell r="F1044">
            <v>4.4124999999999996</v>
          </cell>
          <cell r="G1044">
            <v>4.335</v>
          </cell>
          <cell r="H1044">
            <v>4.3454100000000002</v>
          </cell>
          <cell r="I1044">
            <v>4.3131399999999998</v>
          </cell>
          <cell r="J1044">
            <v>4.3112399999999997</v>
          </cell>
          <cell r="K1044">
            <v>4.3210199999999999</v>
          </cell>
          <cell r="L1044">
            <v>4.4046700000000003</v>
          </cell>
          <cell r="M1044">
            <v>4.4532400000000001</v>
          </cell>
          <cell r="N1044">
            <v>4.5752100000000002</v>
          </cell>
          <cell r="O1044">
            <v>4.6802400000000004</v>
          </cell>
          <cell r="P1044">
            <v>4.8049999999999997</v>
          </cell>
          <cell r="Q1044">
            <v>5.04</v>
          </cell>
          <cell r="R1044">
            <v>5.16</v>
          </cell>
          <cell r="S1044">
            <v>5.23</v>
          </cell>
          <cell r="T1044">
            <v>5.2750000000000004</v>
          </cell>
          <cell r="U1044">
            <v>5.3</v>
          </cell>
          <cell r="V1044">
            <v>5.3150000000000004</v>
          </cell>
          <cell r="W1044">
            <v>5.3250000000000002</v>
          </cell>
          <cell r="X1044">
            <v>5.33</v>
          </cell>
          <cell r="Y1044">
            <v>5.33</v>
          </cell>
          <cell r="Z1044">
            <v>5.31</v>
          </cell>
          <cell r="AA1044">
            <v>5.2249999999999996</v>
          </cell>
          <cell r="AB1044">
            <v>5.1449999999999996</v>
          </cell>
          <cell r="AC1044">
            <v>5.08</v>
          </cell>
        </row>
        <row r="1045">
          <cell r="B1045">
            <v>37185</v>
          </cell>
          <cell r="C1045">
            <v>4.03</v>
          </cell>
          <cell r="D1045">
            <v>4.37</v>
          </cell>
          <cell r="E1045">
            <v>4.4249999999999998</v>
          </cell>
          <cell r="F1045">
            <v>4.4124999999999996</v>
          </cell>
          <cell r="G1045">
            <v>4.335</v>
          </cell>
          <cell r="H1045">
            <v>4.3454100000000002</v>
          </cell>
          <cell r="I1045">
            <v>4.3131399999999998</v>
          </cell>
          <cell r="J1045">
            <v>4.3112399999999997</v>
          </cell>
          <cell r="K1045">
            <v>4.3210199999999999</v>
          </cell>
          <cell r="L1045">
            <v>4.4046700000000003</v>
          </cell>
          <cell r="M1045">
            <v>4.4532400000000001</v>
          </cell>
          <cell r="N1045">
            <v>4.5752100000000002</v>
          </cell>
          <cell r="O1045">
            <v>4.6802400000000004</v>
          </cell>
          <cell r="P1045">
            <v>4.8049999999999997</v>
          </cell>
          <cell r="Q1045">
            <v>5.04</v>
          </cell>
          <cell r="R1045">
            <v>5.16</v>
          </cell>
          <cell r="S1045">
            <v>5.23</v>
          </cell>
          <cell r="T1045">
            <v>5.2750000000000004</v>
          </cell>
          <cell r="U1045">
            <v>5.3</v>
          </cell>
          <cell r="V1045">
            <v>5.3150000000000004</v>
          </cell>
          <cell r="W1045">
            <v>5.3250000000000002</v>
          </cell>
          <cell r="X1045">
            <v>5.33</v>
          </cell>
          <cell r="Y1045">
            <v>5.33</v>
          </cell>
          <cell r="Z1045">
            <v>5.31</v>
          </cell>
          <cell r="AA1045">
            <v>5.2249999999999996</v>
          </cell>
          <cell r="AB1045">
            <v>5.1449999999999996</v>
          </cell>
          <cell r="AC1045">
            <v>5.08</v>
          </cell>
        </row>
        <row r="1046">
          <cell r="B1046">
            <v>37186</v>
          </cell>
          <cell r="C1046">
            <v>4.12</v>
          </cell>
          <cell r="D1046">
            <v>4.5599999999999996</v>
          </cell>
          <cell r="E1046">
            <v>4.4749999999999996</v>
          </cell>
          <cell r="F1046">
            <v>4.4024999999999999</v>
          </cell>
          <cell r="G1046">
            <v>4.3449999999999998</v>
          </cell>
          <cell r="H1046">
            <v>4.3510499999999999</v>
          </cell>
          <cell r="I1046">
            <v>4.3150399999999998</v>
          </cell>
          <cell r="J1046">
            <v>4.3063399999999996</v>
          </cell>
          <cell r="K1046">
            <v>4.3166700000000002</v>
          </cell>
          <cell r="L1046">
            <v>4.40036</v>
          </cell>
          <cell r="M1046">
            <v>4.4501400000000002</v>
          </cell>
          <cell r="N1046">
            <v>4.5688000000000004</v>
          </cell>
          <cell r="O1046">
            <v>4.6740199999999996</v>
          </cell>
          <cell r="P1046">
            <v>4.8</v>
          </cell>
          <cell r="Q1046">
            <v>5.04</v>
          </cell>
          <cell r="R1046">
            <v>5.165</v>
          </cell>
          <cell r="S1046">
            <v>5.24</v>
          </cell>
          <cell r="T1046">
            <v>5.2850000000000001</v>
          </cell>
          <cell r="U1046">
            <v>5.3150000000000004</v>
          </cell>
          <cell r="V1046">
            <v>5.335</v>
          </cell>
          <cell r="W1046">
            <v>5.3449999999999998</v>
          </cell>
          <cell r="X1046">
            <v>5.35</v>
          </cell>
          <cell r="Y1046">
            <v>5.35</v>
          </cell>
          <cell r="Z1046">
            <v>5.335</v>
          </cell>
          <cell r="AA1046">
            <v>5.25</v>
          </cell>
          <cell r="AB1046">
            <v>5.17</v>
          </cell>
          <cell r="AC1046">
            <v>5.0999999999999996</v>
          </cell>
        </row>
        <row r="1047">
          <cell r="B1047">
            <v>37187</v>
          </cell>
          <cell r="C1047">
            <v>4.9349999999999996</v>
          </cell>
          <cell r="D1047">
            <v>4.6849999999999996</v>
          </cell>
          <cell r="E1047">
            <v>4.4850000000000003</v>
          </cell>
          <cell r="F1047">
            <v>4.4074999999999998</v>
          </cell>
          <cell r="G1047">
            <v>4.3550000000000004</v>
          </cell>
          <cell r="H1047">
            <v>4.3632799999999996</v>
          </cell>
          <cell r="I1047">
            <v>4.3211300000000001</v>
          </cell>
          <cell r="J1047">
            <v>4.3250700000000002</v>
          </cell>
          <cell r="K1047">
            <v>4.3437000000000001</v>
          </cell>
          <cell r="L1047">
            <v>4.4321799999999998</v>
          </cell>
          <cell r="M1047">
            <v>4.4828900000000003</v>
          </cell>
          <cell r="N1047">
            <v>4.6015800000000002</v>
          </cell>
          <cell r="O1047">
            <v>4.7066299999999996</v>
          </cell>
          <cell r="P1047">
            <v>4.8250000000000002</v>
          </cell>
          <cell r="Q1047">
            <v>5.0750000000000002</v>
          </cell>
          <cell r="R1047">
            <v>5.2050000000000001</v>
          </cell>
          <cell r="S1047">
            <v>5.28</v>
          </cell>
          <cell r="T1047">
            <v>5.33</v>
          </cell>
          <cell r="U1047">
            <v>5.3550000000000004</v>
          </cell>
          <cell r="V1047">
            <v>5.375</v>
          </cell>
          <cell r="W1047">
            <v>5.3849999999999998</v>
          </cell>
          <cell r="X1047">
            <v>5.39</v>
          </cell>
          <cell r="Y1047">
            <v>5.3949999999999996</v>
          </cell>
          <cell r="Z1047">
            <v>5.3849999999999998</v>
          </cell>
          <cell r="AA1047">
            <v>5.3</v>
          </cell>
          <cell r="AB1047">
            <v>5.22</v>
          </cell>
          <cell r="AC1047">
            <v>5.1550000000000002</v>
          </cell>
        </row>
        <row r="1048">
          <cell r="B1048">
            <v>37188</v>
          </cell>
          <cell r="C1048">
            <v>4.1500000000000004</v>
          </cell>
          <cell r="D1048">
            <v>4.37</v>
          </cell>
          <cell r="E1048">
            <v>4.415</v>
          </cell>
          <cell r="F1048">
            <v>4.38</v>
          </cell>
          <cell r="G1048">
            <v>4.3150000000000004</v>
          </cell>
          <cell r="H1048">
            <v>4.2882199999999999</v>
          </cell>
          <cell r="I1048">
            <v>4.2393200000000002</v>
          </cell>
          <cell r="J1048">
            <v>4.2525599999999999</v>
          </cell>
          <cell r="K1048">
            <v>4.2568700000000002</v>
          </cell>
          <cell r="L1048">
            <v>4.3352599999999999</v>
          </cell>
          <cell r="M1048">
            <v>4.3835699999999997</v>
          </cell>
          <cell r="N1048">
            <v>4.5019299999999998</v>
          </cell>
          <cell r="O1048">
            <v>4.6102800000000004</v>
          </cell>
          <cell r="P1048">
            <v>4.7450000000000001</v>
          </cell>
          <cell r="Q1048">
            <v>5.0049999999999999</v>
          </cell>
          <cell r="R1048">
            <v>5.1349999999999998</v>
          </cell>
          <cell r="S1048">
            <v>5.2149999999999999</v>
          </cell>
          <cell r="T1048">
            <v>5.2649999999999997</v>
          </cell>
          <cell r="U1048">
            <v>5.29</v>
          </cell>
          <cell r="V1048">
            <v>5.31</v>
          </cell>
          <cell r="W1048">
            <v>5.3150000000000004</v>
          </cell>
          <cell r="X1048">
            <v>5.32</v>
          </cell>
          <cell r="Y1048">
            <v>5.3250000000000002</v>
          </cell>
          <cell r="Z1048">
            <v>5.3150000000000004</v>
          </cell>
          <cell r="AA1048">
            <v>5.23</v>
          </cell>
          <cell r="AB1048">
            <v>5.15</v>
          </cell>
          <cell r="AC1048">
            <v>5.085</v>
          </cell>
        </row>
        <row r="1049">
          <cell r="B1049">
            <v>37189</v>
          </cell>
          <cell r="C1049">
            <v>4.1550000000000002</v>
          </cell>
          <cell r="D1049">
            <v>4.2450000000000001</v>
          </cell>
          <cell r="E1049">
            <v>4.3650000000000002</v>
          </cell>
          <cell r="F1049">
            <v>4.41</v>
          </cell>
          <cell r="G1049">
            <v>4.2649999999999997</v>
          </cell>
          <cell r="H1049">
            <v>4.2504499999999998</v>
          </cell>
          <cell r="I1049">
            <v>4.2134099999999997</v>
          </cell>
          <cell r="J1049">
            <v>4.2148399999999997</v>
          </cell>
          <cell r="K1049">
            <v>4.2179599999999997</v>
          </cell>
          <cell r="L1049">
            <v>4.2911700000000002</v>
          </cell>
          <cell r="M1049">
            <v>4.3388</v>
          </cell>
          <cell r="N1049">
            <v>4.4530700000000003</v>
          </cell>
          <cell r="O1049">
            <v>4.5620000000000003</v>
          </cell>
          <cell r="P1049">
            <v>4.7</v>
          </cell>
          <cell r="Q1049">
            <v>4.9649999999999999</v>
          </cell>
          <cell r="R1049">
            <v>5.1100000000000003</v>
          </cell>
          <cell r="S1049">
            <v>5.1849999999999996</v>
          </cell>
          <cell r="T1049">
            <v>5.2350000000000003</v>
          </cell>
          <cell r="U1049">
            <v>5.2649999999999997</v>
          </cell>
          <cell r="V1049">
            <v>5.2850000000000001</v>
          </cell>
          <cell r="W1049">
            <v>5.2949999999999999</v>
          </cell>
          <cell r="X1049">
            <v>5.3</v>
          </cell>
          <cell r="Y1049">
            <v>5.3049999999999997</v>
          </cell>
          <cell r="Z1049">
            <v>5.2949999999999999</v>
          </cell>
          <cell r="AA1049">
            <v>5.2149999999999999</v>
          </cell>
          <cell r="AB1049">
            <v>5.14</v>
          </cell>
          <cell r="AC1049">
            <v>5.08</v>
          </cell>
        </row>
        <row r="1050">
          <cell r="B1050">
            <v>37190</v>
          </cell>
          <cell r="C1050">
            <v>3.9350000000000001</v>
          </cell>
          <cell r="D1050">
            <v>4.2149999999999999</v>
          </cell>
          <cell r="E1050">
            <v>4.3550000000000004</v>
          </cell>
          <cell r="F1050">
            <v>4.3475000000000001</v>
          </cell>
          <cell r="G1050">
            <v>4.2450000000000001</v>
          </cell>
          <cell r="H1050">
            <v>4.2406499999999996</v>
          </cell>
          <cell r="I1050">
            <v>4.2036199999999999</v>
          </cell>
          <cell r="J1050">
            <v>4.2058999999999997</v>
          </cell>
          <cell r="K1050">
            <v>4.2070400000000001</v>
          </cell>
          <cell r="L1050">
            <v>4.2713099999999997</v>
          </cell>
          <cell r="M1050">
            <v>4.3076100000000004</v>
          </cell>
          <cell r="N1050">
            <v>4.4176799999999998</v>
          </cell>
          <cell r="O1050">
            <v>4.5211499999999996</v>
          </cell>
          <cell r="P1050">
            <v>4.6500000000000004</v>
          </cell>
          <cell r="Q1050">
            <v>4.92</v>
          </cell>
          <cell r="R1050">
            <v>5.0549999999999997</v>
          </cell>
          <cell r="S1050">
            <v>5.13</v>
          </cell>
          <cell r="T1050">
            <v>5.1749999999999998</v>
          </cell>
          <cell r="U1050">
            <v>5.2</v>
          </cell>
          <cell r="V1050">
            <v>5.2149999999999999</v>
          </cell>
          <cell r="W1050">
            <v>5.2249999999999996</v>
          </cell>
          <cell r="X1050">
            <v>5.23</v>
          </cell>
          <cell r="Y1050">
            <v>5.23</v>
          </cell>
          <cell r="Z1050">
            <v>5.2149999999999999</v>
          </cell>
          <cell r="AA1050">
            <v>5.1349999999999998</v>
          </cell>
          <cell r="AB1050">
            <v>5.0549999999999997</v>
          </cell>
          <cell r="AC1050">
            <v>4.99</v>
          </cell>
        </row>
        <row r="1051">
          <cell r="B1051">
            <v>37191</v>
          </cell>
          <cell r="C1051">
            <v>3.9350000000000001</v>
          </cell>
          <cell r="D1051">
            <v>4.2149999999999999</v>
          </cell>
          <cell r="E1051">
            <v>4.3550000000000004</v>
          </cell>
          <cell r="F1051">
            <v>4.3475000000000001</v>
          </cell>
          <cell r="G1051">
            <v>4.2450000000000001</v>
          </cell>
          <cell r="H1051">
            <v>4.2406499999999996</v>
          </cell>
          <cell r="I1051">
            <v>4.2036199999999999</v>
          </cell>
          <cell r="J1051">
            <v>4.2058999999999997</v>
          </cell>
          <cell r="K1051">
            <v>4.2070400000000001</v>
          </cell>
          <cell r="L1051">
            <v>4.2713099999999997</v>
          </cell>
          <cell r="M1051">
            <v>4.3076100000000004</v>
          </cell>
          <cell r="N1051">
            <v>4.4176799999999998</v>
          </cell>
          <cell r="O1051">
            <v>4.5211499999999996</v>
          </cell>
          <cell r="P1051">
            <v>4.6500000000000004</v>
          </cell>
          <cell r="Q1051">
            <v>4.92</v>
          </cell>
          <cell r="R1051">
            <v>5.0549999999999997</v>
          </cell>
          <cell r="S1051">
            <v>5.13</v>
          </cell>
          <cell r="T1051">
            <v>5.1749999999999998</v>
          </cell>
          <cell r="U1051">
            <v>5.2</v>
          </cell>
          <cell r="V1051">
            <v>5.2149999999999999</v>
          </cell>
          <cell r="W1051">
            <v>5.2249999999999996</v>
          </cell>
          <cell r="X1051">
            <v>5.23</v>
          </cell>
          <cell r="Y1051">
            <v>5.23</v>
          </cell>
          <cell r="Z1051">
            <v>5.2149999999999999</v>
          </cell>
          <cell r="AA1051">
            <v>5.1349999999999998</v>
          </cell>
          <cell r="AB1051">
            <v>5.0549999999999997</v>
          </cell>
          <cell r="AC1051">
            <v>4.99</v>
          </cell>
        </row>
        <row r="1052">
          <cell r="B1052">
            <v>37192</v>
          </cell>
          <cell r="C1052">
            <v>3.9350000000000001</v>
          </cell>
          <cell r="D1052">
            <v>4.2149999999999999</v>
          </cell>
          <cell r="E1052">
            <v>4.3550000000000004</v>
          </cell>
          <cell r="F1052">
            <v>4.3475000000000001</v>
          </cell>
          <cell r="G1052">
            <v>4.2450000000000001</v>
          </cell>
          <cell r="H1052">
            <v>4.2406499999999996</v>
          </cell>
          <cell r="I1052">
            <v>4.2036199999999999</v>
          </cell>
          <cell r="J1052">
            <v>4.2058999999999997</v>
          </cell>
          <cell r="K1052">
            <v>4.2070400000000001</v>
          </cell>
          <cell r="L1052">
            <v>4.2713099999999997</v>
          </cell>
          <cell r="M1052">
            <v>4.3076100000000004</v>
          </cell>
          <cell r="N1052">
            <v>4.4176799999999998</v>
          </cell>
          <cell r="O1052">
            <v>4.5211499999999996</v>
          </cell>
          <cell r="P1052">
            <v>4.6500000000000004</v>
          </cell>
          <cell r="Q1052">
            <v>4.92</v>
          </cell>
          <cell r="R1052">
            <v>5.0549999999999997</v>
          </cell>
          <cell r="S1052">
            <v>5.13</v>
          </cell>
          <cell r="T1052">
            <v>5.1749999999999998</v>
          </cell>
          <cell r="U1052">
            <v>5.2</v>
          </cell>
          <cell r="V1052">
            <v>5.2149999999999999</v>
          </cell>
          <cell r="W1052">
            <v>5.2249999999999996</v>
          </cell>
          <cell r="X1052">
            <v>5.23</v>
          </cell>
          <cell r="Y1052">
            <v>5.23</v>
          </cell>
          <cell r="Z1052">
            <v>5.2149999999999999</v>
          </cell>
          <cell r="AA1052">
            <v>5.1349999999999998</v>
          </cell>
          <cell r="AB1052">
            <v>5.0549999999999997</v>
          </cell>
          <cell r="AC1052">
            <v>4.99</v>
          </cell>
        </row>
        <row r="1053">
          <cell r="B1053">
            <v>37193</v>
          </cell>
          <cell r="C1053">
            <v>4.6849999999999996</v>
          </cell>
          <cell r="D1053">
            <v>4.5599999999999996</v>
          </cell>
          <cell r="E1053">
            <v>4.3550000000000004</v>
          </cell>
          <cell r="F1053">
            <v>4.3449999999999998</v>
          </cell>
          <cell r="G1053">
            <v>4.2350000000000003</v>
          </cell>
          <cell r="H1053">
            <v>4.24247</v>
          </cell>
          <cell r="I1053">
            <v>4.2130099999999997</v>
          </cell>
          <cell r="J1053">
            <v>4.19963</v>
          </cell>
          <cell r="K1053">
            <v>4.1944800000000004</v>
          </cell>
          <cell r="L1053">
            <v>4.2495399999999997</v>
          </cell>
          <cell r="M1053">
            <v>4.2804900000000004</v>
          </cell>
          <cell r="N1053">
            <v>4.3881100000000002</v>
          </cell>
          <cell r="O1053">
            <v>4.4926899999999996</v>
          </cell>
          <cell r="P1053">
            <v>4.6150000000000002</v>
          </cell>
          <cell r="Q1053">
            <v>4.8849999999999998</v>
          </cell>
          <cell r="R1053">
            <v>5.0350000000000001</v>
          </cell>
          <cell r="S1053">
            <v>5.1150000000000002</v>
          </cell>
          <cell r="T1053">
            <v>5.165</v>
          </cell>
          <cell r="U1053">
            <v>5.1950000000000003</v>
          </cell>
          <cell r="V1053">
            <v>5.2149999999999999</v>
          </cell>
          <cell r="W1053">
            <v>5.2249999999999996</v>
          </cell>
          <cell r="X1053">
            <v>5.23</v>
          </cell>
          <cell r="Y1053">
            <v>5.23</v>
          </cell>
          <cell r="Z1053">
            <v>5.21</v>
          </cell>
          <cell r="AA1053">
            <v>5.13</v>
          </cell>
          <cell r="AB1053">
            <v>5.05</v>
          </cell>
          <cell r="AC1053">
            <v>4.9800000000000004</v>
          </cell>
        </row>
        <row r="1054">
          <cell r="B1054">
            <v>37194</v>
          </cell>
          <cell r="C1054">
            <v>3.87</v>
          </cell>
          <cell r="D1054">
            <v>4.1849999999999996</v>
          </cell>
          <cell r="E1054">
            <v>4.2850000000000001</v>
          </cell>
          <cell r="F1054">
            <v>4.3174999999999999</v>
          </cell>
          <cell r="G1054">
            <v>4.1950000000000003</v>
          </cell>
          <cell r="H1054">
            <v>4.1990100000000004</v>
          </cell>
          <cell r="I1054">
            <v>4.1692900000000002</v>
          </cell>
          <cell r="J1054">
            <v>4.1823100000000002</v>
          </cell>
          <cell r="K1054">
            <v>4.1574600000000004</v>
          </cell>
          <cell r="L1054">
            <v>4.2081600000000003</v>
          </cell>
          <cell r="M1054">
            <v>4.2350300000000001</v>
          </cell>
          <cell r="N1054">
            <v>4.3430200000000001</v>
          </cell>
          <cell r="O1054">
            <v>4.4368699999999999</v>
          </cell>
          <cell r="P1054">
            <v>4.5549999999999997</v>
          </cell>
          <cell r="Q1054">
            <v>4.8250000000000002</v>
          </cell>
          <cell r="R1054">
            <v>4.9800000000000004</v>
          </cell>
          <cell r="S1054">
            <v>5.0599999999999996</v>
          </cell>
          <cell r="T1054">
            <v>5.1150000000000002</v>
          </cell>
          <cell r="U1054">
            <v>5.1449999999999996</v>
          </cell>
          <cell r="V1054">
            <v>5.17</v>
          </cell>
          <cell r="W1054">
            <v>5.1849999999999996</v>
          </cell>
          <cell r="X1054">
            <v>5.1950000000000003</v>
          </cell>
          <cell r="Y1054">
            <v>5.2050000000000001</v>
          </cell>
          <cell r="Z1054">
            <v>5.19</v>
          </cell>
          <cell r="AA1054">
            <v>5.1100000000000003</v>
          </cell>
          <cell r="AB1054">
            <v>5.04</v>
          </cell>
          <cell r="AC1054">
            <v>4.9800000000000004</v>
          </cell>
        </row>
        <row r="1055">
          <cell r="B1055">
            <v>37195</v>
          </cell>
          <cell r="C1055">
            <v>3.81</v>
          </cell>
          <cell r="D1055">
            <v>4.0599999999999996</v>
          </cell>
          <cell r="E1055">
            <v>4.165</v>
          </cell>
          <cell r="F1055">
            <v>4.2725</v>
          </cell>
          <cell r="G1055">
            <v>4.1349999999999998</v>
          </cell>
          <cell r="H1055">
            <v>4.1459900000000003</v>
          </cell>
          <cell r="I1055">
            <v>4.1402400000000004</v>
          </cell>
          <cell r="J1055">
            <v>4.1231900000000001</v>
          </cell>
          <cell r="K1055">
            <v>4.1212900000000001</v>
          </cell>
          <cell r="L1055">
            <v>4.1763599999999999</v>
          </cell>
          <cell r="M1055">
            <v>4.2066999999999997</v>
          </cell>
          <cell r="N1055">
            <v>4.3075799999999997</v>
          </cell>
          <cell r="O1055">
            <v>4.4080599999999999</v>
          </cell>
          <cell r="P1055">
            <v>4.53</v>
          </cell>
          <cell r="Q1055">
            <v>4.79</v>
          </cell>
          <cell r="R1055">
            <v>4.9400000000000004</v>
          </cell>
          <cell r="S1055">
            <v>5.0199999999999996</v>
          </cell>
          <cell r="T1055">
            <v>5.0650000000000004</v>
          </cell>
          <cell r="U1055">
            <v>5.0949999999999998</v>
          </cell>
          <cell r="V1055">
            <v>5.12</v>
          </cell>
          <cell r="W1055">
            <v>5.1349999999999998</v>
          </cell>
          <cell r="X1055">
            <v>5.1449999999999996</v>
          </cell>
          <cell r="Y1055">
            <v>5.1550000000000002</v>
          </cell>
          <cell r="Z1055">
            <v>5.14</v>
          </cell>
          <cell r="AA1055">
            <v>5.07</v>
          </cell>
          <cell r="AB1055">
            <v>5</v>
          </cell>
          <cell r="AC1055">
            <v>4.9400000000000004</v>
          </cell>
        </row>
        <row r="1056">
          <cell r="B1056">
            <v>37196</v>
          </cell>
          <cell r="C1056">
            <v>3.81</v>
          </cell>
          <cell r="D1056">
            <v>4.12</v>
          </cell>
          <cell r="E1056">
            <v>4.1550000000000002</v>
          </cell>
          <cell r="F1056">
            <v>4.2675000000000001</v>
          </cell>
          <cell r="G1056">
            <v>4.125</v>
          </cell>
          <cell r="H1056">
            <v>4.1348099999999999</v>
          </cell>
          <cell r="I1056">
            <v>4.11686</v>
          </cell>
          <cell r="J1056">
            <v>4.1029299999999997</v>
          </cell>
          <cell r="K1056">
            <v>4.0893199999999998</v>
          </cell>
          <cell r="L1056">
            <v>4.1361299999999996</v>
          </cell>
          <cell r="M1056">
            <v>4.1633899999999997</v>
          </cell>
          <cell r="N1056">
            <v>4.2598200000000004</v>
          </cell>
          <cell r="O1056">
            <v>4.3586999999999998</v>
          </cell>
          <cell r="P1056">
            <v>4.4749999999999996</v>
          </cell>
          <cell r="Q1056">
            <v>4.7450000000000001</v>
          </cell>
          <cell r="R1056">
            <v>4.9050000000000002</v>
          </cell>
          <cell r="S1056">
            <v>4.9850000000000003</v>
          </cell>
          <cell r="T1056">
            <v>5.03</v>
          </cell>
          <cell r="U1056">
            <v>5.05</v>
          </cell>
          <cell r="V1056">
            <v>5.0599999999999996</v>
          </cell>
          <cell r="W1056">
            <v>5.0650000000000004</v>
          </cell>
          <cell r="X1056">
            <v>5.0650000000000004</v>
          </cell>
          <cell r="Y1056">
            <v>5.0599999999999996</v>
          </cell>
          <cell r="Z1056">
            <v>5.0350000000000001</v>
          </cell>
          <cell r="AA1056">
            <v>4.9400000000000004</v>
          </cell>
          <cell r="AB1056">
            <v>4.8499999999999996</v>
          </cell>
          <cell r="AC1056">
            <v>4.78</v>
          </cell>
        </row>
        <row r="1057">
          <cell r="B1057">
            <v>37197</v>
          </cell>
          <cell r="C1057">
            <v>3.81</v>
          </cell>
          <cell r="D1057">
            <v>4.1849999999999996</v>
          </cell>
          <cell r="E1057">
            <v>4.1550000000000002</v>
          </cell>
          <cell r="F1057">
            <v>4.2625000000000002</v>
          </cell>
          <cell r="G1057">
            <v>4.1050000000000004</v>
          </cell>
          <cell r="H1057">
            <v>4.1388299999999996</v>
          </cell>
          <cell r="I1057">
            <v>4.12514</v>
          </cell>
          <cell r="J1057">
            <v>4.1039199999999996</v>
          </cell>
          <cell r="K1057">
            <v>4.1022699999999999</v>
          </cell>
          <cell r="L1057">
            <v>4.1578999999999997</v>
          </cell>
          <cell r="M1057">
            <v>4.1878799999999998</v>
          </cell>
          <cell r="N1057">
            <v>4.2882999999999996</v>
          </cell>
          <cell r="O1057">
            <v>4.39072</v>
          </cell>
          <cell r="P1057">
            <v>4.51</v>
          </cell>
          <cell r="Q1057">
            <v>4.7850000000000001</v>
          </cell>
          <cell r="R1057">
            <v>4.9450000000000003</v>
          </cell>
          <cell r="S1057">
            <v>5.03</v>
          </cell>
          <cell r="T1057">
            <v>5.08</v>
          </cell>
          <cell r="U1057">
            <v>5.1050000000000004</v>
          </cell>
          <cell r="V1057">
            <v>5.12</v>
          </cell>
          <cell r="W1057">
            <v>5.125</v>
          </cell>
          <cell r="X1057">
            <v>5.125</v>
          </cell>
          <cell r="Y1057">
            <v>5.125</v>
          </cell>
          <cell r="Z1057">
            <v>5.0949999999999998</v>
          </cell>
          <cell r="AA1057">
            <v>4.9950000000000001</v>
          </cell>
          <cell r="AB1057">
            <v>4.9000000000000004</v>
          </cell>
          <cell r="AC1057">
            <v>4.83</v>
          </cell>
        </row>
        <row r="1058">
          <cell r="B1058">
            <v>37198</v>
          </cell>
          <cell r="C1058">
            <v>3.81</v>
          </cell>
          <cell r="D1058">
            <v>4.1849999999999996</v>
          </cell>
          <cell r="E1058">
            <v>4.1550000000000002</v>
          </cell>
          <cell r="F1058">
            <v>4.2625000000000002</v>
          </cell>
          <cell r="G1058">
            <v>4.1050000000000004</v>
          </cell>
          <cell r="H1058">
            <v>4.1388299999999996</v>
          </cell>
          <cell r="I1058">
            <v>4.12514</v>
          </cell>
          <cell r="J1058">
            <v>4.1039199999999996</v>
          </cell>
          <cell r="K1058">
            <v>4.1022699999999999</v>
          </cell>
          <cell r="L1058">
            <v>4.1578999999999997</v>
          </cell>
          <cell r="M1058">
            <v>4.1878799999999998</v>
          </cell>
          <cell r="N1058">
            <v>4.2882999999999996</v>
          </cell>
          <cell r="O1058">
            <v>4.39072</v>
          </cell>
          <cell r="P1058">
            <v>4.51</v>
          </cell>
          <cell r="Q1058">
            <v>4.7850000000000001</v>
          </cell>
          <cell r="R1058">
            <v>4.9450000000000003</v>
          </cell>
          <cell r="S1058">
            <v>5.03</v>
          </cell>
          <cell r="T1058">
            <v>5.08</v>
          </cell>
          <cell r="U1058">
            <v>5.1050000000000004</v>
          </cell>
          <cell r="V1058">
            <v>5.12</v>
          </cell>
          <cell r="W1058">
            <v>5.125</v>
          </cell>
          <cell r="X1058">
            <v>5.125</v>
          </cell>
          <cell r="Y1058">
            <v>5.125</v>
          </cell>
          <cell r="Z1058">
            <v>5.0949999999999998</v>
          </cell>
          <cell r="AA1058">
            <v>4.9950000000000001</v>
          </cell>
          <cell r="AB1058">
            <v>4.9000000000000004</v>
          </cell>
          <cell r="AC1058">
            <v>4.83</v>
          </cell>
        </row>
        <row r="1059">
          <cell r="B1059">
            <v>37199</v>
          </cell>
          <cell r="C1059">
            <v>3.81</v>
          </cell>
          <cell r="D1059">
            <v>4.1849999999999996</v>
          </cell>
          <cell r="E1059">
            <v>4.1550000000000002</v>
          </cell>
          <cell r="F1059">
            <v>4.2625000000000002</v>
          </cell>
          <cell r="G1059">
            <v>4.1050000000000004</v>
          </cell>
          <cell r="H1059">
            <v>4.1388299999999996</v>
          </cell>
          <cell r="I1059">
            <v>4.12514</v>
          </cell>
          <cell r="J1059">
            <v>4.1039199999999996</v>
          </cell>
          <cell r="K1059">
            <v>4.1022699999999999</v>
          </cell>
          <cell r="L1059">
            <v>4.1578999999999997</v>
          </cell>
          <cell r="M1059">
            <v>4.1878799999999998</v>
          </cell>
          <cell r="N1059">
            <v>4.2882999999999996</v>
          </cell>
          <cell r="O1059">
            <v>4.39072</v>
          </cell>
          <cell r="P1059">
            <v>4.51</v>
          </cell>
          <cell r="Q1059">
            <v>4.7850000000000001</v>
          </cell>
          <cell r="R1059">
            <v>4.9450000000000003</v>
          </cell>
          <cell r="S1059">
            <v>5.03</v>
          </cell>
          <cell r="T1059">
            <v>5.08</v>
          </cell>
          <cell r="U1059">
            <v>5.1050000000000004</v>
          </cell>
          <cell r="V1059">
            <v>5.12</v>
          </cell>
          <cell r="W1059">
            <v>5.125</v>
          </cell>
          <cell r="X1059">
            <v>5.125</v>
          </cell>
          <cell r="Y1059">
            <v>5.125</v>
          </cell>
          <cell r="Z1059">
            <v>5.0949999999999998</v>
          </cell>
          <cell r="AA1059">
            <v>4.9950000000000001</v>
          </cell>
          <cell r="AB1059">
            <v>4.9000000000000004</v>
          </cell>
          <cell r="AC1059">
            <v>4.83</v>
          </cell>
        </row>
        <row r="1060">
          <cell r="B1060">
            <v>37200</v>
          </cell>
          <cell r="C1060">
            <v>3.7450000000000001</v>
          </cell>
          <cell r="D1060">
            <v>4</v>
          </cell>
          <cell r="E1060">
            <v>4.07</v>
          </cell>
          <cell r="F1060">
            <v>4.07</v>
          </cell>
          <cell r="G1060">
            <v>4.0599999999999996</v>
          </cell>
          <cell r="H1060">
            <v>4.0818899999999996</v>
          </cell>
          <cell r="I1060">
            <v>4.0646399999999998</v>
          </cell>
          <cell r="J1060">
            <v>4.0485800000000003</v>
          </cell>
          <cell r="K1060">
            <v>4.0262500000000001</v>
          </cell>
          <cell r="L1060">
            <v>4.0666900000000004</v>
          </cell>
          <cell r="M1060">
            <v>4.0936000000000003</v>
          </cell>
          <cell r="N1060">
            <v>4.1959900000000001</v>
          </cell>
          <cell r="O1060">
            <v>4.2987700000000002</v>
          </cell>
          <cell r="P1060">
            <v>4.42</v>
          </cell>
          <cell r="Q1060">
            <v>4.7050000000000001</v>
          </cell>
          <cell r="R1060">
            <v>4.875</v>
          </cell>
          <cell r="S1060">
            <v>4.97</v>
          </cell>
          <cell r="T1060">
            <v>5.0250000000000004</v>
          </cell>
          <cell r="U1060">
            <v>5.0549999999999997</v>
          </cell>
          <cell r="V1060">
            <v>5.0750000000000002</v>
          </cell>
          <cell r="W1060">
            <v>5.085</v>
          </cell>
          <cell r="X1060">
            <v>5.09</v>
          </cell>
          <cell r="Y1060">
            <v>5.09</v>
          </cell>
          <cell r="Z1060">
            <v>5.0650000000000004</v>
          </cell>
          <cell r="AA1060">
            <v>4.97</v>
          </cell>
          <cell r="AB1060">
            <v>4.87</v>
          </cell>
          <cell r="AC1060">
            <v>4.8</v>
          </cell>
        </row>
        <row r="1061">
          <cell r="B1061">
            <v>37201</v>
          </cell>
          <cell r="C1061">
            <v>3.6850000000000001</v>
          </cell>
          <cell r="D1061">
            <v>3.81</v>
          </cell>
          <cell r="E1061">
            <v>4.0750000000000002</v>
          </cell>
          <cell r="F1061">
            <v>4.0549999999999997</v>
          </cell>
          <cell r="G1061">
            <v>4.0350000000000001</v>
          </cell>
          <cell r="H1061">
            <v>4.0592600000000001</v>
          </cell>
          <cell r="I1061">
            <v>4.0367800000000003</v>
          </cell>
          <cell r="J1061">
            <v>4.0175200000000002</v>
          </cell>
          <cell r="K1061">
            <v>4.0015499999999999</v>
          </cell>
          <cell r="L1061">
            <v>4.0448000000000004</v>
          </cell>
          <cell r="M1061">
            <v>4.0741399999999999</v>
          </cell>
          <cell r="N1061">
            <v>4.1783299999999999</v>
          </cell>
          <cell r="O1061">
            <v>4.2864000000000004</v>
          </cell>
          <cell r="P1061">
            <v>4.41</v>
          </cell>
          <cell r="Q1061">
            <v>4.71</v>
          </cell>
          <cell r="R1061">
            <v>4.8849999999999998</v>
          </cell>
          <cell r="S1061">
            <v>4.9800000000000004</v>
          </cell>
          <cell r="T1061">
            <v>5.03</v>
          </cell>
          <cell r="U1061">
            <v>5.0599999999999996</v>
          </cell>
          <cell r="V1061">
            <v>5.0750000000000002</v>
          </cell>
          <cell r="W1061">
            <v>5.085</v>
          </cell>
          <cell r="X1061">
            <v>5.09</v>
          </cell>
          <cell r="Y1061">
            <v>5.09</v>
          </cell>
          <cell r="Z1061">
            <v>5.0650000000000004</v>
          </cell>
          <cell r="AA1061">
            <v>4.9649999999999999</v>
          </cell>
          <cell r="AB1061">
            <v>4.87</v>
          </cell>
          <cell r="AC1061">
            <v>4.8</v>
          </cell>
        </row>
        <row r="1062">
          <cell r="B1062">
            <v>37202</v>
          </cell>
          <cell r="C1062">
            <v>3.6850000000000001</v>
          </cell>
          <cell r="D1062">
            <v>3.7450000000000001</v>
          </cell>
          <cell r="E1062">
            <v>4.0650000000000004</v>
          </cell>
          <cell r="F1062">
            <v>4.0049999999999999</v>
          </cell>
          <cell r="G1062">
            <v>3.9750000000000001</v>
          </cell>
          <cell r="H1062">
            <v>4.0110799999999998</v>
          </cell>
          <cell r="I1062">
            <v>3.9826700000000002</v>
          </cell>
          <cell r="J1062">
            <v>3.95357</v>
          </cell>
          <cell r="K1062">
            <v>3.9307400000000001</v>
          </cell>
          <cell r="L1062">
            <v>3.9644699999999999</v>
          </cell>
          <cell r="M1062">
            <v>3.9880300000000002</v>
          </cell>
          <cell r="N1062">
            <v>4.0878800000000002</v>
          </cell>
          <cell r="O1062">
            <v>4.1944800000000004</v>
          </cell>
          <cell r="P1062">
            <v>4.32</v>
          </cell>
          <cell r="Q1062">
            <v>4.625</v>
          </cell>
          <cell r="R1062">
            <v>4.8</v>
          </cell>
          <cell r="S1062">
            <v>4.9000000000000004</v>
          </cell>
          <cell r="T1062">
            <v>4.96</v>
          </cell>
          <cell r="U1062">
            <v>4.99</v>
          </cell>
          <cell r="V1062">
            <v>5.01</v>
          </cell>
          <cell r="W1062">
            <v>5.0199999999999996</v>
          </cell>
          <cell r="X1062">
            <v>5.0250000000000004</v>
          </cell>
          <cell r="Y1062">
            <v>5.03</v>
          </cell>
          <cell r="Z1062">
            <v>5.0049999999999999</v>
          </cell>
          <cell r="AA1062">
            <v>4.91</v>
          </cell>
          <cell r="AB1062">
            <v>4.82</v>
          </cell>
          <cell r="AC1062">
            <v>4.75</v>
          </cell>
        </row>
        <row r="1063">
          <cell r="B1063">
            <v>37203</v>
          </cell>
          <cell r="C1063">
            <v>3.28</v>
          </cell>
          <cell r="D1063">
            <v>3.7450000000000001</v>
          </cell>
          <cell r="E1063">
            <v>3.8650000000000002</v>
          </cell>
          <cell r="F1063">
            <v>3.8450000000000002</v>
          </cell>
          <cell r="G1063">
            <v>3.835</v>
          </cell>
          <cell r="H1063">
            <v>3.8834</v>
          </cell>
          <cell r="I1063">
            <v>3.8585500000000001</v>
          </cell>
          <cell r="J1063">
            <v>3.8277800000000002</v>
          </cell>
          <cell r="K1063">
            <v>3.8054800000000002</v>
          </cell>
          <cell r="L1063">
            <v>3.8365200000000002</v>
          </cell>
          <cell r="M1063">
            <v>3.85928</v>
          </cell>
          <cell r="N1063">
            <v>3.95424</v>
          </cell>
          <cell r="O1063">
            <v>4.0594299999999999</v>
          </cell>
          <cell r="P1063">
            <v>4.22</v>
          </cell>
          <cell r="Q1063">
            <v>4.5250000000000004</v>
          </cell>
          <cell r="R1063">
            <v>4.7050000000000001</v>
          </cell>
          <cell r="S1063">
            <v>4.8099999999999996</v>
          </cell>
          <cell r="T1063">
            <v>4.87</v>
          </cell>
          <cell r="U1063">
            <v>4.9050000000000002</v>
          </cell>
          <cell r="V1063">
            <v>4.93</v>
          </cell>
          <cell r="W1063">
            <v>4.9450000000000003</v>
          </cell>
          <cell r="X1063">
            <v>4.9550000000000001</v>
          </cell>
          <cell r="Y1063">
            <v>4.96</v>
          </cell>
          <cell r="Z1063">
            <v>4.9450000000000003</v>
          </cell>
          <cell r="AA1063">
            <v>4.8550000000000004</v>
          </cell>
          <cell r="AB1063">
            <v>4.76</v>
          </cell>
          <cell r="AC1063">
            <v>4.6900000000000004</v>
          </cell>
        </row>
        <row r="1064">
          <cell r="B1064">
            <v>37204</v>
          </cell>
          <cell r="C1064">
            <v>3.28</v>
          </cell>
          <cell r="D1064">
            <v>3.53</v>
          </cell>
          <cell r="E1064">
            <v>3.855</v>
          </cell>
          <cell r="F1064">
            <v>3.8450000000000002</v>
          </cell>
          <cell r="G1064">
            <v>3.8450000000000002</v>
          </cell>
          <cell r="H1064">
            <v>3.8762500000000002</v>
          </cell>
          <cell r="I1064">
            <v>3.85954</v>
          </cell>
          <cell r="J1064">
            <v>3.8433600000000001</v>
          </cell>
          <cell r="K1064">
            <v>3.8351099999999998</v>
          </cell>
          <cell r="L1064">
            <v>3.8786200000000002</v>
          </cell>
          <cell r="M1064">
            <v>3.9115899999999999</v>
          </cell>
          <cell r="N1064">
            <v>4.0162599999999999</v>
          </cell>
          <cell r="O1064">
            <v>4.1289899999999999</v>
          </cell>
          <cell r="P1064">
            <v>4.2549999999999999</v>
          </cell>
          <cell r="Q1064">
            <v>4.57</v>
          </cell>
          <cell r="R1064">
            <v>4.7549999999999999</v>
          </cell>
          <cell r="S1064">
            <v>4.8600000000000003</v>
          </cell>
          <cell r="T1064">
            <v>4.915</v>
          </cell>
          <cell r="U1064">
            <v>4.9450000000000003</v>
          </cell>
          <cell r="V1064">
            <v>4.9649999999999999</v>
          </cell>
          <cell r="W1064">
            <v>4.9749999999999996</v>
          </cell>
          <cell r="X1064">
            <v>4.9800000000000004</v>
          </cell>
          <cell r="Y1064">
            <v>4.9800000000000004</v>
          </cell>
          <cell r="Z1064">
            <v>4.9550000000000001</v>
          </cell>
          <cell r="AA1064">
            <v>4.8550000000000004</v>
          </cell>
          <cell r="AB1064">
            <v>4.75</v>
          </cell>
          <cell r="AC1064">
            <v>4.67</v>
          </cell>
        </row>
        <row r="1065">
          <cell r="B1065">
            <v>37205</v>
          </cell>
          <cell r="C1065">
            <v>3.28</v>
          </cell>
          <cell r="D1065">
            <v>3.53</v>
          </cell>
          <cell r="E1065">
            <v>3.855</v>
          </cell>
          <cell r="F1065">
            <v>3.8450000000000002</v>
          </cell>
          <cell r="G1065">
            <v>3.8450000000000002</v>
          </cell>
          <cell r="H1065">
            <v>3.8762500000000002</v>
          </cell>
          <cell r="I1065">
            <v>3.85954</v>
          </cell>
          <cell r="J1065">
            <v>3.8433600000000001</v>
          </cell>
          <cell r="K1065">
            <v>3.8351099999999998</v>
          </cell>
          <cell r="L1065">
            <v>3.8786200000000002</v>
          </cell>
          <cell r="M1065">
            <v>3.9115899999999999</v>
          </cell>
          <cell r="N1065">
            <v>4.0162599999999999</v>
          </cell>
          <cell r="O1065">
            <v>4.1289899999999999</v>
          </cell>
          <cell r="P1065">
            <v>4.2549999999999999</v>
          </cell>
          <cell r="Q1065">
            <v>4.57</v>
          </cell>
          <cell r="R1065">
            <v>4.7549999999999999</v>
          </cell>
          <cell r="S1065">
            <v>4.8600000000000003</v>
          </cell>
          <cell r="T1065">
            <v>4.915</v>
          </cell>
          <cell r="U1065">
            <v>4.9450000000000003</v>
          </cell>
          <cell r="V1065">
            <v>4.9649999999999999</v>
          </cell>
          <cell r="W1065">
            <v>4.9749999999999996</v>
          </cell>
          <cell r="X1065">
            <v>4.9800000000000004</v>
          </cell>
          <cell r="Y1065">
            <v>4.9800000000000004</v>
          </cell>
          <cell r="Z1065">
            <v>4.9550000000000001</v>
          </cell>
          <cell r="AA1065">
            <v>4.8550000000000004</v>
          </cell>
          <cell r="AB1065">
            <v>4.75</v>
          </cell>
          <cell r="AC1065">
            <v>4.67</v>
          </cell>
        </row>
        <row r="1066">
          <cell r="B1066">
            <v>37206</v>
          </cell>
          <cell r="C1066">
            <v>3.28</v>
          </cell>
          <cell r="D1066">
            <v>3.53</v>
          </cell>
          <cell r="E1066">
            <v>3.855</v>
          </cell>
          <cell r="F1066">
            <v>3.8450000000000002</v>
          </cell>
          <cell r="G1066">
            <v>3.8450000000000002</v>
          </cell>
          <cell r="H1066">
            <v>3.8762500000000002</v>
          </cell>
          <cell r="I1066">
            <v>3.85954</v>
          </cell>
          <cell r="J1066">
            <v>3.8433600000000001</v>
          </cell>
          <cell r="K1066">
            <v>3.8351099999999998</v>
          </cell>
          <cell r="L1066">
            <v>3.8786200000000002</v>
          </cell>
          <cell r="M1066">
            <v>3.9115899999999999</v>
          </cell>
          <cell r="N1066">
            <v>4.0162599999999999</v>
          </cell>
          <cell r="O1066">
            <v>4.1289899999999999</v>
          </cell>
          <cell r="P1066">
            <v>4.2549999999999999</v>
          </cell>
          <cell r="Q1066">
            <v>4.57</v>
          </cell>
          <cell r="R1066">
            <v>4.7549999999999999</v>
          </cell>
          <cell r="S1066">
            <v>4.8600000000000003</v>
          </cell>
          <cell r="T1066">
            <v>4.915</v>
          </cell>
          <cell r="U1066">
            <v>4.9450000000000003</v>
          </cell>
          <cell r="V1066">
            <v>4.9649999999999999</v>
          </cell>
          <cell r="W1066">
            <v>4.9749999999999996</v>
          </cell>
          <cell r="X1066">
            <v>4.9800000000000004</v>
          </cell>
          <cell r="Y1066">
            <v>4.9800000000000004</v>
          </cell>
          <cell r="Z1066">
            <v>4.9550000000000001</v>
          </cell>
          <cell r="AA1066">
            <v>4.8550000000000004</v>
          </cell>
          <cell r="AB1066">
            <v>4.75</v>
          </cell>
          <cell r="AC1066">
            <v>4.67</v>
          </cell>
        </row>
        <row r="1067">
          <cell r="B1067">
            <v>37207</v>
          </cell>
          <cell r="C1067">
            <v>3.4350000000000001</v>
          </cell>
          <cell r="D1067">
            <v>3.81</v>
          </cell>
          <cell r="E1067">
            <v>3.8650000000000002</v>
          </cell>
          <cell r="F1067">
            <v>3.855</v>
          </cell>
          <cell r="G1067">
            <v>3.835</v>
          </cell>
          <cell r="H1067">
            <v>3.88286</v>
          </cell>
          <cell r="I1067">
            <v>3.8691599999999999</v>
          </cell>
          <cell r="J1067">
            <v>3.84735</v>
          </cell>
          <cell r="K1067">
            <v>3.8529900000000001</v>
          </cell>
          <cell r="L1067">
            <v>3.9078200000000001</v>
          </cell>
          <cell r="M1067">
            <v>3.9481099999999998</v>
          </cell>
          <cell r="N1067">
            <v>4.0587200000000001</v>
          </cell>
          <cell r="O1067">
            <v>4.17354</v>
          </cell>
          <cell r="P1067">
            <v>4.2949999999999999</v>
          </cell>
          <cell r="Q1067">
            <v>4.6150000000000002</v>
          </cell>
          <cell r="R1067">
            <v>4.7949999999999999</v>
          </cell>
          <cell r="S1067">
            <v>4.9000000000000004</v>
          </cell>
          <cell r="T1067">
            <v>4.96</v>
          </cell>
          <cell r="U1067">
            <v>4.9950000000000001</v>
          </cell>
          <cell r="V1067">
            <v>5.0149999999999997</v>
          </cell>
          <cell r="W1067">
            <v>5.0250000000000004</v>
          </cell>
          <cell r="X1067">
            <v>5.03</v>
          </cell>
          <cell r="Y1067">
            <v>5.0250000000000004</v>
          </cell>
          <cell r="Z1067">
            <v>5</v>
          </cell>
          <cell r="AA1067">
            <v>4.8899999999999997</v>
          </cell>
          <cell r="AB1067">
            <v>4.78</v>
          </cell>
          <cell r="AC1067">
            <v>4.7050000000000001</v>
          </cell>
        </row>
        <row r="1068">
          <cell r="B1068">
            <v>37208</v>
          </cell>
          <cell r="C1068">
            <v>3.37</v>
          </cell>
          <cell r="D1068">
            <v>3.62</v>
          </cell>
          <cell r="E1068">
            <v>3.8250000000000002</v>
          </cell>
          <cell r="F1068">
            <v>3.8250000000000002</v>
          </cell>
          <cell r="G1068">
            <v>3.8149999999999999</v>
          </cell>
          <cell r="H1068">
            <v>3.8704200000000002</v>
          </cell>
          <cell r="I1068">
            <v>3.8547099999999999</v>
          </cell>
          <cell r="J1068">
            <v>3.83345</v>
          </cell>
          <cell r="K1068">
            <v>3.8381400000000001</v>
          </cell>
          <cell r="L1068">
            <v>3.8952100000000001</v>
          </cell>
          <cell r="M1068">
            <v>3.9413999999999998</v>
          </cell>
          <cell r="N1068">
            <v>4.0587099999999996</v>
          </cell>
          <cell r="O1068">
            <v>4.1788100000000004</v>
          </cell>
          <cell r="P1068">
            <v>4.3049999999999997</v>
          </cell>
          <cell r="Q1068">
            <v>4.63</v>
          </cell>
          <cell r="R1068">
            <v>4.82</v>
          </cell>
          <cell r="S1068">
            <v>4.9249999999999998</v>
          </cell>
          <cell r="T1068">
            <v>4.99</v>
          </cell>
          <cell r="U1068">
            <v>5.0250000000000004</v>
          </cell>
          <cell r="V1068">
            <v>5.0449999999999999</v>
          </cell>
          <cell r="W1068">
            <v>5.0549999999999997</v>
          </cell>
          <cell r="X1068">
            <v>5.0599999999999996</v>
          </cell>
          <cell r="Y1068">
            <v>5.0549999999999997</v>
          </cell>
          <cell r="Z1068">
            <v>5.0199999999999996</v>
          </cell>
          <cell r="AA1068">
            <v>4.91</v>
          </cell>
          <cell r="AB1068">
            <v>4.8</v>
          </cell>
          <cell r="AC1068">
            <v>4.72</v>
          </cell>
        </row>
        <row r="1069">
          <cell r="B1069">
            <v>37209</v>
          </cell>
          <cell r="C1069">
            <v>3.34</v>
          </cell>
          <cell r="D1069">
            <v>3.62</v>
          </cell>
          <cell r="E1069">
            <v>3.8450000000000002</v>
          </cell>
          <cell r="F1069">
            <v>3.8450000000000002</v>
          </cell>
          <cell r="G1069">
            <v>3.8450000000000002</v>
          </cell>
          <cell r="H1069">
            <v>3.9114800000000001</v>
          </cell>
          <cell r="I1069">
            <v>3.90306</v>
          </cell>
          <cell r="J1069">
            <v>3.8916200000000001</v>
          </cell>
          <cell r="K1069">
            <v>3.9233899999999999</v>
          </cell>
          <cell r="L1069">
            <v>4.0056200000000004</v>
          </cell>
          <cell r="M1069">
            <v>4.0663499999999999</v>
          </cell>
          <cell r="N1069">
            <v>4.19496</v>
          </cell>
          <cell r="O1069">
            <v>4.3220599999999996</v>
          </cell>
          <cell r="P1069">
            <v>4.4550000000000001</v>
          </cell>
          <cell r="Q1069">
            <v>4.7699999999999996</v>
          </cell>
          <cell r="R1069">
            <v>4.9400000000000004</v>
          </cell>
          <cell r="S1069">
            <v>5.03</v>
          </cell>
          <cell r="T1069">
            <v>5.08</v>
          </cell>
          <cell r="U1069">
            <v>5.1050000000000004</v>
          </cell>
          <cell r="V1069">
            <v>5.12</v>
          </cell>
          <cell r="W1069">
            <v>5.125</v>
          </cell>
          <cell r="X1069">
            <v>5.125</v>
          </cell>
          <cell r="Y1069">
            <v>5.1150000000000002</v>
          </cell>
          <cell r="Z1069">
            <v>5.0750000000000002</v>
          </cell>
          <cell r="AA1069">
            <v>4.96</v>
          </cell>
          <cell r="AB1069">
            <v>4.8449999999999998</v>
          </cell>
          <cell r="AC1069">
            <v>4.7649999999999997</v>
          </cell>
        </row>
        <row r="1070">
          <cell r="B1070">
            <v>37210</v>
          </cell>
          <cell r="C1070">
            <v>3.37</v>
          </cell>
          <cell r="D1070">
            <v>3.7450000000000001</v>
          </cell>
          <cell r="E1070">
            <v>3.8650000000000002</v>
          </cell>
          <cell r="F1070">
            <v>3.8650000000000002</v>
          </cell>
          <cell r="G1070">
            <v>3.875</v>
          </cell>
          <cell r="H1070">
            <v>3.9624899999999998</v>
          </cell>
          <cell r="I1070">
            <v>3.9608500000000002</v>
          </cell>
          <cell r="J1070">
            <v>3.9617399999999998</v>
          </cell>
          <cell r="K1070">
            <v>4.0315099999999999</v>
          </cell>
          <cell r="L1070">
            <v>4.1433400000000002</v>
          </cell>
          <cell r="M1070">
            <v>4.2207299999999996</v>
          </cell>
          <cell r="N1070">
            <v>4.3567</v>
          </cell>
          <cell r="O1070">
            <v>4.49085</v>
          </cell>
          <cell r="P1070">
            <v>4.63</v>
          </cell>
          <cell r="Q1070">
            <v>4.9400000000000004</v>
          </cell>
          <cell r="R1070">
            <v>5.09</v>
          </cell>
          <cell r="S1070">
            <v>5.17</v>
          </cell>
          <cell r="T1070">
            <v>5.2050000000000001</v>
          </cell>
          <cell r="U1070">
            <v>5.2249999999999996</v>
          </cell>
          <cell r="V1070">
            <v>5.2249999999999996</v>
          </cell>
          <cell r="W1070">
            <v>5.2249999999999996</v>
          </cell>
          <cell r="X1070">
            <v>5.2249999999999996</v>
          </cell>
          <cell r="Y1070">
            <v>5.21</v>
          </cell>
          <cell r="Z1070">
            <v>5.165</v>
          </cell>
          <cell r="AA1070">
            <v>5.04</v>
          </cell>
          <cell r="AB1070">
            <v>4.9249999999999998</v>
          </cell>
          <cell r="AC1070">
            <v>4.84</v>
          </cell>
        </row>
        <row r="1071">
          <cell r="B1071">
            <v>37211</v>
          </cell>
          <cell r="C1071">
            <v>4.5599999999999996</v>
          </cell>
          <cell r="D1071">
            <v>4.1849999999999996</v>
          </cell>
          <cell r="E1071">
            <v>3.915</v>
          </cell>
          <cell r="F1071">
            <v>3.895</v>
          </cell>
          <cell r="G1071">
            <v>3.915</v>
          </cell>
          <cell r="H1071">
            <v>3.9849800000000002</v>
          </cell>
          <cell r="I1071">
            <v>3.98468</v>
          </cell>
          <cell r="J1071">
            <v>3.9965099999999998</v>
          </cell>
          <cell r="K1071">
            <v>4.0713100000000004</v>
          </cell>
          <cell r="L1071">
            <v>4.1824500000000002</v>
          </cell>
          <cell r="M1071">
            <v>4.2519400000000003</v>
          </cell>
          <cell r="N1071">
            <v>4.3855000000000004</v>
          </cell>
          <cell r="O1071">
            <v>4.5144700000000002</v>
          </cell>
          <cell r="P1071">
            <v>4.6349999999999998</v>
          </cell>
          <cell r="Q1071">
            <v>4.92</v>
          </cell>
          <cell r="R1071">
            <v>5.0650000000000004</v>
          </cell>
          <cell r="S1071">
            <v>5.1550000000000002</v>
          </cell>
          <cell r="T1071">
            <v>5.2050000000000001</v>
          </cell>
          <cell r="U1071">
            <v>5.23</v>
          </cell>
          <cell r="V1071">
            <v>5.24</v>
          </cell>
          <cell r="W1071">
            <v>5.24</v>
          </cell>
          <cell r="X1071">
            <v>5.24</v>
          </cell>
          <cell r="Y1071">
            <v>5.22</v>
          </cell>
          <cell r="Z1071">
            <v>5.1749999999999998</v>
          </cell>
          <cell r="AA1071">
            <v>5.05</v>
          </cell>
          <cell r="AB1071">
            <v>4.93</v>
          </cell>
          <cell r="AC1071">
            <v>4.84</v>
          </cell>
        </row>
        <row r="1072">
          <cell r="B1072">
            <v>37212</v>
          </cell>
          <cell r="C1072">
            <v>4.5599999999999996</v>
          </cell>
          <cell r="D1072">
            <v>4.1849999999999996</v>
          </cell>
          <cell r="E1072">
            <v>3.915</v>
          </cell>
          <cell r="F1072">
            <v>3.895</v>
          </cell>
          <cell r="G1072">
            <v>3.915</v>
          </cell>
          <cell r="H1072">
            <v>3.9849800000000002</v>
          </cell>
          <cell r="I1072">
            <v>3.98468</v>
          </cell>
          <cell r="J1072">
            <v>3.9965099999999998</v>
          </cell>
          <cell r="K1072">
            <v>4.0713100000000004</v>
          </cell>
          <cell r="L1072">
            <v>4.1824500000000002</v>
          </cell>
          <cell r="M1072">
            <v>4.2519400000000003</v>
          </cell>
          <cell r="N1072">
            <v>4.3855000000000004</v>
          </cell>
          <cell r="O1072">
            <v>4.5144700000000002</v>
          </cell>
          <cell r="P1072">
            <v>4.6349999999999998</v>
          </cell>
          <cell r="Q1072">
            <v>4.92</v>
          </cell>
          <cell r="R1072">
            <v>5.0650000000000004</v>
          </cell>
          <cell r="S1072">
            <v>5.1550000000000002</v>
          </cell>
          <cell r="T1072">
            <v>5.2050000000000001</v>
          </cell>
          <cell r="U1072">
            <v>5.23</v>
          </cell>
          <cell r="V1072">
            <v>5.24</v>
          </cell>
          <cell r="W1072">
            <v>5.24</v>
          </cell>
          <cell r="X1072">
            <v>5.24</v>
          </cell>
          <cell r="Y1072">
            <v>5.22</v>
          </cell>
          <cell r="Z1072">
            <v>5.1749999999999998</v>
          </cell>
          <cell r="AA1072">
            <v>5.05</v>
          </cell>
          <cell r="AB1072">
            <v>4.93</v>
          </cell>
          <cell r="AC1072">
            <v>4.84</v>
          </cell>
        </row>
        <row r="1073">
          <cell r="B1073">
            <v>37213</v>
          </cell>
          <cell r="C1073">
            <v>4.5599999999999996</v>
          </cell>
          <cell r="D1073">
            <v>4.1849999999999996</v>
          </cell>
          <cell r="E1073">
            <v>3.915</v>
          </cell>
          <cell r="F1073">
            <v>3.895</v>
          </cell>
          <cell r="G1073">
            <v>3.915</v>
          </cell>
          <cell r="H1073">
            <v>3.9849800000000002</v>
          </cell>
          <cell r="I1073">
            <v>3.98468</v>
          </cell>
          <cell r="J1073">
            <v>3.9965099999999998</v>
          </cell>
          <cell r="K1073">
            <v>4.0713100000000004</v>
          </cell>
          <cell r="L1073">
            <v>4.1824500000000002</v>
          </cell>
          <cell r="M1073">
            <v>4.2519400000000003</v>
          </cell>
          <cell r="N1073">
            <v>4.3855000000000004</v>
          </cell>
          <cell r="O1073">
            <v>4.5144700000000002</v>
          </cell>
          <cell r="P1073">
            <v>4.6349999999999998</v>
          </cell>
          <cell r="Q1073">
            <v>4.92</v>
          </cell>
          <cell r="R1073">
            <v>5.0650000000000004</v>
          </cell>
          <cell r="S1073">
            <v>5.1550000000000002</v>
          </cell>
          <cell r="T1073">
            <v>5.2050000000000001</v>
          </cell>
          <cell r="U1073">
            <v>5.23</v>
          </cell>
          <cell r="V1073">
            <v>5.24</v>
          </cell>
          <cell r="W1073">
            <v>5.24</v>
          </cell>
          <cell r="X1073">
            <v>5.24</v>
          </cell>
          <cell r="Y1073">
            <v>5.22</v>
          </cell>
          <cell r="Z1073">
            <v>5.1749999999999998</v>
          </cell>
          <cell r="AA1073">
            <v>5.05</v>
          </cell>
          <cell r="AB1073">
            <v>4.93</v>
          </cell>
          <cell r="AC1073">
            <v>4.84</v>
          </cell>
        </row>
        <row r="1074">
          <cell r="B1074">
            <v>37214</v>
          </cell>
          <cell r="C1074">
            <v>4.0599999999999996</v>
          </cell>
          <cell r="D1074">
            <v>3.87</v>
          </cell>
          <cell r="E1074">
            <v>3.895</v>
          </cell>
          <cell r="F1074">
            <v>3.9049999999999998</v>
          </cell>
          <cell r="G1074">
            <v>3.915</v>
          </cell>
          <cell r="H1074">
            <v>3.9670899999999998</v>
          </cell>
          <cell r="I1074">
            <v>3.97113</v>
          </cell>
          <cell r="J1074">
            <v>3.9777399999999998</v>
          </cell>
          <cell r="K1074">
            <v>4.0435400000000001</v>
          </cell>
          <cell r="L1074">
            <v>4.1507500000000004</v>
          </cell>
          <cell r="M1074">
            <v>4.2203299999999997</v>
          </cell>
          <cell r="N1074">
            <v>4.3521200000000002</v>
          </cell>
          <cell r="O1074">
            <v>4.47661</v>
          </cell>
          <cell r="P1074">
            <v>4.6100000000000003</v>
          </cell>
          <cell r="Q1074">
            <v>4.9050000000000002</v>
          </cell>
          <cell r="R1074">
            <v>5.0549999999999997</v>
          </cell>
          <cell r="S1074">
            <v>5.14</v>
          </cell>
          <cell r="T1074">
            <v>5.18</v>
          </cell>
          <cell r="U1074">
            <v>5.2050000000000001</v>
          </cell>
          <cell r="V1074">
            <v>5.2149999999999999</v>
          </cell>
          <cell r="W1074">
            <v>5.22</v>
          </cell>
          <cell r="X1074">
            <v>5.22</v>
          </cell>
          <cell r="Y1074">
            <v>5.2050000000000001</v>
          </cell>
          <cell r="Z1074">
            <v>5.16</v>
          </cell>
          <cell r="AA1074">
            <v>5.0350000000000001</v>
          </cell>
          <cell r="AB1074">
            <v>4.915</v>
          </cell>
          <cell r="AC1074">
            <v>4.835</v>
          </cell>
        </row>
        <row r="1075">
          <cell r="B1075">
            <v>37215</v>
          </cell>
          <cell r="C1075">
            <v>3.355</v>
          </cell>
          <cell r="D1075">
            <v>3.45</v>
          </cell>
          <cell r="E1075">
            <v>3.7850000000000001</v>
          </cell>
          <cell r="F1075">
            <v>3.835</v>
          </cell>
          <cell r="G1075">
            <v>3.855</v>
          </cell>
          <cell r="H1075">
            <v>3.9573399999999999</v>
          </cell>
          <cell r="I1075">
            <v>3.9245899999999998</v>
          </cell>
          <cell r="J1075">
            <v>3.9265400000000001</v>
          </cell>
          <cell r="K1075">
            <v>3.9857399999999998</v>
          </cell>
          <cell r="L1075">
            <v>4.0870699999999998</v>
          </cell>
          <cell r="M1075">
            <v>4.1566900000000002</v>
          </cell>
          <cell r="N1075">
            <v>4.2899599999999998</v>
          </cell>
          <cell r="O1075">
            <v>4.4175899999999997</v>
          </cell>
          <cell r="P1075">
            <v>4.55</v>
          </cell>
          <cell r="Q1075">
            <v>4.8499999999999996</v>
          </cell>
          <cell r="R1075">
            <v>5.0049999999999999</v>
          </cell>
          <cell r="S1075">
            <v>5.09</v>
          </cell>
          <cell r="T1075">
            <v>5.14</v>
          </cell>
          <cell r="U1075">
            <v>5.165</v>
          </cell>
          <cell r="V1075">
            <v>5.1749999999999998</v>
          </cell>
          <cell r="W1075">
            <v>5.18</v>
          </cell>
          <cell r="X1075">
            <v>5.18</v>
          </cell>
          <cell r="Y1075">
            <v>5.165</v>
          </cell>
          <cell r="Z1075">
            <v>5.125</v>
          </cell>
          <cell r="AA1075">
            <v>5.0149999999999997</v>
          </cell>
          <cell r="AB1075">
            <v>4.9050000000000002</v>
          </cell>
          <cell r="AC1075">
            <v>4.8250000000000002</v>
          </cell>
        </row>
        <row r="1076">
          <cell r="B1076">
            <v>37216</v>
          </cell>
          <cell r="C1076">
            <v>3.34</v>
          </cell>
          <cell r="D1076">
            <v>3.37</v>
          </cell>
          <cell r="E1076">
            <v>3.7650000000000001</v>
          </cell>
          <cell r="F1076">
            <v>3.8450000000000002</v>
          </cell>
          <cell r="G1076">
            <v>3.855</v>
          </cell>
          <cell r="H1076">
            <v>3.9262600000000001</v>
          </cell>
          <cell r="I1076">
            <v>3.9326599999999998</v>
          </cell>
          <cell r="J1076">
            <v>3.9279000000000002</v>
          </cell>
          <cell r="K1076">
            <v>3.9942000000000002</v>
          </cell>
          <cell r="L1076">
            <v>4.1056499999999998</v>
          </cell>
          <cell r="M1076">
            <v>4.1833</v>
          </cell>
          <cell r="N1076">
            <v>4.3213600000000003</v>
          </cell>
          <cell r="O1076">
            <v>4.45</v>
          </cell>
          <cell r="P1076">
            <v>4.5750000000000002</v>
          </cell>
          <cell r="Q1076">
            <v>4.875</v>
          </cell>
          <cell r="R1076">
            <v>5.03</v>
          </cell>
          <cell r="S1076">
            <v>5.1100000000000003</v>
          </cell>
          <cell r="T1076">
            <v>5.15</v>
          </cell>
          <cell r="U1076">
            <v>5.17</v>
          </cell>
          <cell r="V1076">
            <v>5.1749999999999998</v>
          </cell>
          <cell r="W1076">
            <v>5.1749999999999998</v>
          </cell>
          <cell r="X1076">
            <v>5.1749999999999998</v>
          </cell>
          <cell r="Y1076">
            <v>5.165</v>
          </cell>
          <cell r="Z1076">
            <v>5.13</v>
          </cell>
          <cell r="AA1076">
            <v>5.0149999999999997</v>
          </cell>
          <cell r="AB1076">
            <v>4.9050000000000002</v>
          </cell>
          <cell r="AC1076">
            <v>4.8250000000000002</v>
          </cell>
        </row>
        <row r="1077">
          <cell r="B1077">
            <v>37217</v>
          </cell>
          <cell r="C1077">
            <v>3.3149999999999999</v>
          </cell>
          <cell r="D1077">
            <v>3.6850000000000001</v>
          </cell>
          <cell r="E1077">
            <v>3.8250000000000002</v>
          </cell>
          <cell r="F1077">
            <v>3.855</v>
          </cell>
          <cell r="G1077">
            <v>3.93</v>
          </cell>
          <cell r="H1077">
            <v>3.96448</v>
          </cell>
          <cell r="I1077">
            <v>3.9617100000000001</v>
          </cell>
          <cell r="J1077">
            <v>4.0102799999999998</v>
          </cell>
          <cell r="K1077">
            <v>4.08941</v>
          </cell>
          <cell r="L1077">
            <v>4.21957</v>
          </cell>
          <cell r="M1077">
            <v>4.3095699999999999</v>
          </cell>
          <cell r="N1077">
            <v>4.4543999999999997</v>
          </cell>
          <cell r="O1077">
            <v>4.5903700000000001</v>
          </cell>
          <cell r="P1077">
            <v>4.71</v>
          </cell>
          <cell r="Q1077">
            <v>5.0049999999999999</v>
          </cell>
          <cell r="R1077">
            <v>5.1550000000000002</v>
          </cell>
          <cell r="S1077">
            <v>5.2350000000000003</v>
          </cell>
          <cell r="T1077">
            <v>5.2750000000000004</v>
          </cell>
          <cell r="U1077">
            <v>5.29</v>
          </cell>
          <cell r="V1077">
            <v>5.29</v>
          </cell>
          <cell r="W1077">
            <v>5.29</v>
          </cell>
          <cell r="X1077">
            <v>5.29</v>
          </cell>
          <cell r="Y1077">
            <v>5.28</v>
          </cell>
          <cell r="Z1077">
            <v>5.24</v>
          </cell>
          <cell r="AA1077">
            <v>5.125</v>
          </cell>
          <cell r="AB1077">
            <v>5.0149999999999997</v>
          </cell>
          <cell r="AC1077">
            <v>4.9349999999999996</v>
          </cell>
        </row>
        <row r="1078">
          <cell r="B1078">
            <v>37218</v>
          </cell>
          <cell r="C1078">
            <v>3.1850000000000001</v>
          </cell>
          <cell r="D1078">
            <v>3.4</v>
          </cell>
          <cell r="E1078">
            <v>3.7949999999999999</v>
          </cell>
          <cell r="F1078">
            <v>3.855</v>
          </cell>
          <cell r="G1078">
            <v>3.875</v>
          </cell>
          <cell r="H1078">
            <v>3.92652</v>
          </cell>
          <cell r="I1078">
            <v>3.9369900000000002</v>
          </cell>
          <cell r="J1078">
            <v>3.9430999999999998</v>
          </cell>
          <cell r="K1078">
            <v>4.0221999999999998</v>
          </cell>
          <cell r="L1078">
            <v>4.1479699999999999</v>
          </cell>
          <cell r="M1078">
            <v>4.2302600000000004</v>
          </cell>
          <cell r="N1078">
            <v>4.37209</v>
          </cell>
          <cell r="O1078">
            <v>4.5069999999999997</v>
          </cell>
          <cell r="P1078">
            <v>4.6399999999999997</v>
          </cell>
          <cell r="Q1078">
            <v>4.93</v>
          </cell>
          <cell r="R1078">
            <v>5.07</v>
          </cell>
          <cell r="S1078">
            <v>5.1449999999999996</v>
          </cell>
          <cell r="T1078">
            <v>5.18</v>
          </cell>
          <cell r="U1078">
            <v>5.2</v>
          </cell>
          <cell r="V1078">
            <v>5.2050000000000001</v>
          </cell>
          <cell r="W1078">
            <v>5.2050000000000001</v>
          </cell>
          <cell r="X1078">
            <v>5.2050000000000001</v>
          </cell>
          <cell r="Y1078">
            <v>5.1950000000000003</v>
          </cell>
          <cell r="Z1078">
            <v>5.165</v>
          </cell>
          <cell r="AA1078">
            <v>5.0549999999999997</v>
          </cell>
          <cell r="AB1078">
            <v>4.9450000000000003</v>
          </cell>
          <cell r="AC1078">
            <v>4.8650000000000002</v>
          </cell>
        </row>
        <row r="1079">
          <cell r="B1079">
            <v>37219</v>
          </cell>
          <cell r="C1079">
            <v>3.1850000000000001</v>
          </cell>
          <cell r="D1079">
            <v>3.4</v>
          </cell>
          <cell r="E1079">
            <v>3.7949999999999999</v>
          </cell>
          <cell r="F1079">
            <v>3.855</v>
          </cell>
          <cell r="G1079">
            <v>3.875</v>
          </cell>
          <cell r="H1079">
            <v>3.92652</v>
          </cell>
          <cell r="I1079">
            <v>3.9369900000000002</v>
          </cell>
          <cell r="J1079">
            <v>3.9430999999999998</v>
          </cell>
          <cell r="K1079">
            <v>4.0221999999999998</v>
          </cell>
          <cell r="L1079">
            <v>4.1479699999999999</v>
          </cell>
          <cell r="M1079">
            <v>4.2302600000000004</v>
          </cell>
          <cell r="N1079">
            <v>4.37209</v>
          </cell>
          <cell r="O1079">
            <v>4.5069999999999997</v>
          </cell>
          <cell r="P1079">
            <v>4.6399999999999997</v>
          </cell>
          <cell r="Q1079">
            <v>4.93</v>
          </cell>
          <cell r="R1079">
            <v>5.07</v>
          </cell>
          <cell r="S1079">
            <v>5.1449999999999996</v>
          </cell>
          <cell r="T1079">
            <v>5.18</v>
          </cell>
          <cell r="U1079">
            <v>5.2</v>
          </cell>
          <cell r="V1079">
            <v>5.2050000000000001</v>
          </cell>
          <cell r="W1079">
            <v>5.2050000000000001</v>
          </cell>
          <cell r="X1079">
            <v>5.2050000000000001</v>
          </cell>
          <cell r="Y1079">
            <v>5.1950000000000003</v>
          </cell>
          <cell r="Z1079">
            <v>5.165</v>
          </cell>
          <cell r="AA1079">
            <v>5.0549999999999997</v>
          </cell>
          <cell r="AB1079">
            <v>4.9450000000000003</v>
          </cell>
          <cell r="AC1079">
            <v>4.8650000000000002</v>
          </cell>
        </row>
        <row r="1080">
          <cell r="B1080">
            <v>37220</v>
          </cell>
          <cell r="C1080">
            <v>3.1850000000000001</v>
          </cell>
          <cell r="D1080">
            <v>3.4</v>
          </cell>
          <cell r="E1080">
            <v>3.7949999999999999</v>
          </cell>
          <cell r="F1080">
            <v>3.855</v>
          </cell>
          <cell r="G1080">
            <v>3.875</v>
          </cell>
          <cell r="H1080">
            <v>3.92652</v>
          </cell>
          <cell r="I1080">
            <v>3.9369900000000002</v>
          </cell>
          <cell r="J1080">
            <v>3.9430999999999998</v>
          </cell>
          <cell r="K1080">
            <v>4.0221999999999998</v>
          </cell>
          <cell r="L1080">
            <v>4.1479699999999999</v>
          </cell>
          <cell r="M1080">
            <v>4.2302600000000004</v>
          </cell>
          <cell r="N1080">
            <v>4.37209</v>
          </cell>
          <cell r="O1080">
            <v>4.5069999999999997</v>
          </cell>
          <cell r="P1080">
            <v>4.6399999999999997</v>
          </cell>
          <cell r="Q1080">
            <v>4.93</v>
          </cell>
          <cell r="R1080">
            <v>5.07</v>
          </cell>
          <cell r="S1080">
            <v>5.1449999999999996</v>
          </cell>
          <cell r="T1080">
            <v>5.18</v>
          </cell>
          <cell r="U1080">
            <v>5.2</v>
          </cell>
          <cell r="V1080">
            <v>5.2050000000000001</v>
          </cell>
          <cell r="W1080">
            <v>5.2050000000000001</v>
          </cell>
          <cell r="X1080">
            <v>5.2050000000000001</v>
          </cell>
          <cell r="Y1080">
            <v>5.1950000000000003</v>
          </cell>
          <cell r="Z1080">
            <v>5.165</v>
          </cell>
          <cell r="AA1080">
            <v>5.0549999999999997</v>
          </cell>
          <cell r="AB1080">
            <v>4.9450000000000003</v>
          </cell>
          <cell r="AC1080">
            <v>4.8650000000000002</v>
          </cell>
        </row>
        <row r="1081">
          <cell r="B1081">
            <v>37221</v>
          </cell>
          <cell r="C1081">
            <v>3.2149999999999999</v>
          </cell>
          <cell r="D1081">
            <v>3.62</v>
          </cell>
          <cell r="E1081">
            <v>3.8149999999999999</v>
          </cell>
          <cell r="F1081">
            <v>3.855</v>
          </cell>
          <cell r="G1081">
            <v>3.92</v>
          </cell>
          <cell r="H1081">
            <v>3.9477099999999998</v>
          </cell>
          <cell r="I1081">
            <v>3.9472399999999999</v>
          </cell>
          <cell r="J1081">
            <v>3.9923500000000001</v>
          </cell>
          <cell r="K1081">
            <v>4.0686499999999999</v>
          </cell>
          <cell r="L1081">
            <v>4.1970499999999999</v>
          </cell>
          <cell r="M1081">
            <v>4.28498</v>
          </cell>
          <cell r="N1081">
            <v>4.4332500000000001</v>
          </cell>
          <cell r="O1081">
            <v>4.5639799999999999</v>
          </cell>
          <cell r="P1081">
            <v>4.6849999999999996</v>
          </cell>
          <cell r="Q1081">
            <v>4.9649999999999999</v>
          </cell>
          <cell r="R1081">
            <v>5.0999999999999996</v>
          </cell>
          <cell r="S1081">
            <v>5.17</v>
          </cell>
          <cell r="T1081">
            <v>5.2050000000000001</v>
          </cell>
          <cell r="U1081">
            <v>5.22</v>
          </cell>
          <cell r="V1081">
            <v>5.22</v>
          </cell>
          <cell r="W1081">
            <v>5.22</v>
          </cell>
          <cell r="X1081">
            <v>5.22</v>
          </cell>
          <cell r="Y1081">
            <v>5.2050000000000001</v>
          </cell>
          <cell r="Z1081">
            <v>5.165</v>
          </cell>
          <cell r="AA1081">
            <v>5.0549999999999997</v>
          </cell>
          <cell r="AB1081">
            <v>4.9400000000000004</v>
          </cell>
          <cell r="AC1081">
            <v>4.8600000000000003</v>
          </cell>
        </row>
        <row r="1082">
          <cell r="B1082">
            <v>37222</v>
          </cell>
          <cell r="C1082">
            <v>3.2450000000000001</v>
          </cell>
          <cell r="D1082">
            <v>3.6850000000000001</v>
          </cell>
          <cell r="E1082">
            <v>3.8149999999999999</v>
          </cell>
          <cell r="F1082">
            <v>3.875</v>
          </cell>
          <cell r="G1082">
            <v>3.895</v>
          </cell>
          <cell r="H1082">
            <v>3.9672299999999998</v>
          </cell>
          <cell r="I1082">
            <v>3.9903</v>
          </cell>
          <cell r="J1082">
            <v>4.0048399999999997</v>
          </cell>
          <cell r="K1082">
            <v>4.1206800000000001</v>
          </cell>
          <cell r="L1082">
            <v>4.2760300000000004</v>
          </cell>
          <cell r="M1082">
            <v>4.3768599999999998</v>
          </cell>
          <cell r="N1082">
            <v>4.5338000000000003</v>
          </cell>
          <cell r="O1082">
            <v>4.6729000000000003</v>
          </cell>
          <cell r="P1082">
            <v>4.79</v>
          </cell>
          <cell r="Q1082">
            <v>5.07</v>
          </cell>
          <cell r="R1082">
            <v>5.2</v>
          </cell>
          <cell r="S1082">
            <v>5.26</v>
          </cell>
          <cell r="T1082">
            <v>5.2850000000000001</v>
          </cell>
          <cell r="U1082">
            <v>5.2949999999999999</v>
          </cell>
          <cell r="V1082">
            <v>5.2949999999999999</v>
          </cell>
          <cell r="W1082">
            <v>5.2949999999999999</v>
          </cell>
          <cell r="X1082">
            <v>5.2949999999999999</v>
          </cell>
          <cell r="Y1082">
            <v>5.2750000000000004</v>
          </cell>
          <cell r="Z1082">
            <v>5.2350000000000003</v>
          </cell>
          <cell r="AA1082">
            <v>5.1150000000000002</v>
          </cell>
          <cell r="AB1082">
            <v>4.99</v>
          </cell>
          <cell r="AC1082">
            <v>4.9000000000000004</v>
          </cell>
        </row>
        <row r="1083">
          <cell r="B1083">
            <v>37223</v>
          </cell>
          <cell r="C1083">
            <v>3.2450000000000001</v>
          </cell>
          <cell r="D1083">
            <v>3.81</v>
          </cell>
          <cell r="E1083">
            <v>3.89</v>
          </cell>
          <cell r="F1083">
            <v>3.895</v>
          </cell>
          <cell r="G1083">
            <v>3.9</v>
          </cell>
          <cell r="H1083">
            <v>3.9801700000000002</v>
          </cell>
          <cell r="I1083">
            <v>3.9761000000000002</v>
          </cell>
          <cell r="J1083">
            <v>4.0050299999999996</v>
          </cell>
          <cell r="K1083">
            <v>4.0987</v>
          </cell>
          <cell r="L1083">
            <v>4.2442099999999998</v>
          </cell>
          <cell r="M1083">
            <v>4.3589700000000002</v>
          </cell>
          <cell r="N1083">
            <v>4.4986699999999997</v>
          </cell>
          <cell r="O1083">
            <v>4.63903</v>
          </cell>
          <cell r="P1083">
            <v>4.7699999999999996</v>
          </cell>
          <cell r="Q1083">
            <v>5.0549999999999997</v>
          </cell>
          <cell r="R1083">
            <v>5.1849999999999996</v>
          </cell>
          <cell r="S1083">
            <v>5.24</v>
          </cell>
          <cell r="T1083">
            <v>5.26</v>
          </cell>
          <cell r="U1083">
            <v>5.26</v>
          </cell>
          <cell r="V1083">
            <v>5.2549999999999999</v>
          </cell>
          <cell r="W1083">
            <v>5.25</v>
          </cell>
          <cell r="X1083">
            <v>5.2450000000000001</v>
          </cell>
          <cell r="Y1083">
            <v>5.2249999999999996</v>
          </cell>
          <cell r="Z1083">
            <v>5.18</v>
          </cell>
          <cell r="AA1083">
            <v>5.0599999999999996</v>
          </cell>
          <cell r="AB1083">
            <v>4.9400000000000004</v>
          </cell>
          <cell r="AC1083">
            <v>4.8550000000000004</v>
          </cell>
        </row>
        <row r="1084">
          <cell r="B1084">
            <v>37224</v>
          </cell>
          <cell r="C1084">
            <v>3.2450000000000001</v>
          </cell>
          <cell r="D1084">
            <v>3.87</v>
          </cell>
          <cell r="E1084">
            <v>3.9249999999999998</v>
          </cell>
          <cell r="F1084">
            <v>3.9350000000000001</v>
          </cell>
          <cell r="G1084">
            <v>3.9350000000000001</v>
          </cell>
          <cell r="H1084">
            <v>3.9692699999999999</v>
          </cell>
          <cell r="I1084">
            <v>3.9810300000000001</v>
          </cell>
          <cell r="J1084">
            <v>3.9872800000000002</v>
          </cell>
          <cell r="K1084">
            <v>4.0800799999999997</v>
          </cell>
          <cell r="L1084">
            <v>4.23001</v>
          </cell>
          <cell r="M1084">
            <v>4.3458899999999998</v>
          </cell>
          <cell r="N1084">
            <v>4.4996900000000002</v>
          </cell>
          <cell r="O1084">
            <v>4.6440400000000004</v>
          </cell>
          <cell r="P1084">
            <v>4.78</v>
          </cell>
          <cell r="Q1084">
            <v>5.07</v>
          </cell>
          <cell r="R1084">
            <v>5.2</v>
          </cell>
          <cell r="S1084">
            <v>5.2549999999999999</v>
          </cell>
          <cell r="T1084">
            <v>5.27</v>
          </cell>
          <cell r="U1084">
            <v>5.27</v>
          </cell>
          <cell r="V1084">
            <v>5.27</v>
          </cell>
          <cell r="W1084">
            <v>5.27</v>
          </cell>
          <cell r="X1084">
            <v>5.27</v>
          </cell>
          <cell r="Y1084">
            <v>5.2549999999999999</v>
          </cell>
          <cell r="Z1084">
            <v>5.2149999999999999</v>
          </cell>
          <cell r="AA1084">
            <v>5.0949999999999998</v>
          </cell>
          <cell r="AB1084">
            <v>4.9749999999999996</v>
          </cell>
          <cell r="AC1084">
            <v>4.8899999999999997</v>
          </cell>
        </row>
        <row r="1085">
          <cell r="B1085">
            <v>37225</v>
          </cell>
          <cell r="C1085">
            <v>3.6850000000000001</v>
          </cell>
          <cell r="D1085">
            <v>3.81</v>
          </cell>
          <cell r="E1085">
            <v>3.9449999999999998</v>
          </cell>
          <cell r="F1085">
            <v>3.9449999999999998</v>
          </cell>
          <cell r="G1085">
            <v>3.9449999999999998</v>
          </cell>
          <cell r="H1085">
            <v>3.9724699999999999</v>
          </cell>
          <cell r="I1085">
            <v>3.9798499999999999</v>
          </cell>
          <cell r="J1085">
            <v>3.98454</v>
          </cell>
          <cell r="K1085">
            <v>4.0617599999999996</v>
          </cell>
          <cell r="L1085">
            <v>4.1943999999999999</v>
          </cell>
          <cell r="M1085">
            <v>4.2892599999999996</v>
          </cell>
          <cell r="N1085">
            <v>4.4457300000000002</v>
          </cell>
          <cell r="O1085">
            <v>4.5827600000000004</v>
          </cell>
          <cell r="P1085">
            <v>4.7249999999999996</v>
          </cell>
          <cell r="Q1085">
            <v>5.0049999999999999</v>
          </cell>
          <cell r="R1085">
            <v>5.1349999999999998</v>
          </cell>
          <cell r="S1085">
            <v>5.19</v>
          </cell>
          <cell r="T1085">
            <v>5.21</v>
          </cell>
          <cell r="U1085">
            <v>5.2149999999999999</v>
          </cell>
          <cell r="V1085">
            <v>5.2149999999999999</v>
          </cell>
          <cell r="W1085">
            <v>5.21</v>
          </cell>
          <cell r="X1085">
            <v>5.21</v>
          </cell>
          <cell r="Y1085">
            <v>5.1950000000000003</v>
          </cell>
          <cell r="Z1085">
            <v>5.1550000000000002</v>
          </cell>
          <cell r="AA1085">
            <v>5.04</v>
          </cell>
          <cell r="AB1085">
            <v>4.9249999999999998</v>
          </cell>
          <cell r="AC1085">
            <v>4.84</v>
          </cell>
        </row>
        <row r="1086">
          <cell r="B1086">
            <v>37226</v>
          </cell>
          <cell r="C1086">
            <v>3.6850000000000001</v>
          </cell>
          <cell r="D1086">
            <v>3.81</v>
          </cell>
          <cell r="E1086">
            <v>3.9449999999999998</v>
          </cell>
          <cell r="F1086">
            <v>3.9449999999999998</v>
          </cell>
          <cell r="G1086">
            <v>3.9449999999999998</v>
          </cell>
          <cell r="H1086">
            <v>3.9724699999999999</v>
          </cell>
          <cell r="I1086">
            <v>3.9798499999999999</v>
          </cell>
          <cell r="J1086">
            <v>3.98454</v>
          </cell>
          <cell r="K1086">
            <v>4.0617599999999996</v>
          </cell>
          <cell r="L1086">
            <v>4.1943999999999999</v>
          </cell>
          <cell r="M1086">
            <v>4.2892599999999996</v>
          </cell>
          <cell r="N1086">
            <v>4.4457300000000002</v>
          </cell>
          <cell r="O1086">
            <v>4.5827600000000004</v>
          </cell>
          <cell r="P1086">
            <v>4.7249999999999996</v>
          </cell>
          <cell r="Q1086">
            <v>5.0049999999999999</v>
          </cell>
          <cell r="R1086">
            <v>5.1349999999999998</v>
          </cell>
          <cell r="S1086">
            <v>5.19</v>
          </cell>
          <cell r="T1086">
            <v>5.21</v>
          </cell>
          <cell r="U1086">
            <v>5.2149999999999999</v>
          </cell>
          <cell r="V1086">
            <v>5.2149999999999999</v>
          </cell>
          <cell r="W1086">
            <v>5.21</v>
          </cell>
          <cell r="X1086">
            <v>5.21</v>
          </cell>
          <cell r="Y1086">
            <v>5.1950000000000003</v>
          </cell>
          <cell r="Z1086">
            <v>5.1550000000000002</v>
          </cell>
          <cell r="AA1086">
            <v>5.04</v>
          </cell>
          <cell r="AB1086">
            <v>4.9249999999999998</v>
          </cell>
          <cell r="AC1086">
            <v>4.84</v>
          </cell>
        </row>
        <row r="1087">
          <cell r="B1087">
            <v>37227</v>
          </cell>
          <cell r="C1087">
            <v>3.6850000000000001</v>
          </cell>
          <cell r="D1087">
            <v>3.81</v>
          </cell>
          <cell r="E1087">
            <v>3.9449999999999998</v>
          </cell>
          <cell r="F1087">
            <v>3.9449999999999998</v>
          </cell>
          <cell r="G1087">
            <v>3.9449999999999998</v>
          </cell>
          <cell r="H1087">
            <v>3.9724699999999999</v>
          </cell>
          <cell r="I1087">
            <v>3.9798499999999999</v>
          </cell>
          <cell r="J1087">
            <v>3.98454</v>
          </cell>
          <cell r="K1087">
            <v>4.0617599999999996</v>
          </cell>
          <cell r="L1087">
            <v>4.1943999999999999</v>
          </cell>
          <cell r="M1087">
            <v>4.2892599999999996</v>
          </cell>
          <cell r="N1087">
            <v>4.4457300000000002</v>
          </cell>
          <cell r="O1087">
            <v>4.5827600000000004</v>
          </cell>
          <cell r="P1087">
            <v>4.7249999999999996</v>
          </cell>
          <cell r="Q1087">
            <v>5.0049999999999999</v>
          </cell>
          <cell r="R1087">
            <v>5.1349999999999998</v>
          </cell>
          <cell r="S1087">
            <v>5.19</v>
          </cell>
          <cell r="T1087">
            <v>5.21</v>
          </cell>
          <cell r="U1087">
            <v>5.2149999999999999</v>
          </cell>
          <cell r="V1087">
            <v>5.2149999999999999</v>
          </cell>
          <cell r="W1087">
            <v>5.21</v>
          </cell>
          <cell r="X1087">
            <v>5.21</v>
          </cell>
          <cell r="Y1087">
            <v>5.1950000000000003</v>
          </cell>
          <cell r="Z1087">
            <v>5.1550000000000002</v>
          </cell>
          <cell r="AA1087">
            <v>5.04</v>
          </cell>
          <cell r="AB1087">
            <v>4.9249999999999998</v>
          </cell>
          <cell r="AC1087">
            <v>4.84</v>
          </cell>
        </row>
        <row r="1088">
          <cell r="B1088">
            <v>37228</v>
          </cell>
          <cell r="C1088">
            <v>4.7450000000000001</v>
          </cell>
          <cell r="D1088">
            <v>4.2149999999999999</v>
          </cell>
          <cell r="E1088">
            <v>4.0250000000000004</v>
          </cell>
          <cell r="F1088">
            <v>3.9550000000000001</v>
          </cell>
          <cell r="G1088">
            <v>3.9350000000000001</v>
          </cell>
          <cell r="H1088">
            <v>3.9658799999999998</v>
          </cell>
          <cell r="I1088">
            <v>3.9544700000000002</v>
          </cell>
          <cell r="J1088">
            <v>3.9477500000000001</v>
          </cell>
          <cell r="K1088">
            <v>4.01051</v>
          </cell>
          <cell r="L1088">
            <v>4.1275199999999996</v>
          </cell>
          <cell r="M1088">
            <v>4.2115499999999999</v>
          </cell>
          <cell r="N1088">
            <v>4.36355</v>
          </cell>
          <cell r="O1088">
            <v>4.4977</v>
          </cell>
          <cell r="P1088">
            <v>4.6399999999999997</v>
          </cell>
          <cell r="Q1088">
            <v>4.9249999999999998</v>
          </cell>
          <cell r="R1088">
            <v>5.0599999999999996</v>
          </cell>
          <cell r="S1088">
            <v>5.125</v>
          </cell>
          <cell r="T1088">
            <v>5.1550000000000002</v>
          </cell>
          <cell r="U1088">
            <v>5.16</v>
          </cell>
          <cell r="V1088">
            <v>5.16</v>
          </cell>
          <cell r="W1088">
            <v>5.16</v>
          </cell>
          <cell r="X1088">
            <v>5.16</v>
          </cell>
          <cell r="Y1088">
            <v>5.1550000000000002</v>
          </cell>
          <cell r="Z1088">
            <v>5.12</v>
          </cell>
          <cell r="AA1088">
            <v>5.0149999999999997</v>
          </cell>
          <cell r="AB1088">
            <v>4.9000000000000004</v>
          </cell>
          <cell r="AC1088">
            <v>4.8150000000000004</v>
          </cell>
        </row>
        <row r="1089">
          <cell r="B1089">
            <v>37229</v>
          </cell>
          <cell r="C1089">
            <v>4.3099999999999996</v>
          </cell>
          <cell r="D1089">
            <v>3.9950000000000001</v>
          </cell>
          <cell r="E1089">
            <v>3.9049999999999998</v>
          </cell>
          <cell r="F1089">
            <v>3.9049999999999998</v>
          </cell>
          <cell r="G1089">
            <v>3.9049999999999998</v>
          </cell>
          <cell r="H1089">
            <v>3.9507400000000001</v>
          </cell>
          <cell r="I1089">
            <v>3.9483799999999998</v>
          </cell>
          <cell r="J1089">
            <v>3.9468399999999999</v>
          </cell>
          <cell r="K1089">
            <v>4.0180600000000002</v>
          </cell>
          <cell r="L1089">
            <v>4.1392600000000002</v>
          </cell>
          <cell r="M1089">
            <v>4.2237900000000002</v>
          </cell>
          <cell r="N1089">
            <v>4.3733300000000002</v>
          </cell>
          <cell r="O1089">
            <v>4.5061900000000001</v>
          </cell>
          <cell r="P1089">
            <v>4.6349999999999998</v>
          </cell>
          <cell r="Q1089">
            <v>4.92</v>
          </cell>
          <cell r="R1089">
            <v>5.0549999999999997</v>
          </cell>
          <cell r="S1089">
            <v>5.12</v>
          </cell>
          <cell r="T1089">
            <v>5.1449999999999996</v>
          </cell>
          <cell r="U1089">
            <v>5.15</v>
          </cell>
          <cell r="V1089">
            <v>5.15</v>
          </cell>
          <cell r="W1089">
            <v>5.15</v>
          </cell>
          <cell r="X1089">
            <v>5.15</v>
          </cell>
          <cell r="Y1089">
            <v>5.14</v>
          </cell>
          <cell r="Z1089">
            <v>5.0949999999999998</v>
          </cell>
          <cell r="AA1089">
            <v>4.9950000000000001</v>
          </cell>
          <cell r="AB1089">
            <v>4.8849999999999998</v>
          </cell>
          <cell r="AC1089">
            <v>4.8</v>
          </cell>
        </row>
        <row r="1090">
          <cell r="B1090">
            <v>37230</v>
          </cell>
          <cell r="C1090">
            <v>4.5599999999999996</v>
          </cell>
          <cell r="D1090">
            <v>4.0599999999999996</v>
          </cell>
          <cell r="E1090">
            <v>3.9449999999999998</v>
          </cell>
          <cell r="F1090">
            <v>3.9350000000000001</v>
          </cell>
          <cell r="G1090">
            <v>3.9350000000000001</v>
          </cell>
          <cell r="H1090">
            <v>3.9803600000000001</v>
          </cell>
          <cell r="I1090">
            <v>3.98183</v>
          </cell>
          <cell r="J1090">
            <v>3.9846499999999998</v>
          </cell>
          <cell r="K1090">
            <v>4.0670700000000002</v>
          </cell>
          <cell r="L1090">
            <v>4.1953100000000001</v>
          </cell>
          <cell r="M1090">
            <v>4.2806499999999996</v>
          </cell>
          <cell r="N1090">
            <v>4.4314400000000003</v>
          </cell>
          <cell r="O1090">
            <v>4.5636700000000001</v>
          </cell>
          <cell r="P1090">
            <v>4.68</v>
          </cell>
          <cell r="Q1090">
            <v>4.9649999999999999</v>
          </cell>
          <cell r="R1090">
            <v>5.0999999999999996</v>
          </cell>
          <cell r="S1090">
            <v>5.165</v>
          </cell>
          <cell r="T1090">
            <v>5.19</v>
          </cell>
          <cell r="U1090">
            <v>5.1950000000000003</v>
          </cell>
          <cell r="V1090">
            <v>5.2</v>
          </cell>
          <cell r="W1090">
            <v>5.2</v>
          </cell>
          <cell r="X1090">
            <v>5.2</v>
          </cell>
          <cell r="Y1090">
            <v>5.19</v>
          </cell>
          <cell r="Z1090">
            <v>5.14</v>
          </cell>
          <cell r="AA1090">
            <v>5.04</v>
          </cell>
          <cell r="AB1090">
            <v>4.92</v>
          </cell>
          <cell r="AC1090">
            <v>4.835</v>
          </cell>
        </row>
        <row r="1091">
          <cell r="B1091">
            <v>37231</v>
          </cell>
          <cell r="C1091">
            <v>4.5599999999999996</v>
          </cell>
          <cell r="D1091">
            <v>4.0599999999999996</v>
          </cell>
          <cell r="E1091">
            <v>3.9750000000000001</v>
          </cell>
          <cell r="F1091">
            <v>3.9750000000000001</v>
          </cell>
          <cell r="G1091">
            <v>3.9849999999999999</v>
          </cell>
          <cell r="H1091">
            <v>4.0404</v>
          </cell>
          <cell r="I1091">
            <v>4.0500299999999996</v>
          </cell>
          <cell r="J1091">
            <v>4.0618499999999997</v>
          </cell>
          <cell r="K1091">
            <v>4.1867200000000002</v>
          </cell>
          <cell r="L1091">
            <v>4.35663</v>
          </cell>
          <cell r="M1091">
            <v>4.4624899999999998</v>
          </cell>
          <cell r="N1091">
            <v>4.6276200000000003</v>
          </cell>
          <cell r="O1091">
            <v>4.7680600000000002</v>
          </cell>
          <cell r="P1091">
            <v>4.9000000000000004</v>
          </cell>
          <cell r="Q1091">
            <v>5.17</v>
          </cell>
          <cell r="R1091">
            <v>5.29</v>
          </cell>
          <cell r="S1091">
            <v>5.34</v>
          </cell>
          <cell r="T1091">
            <v>5.35</v>
          </cell>
          <cell r="U1091">
            <v>5.3449999999999998</v>
          </cell>
          <cell r="V1091">
            <v>5.34</v>
          </cell>
          <cell r="W1091">
            <v>5.335</v>
          </cell>
          <cell r="X1091">
            <v>5.33</v>
          </cell>
          <cell r="Y1091">
            <v>5.31</v>
          </cell>
          <cell r="Z1091">
            <v>5.2549999999999999</v>
          </cell>
          <cell r="AA1091">
            <v>5.13</v>
          </cell>
          <cell r="AB1091">
            <v>5.0049999999999999</v>
          </cell>
          <cell r="AC1091">
            <v>4.915</v>
          </cell>
        </row>
        <row r="1092">
          <cell r="B1092">
            <v>37232</v>
          </cell>
          <cell r="C1092">
            <v>3.62</v>
          </cell>
          <cell r="D1092">
            <v>3.9350000000000001</v>
          </cell>
          <cell r="E1092">
            <v>3.9649999999999999</v>
          </cell>
          <cell r="F1092">
            <v>3.9750000000000001</v>
          </cell>
          <cell r="G1092">
            <v>3.9750000000000001</v>
          </cell>
          <cell r="H1092">
            <v>4.0618499999999997</v>
          </cell>
          <cell r="I1092">
            <v>4.0711899999999996</v>
          </cell>
          <cell r="J1092">
            <v>4.0768300000000002</v>
          </cell>
          <cell r="K1092">
            <v>4.2165900000000001</v>
          </cell>
          <cell r="L1092">
            <v>4.3970099999999999</v>
          </cell>
          <cell r="M1092">
            <v>4.5099799999999997</v>
          </cell>
          <cell r="N1092">
            <v>4.6873500000000003</v>
          </cell>
          <cell r="O1092">
            <v>4.8308799999999996</v>
          </cell>
          <cell r="P1092">
            <v>4.9649999999999999</v>
          </cell>
          <cell r="Q1092">
            <v>5.25</v>
          </cell>
          <cell r="R1092">
            <v>5.375</v>
          </cell>
          <cell r="S1092">
            <v>5.4249999999999998</v>
          </cell>
          <cell r="T1092">
            <v>5.4349999999999996</v>
          </cell>
          <cell r="U1092">
            <v>5.43</v>
          </cell>
          <cell r="V1092">
            <v>5.4249999999999998</v>
          </cell>
          <cell r="W1092">
            <v>5.42</v>
          </cell>
          <cell r="X1092">
            <v>5.41</v>
          </cell>
          <cell r="Y1092">
            <v>5.39</v>
          </cell>
          <cell r="Z1092">
            <v>5.33</v>
          </cell>
          <cell r="AA1092">
            <v>5.21</v>
          </cell>
          <cell r="AB1092">
            <v>5.09</v>
          </cell>
          <cell r="AC1092">
            <v>5</v>
          </cell>
        </row>
        <row r="1093">
          <cell r="B1093">
            <v>37233</v>
          </cell>
          <cell r="C1093">
            <v>3.62</v>
          </cell>
          <cell r="D1093">
            <v>3.9350000000000001</v>
          </cell>
          <cell r="E1093">
            <v>3.9649999999999999</v>
          </cell>
          <cell r="F1093">
            <v>3.9750000000000001</v>
          </cell>
          <cell r="G1093">
            <v>3.9750000000000001</v>
          </cell>
          <cell r="H1093">
            <v>4.0618499999999997</v>
          </cell>
          <cell r="I1093">
            <v>4.0711899999999996</v>
          </cell>
          <cell r="J1093">
            <v>4.0768300000000002</v>
          </cell>
          <cell r="K1093">
            <v>4.2165900000000001</v>
          </cell>
          <cell r="L1093">
            <v>4.3970099999999999</v>
          </cell>
          <cell r="M1093">
            <v>4.5099799999999997</v>
          </cell>
          <cell r="N1093">
            <v>4.6873500000000003</v>
          </cell>
          <cell r="O1093">
            <v>4.8308799999999996</v>
          </cell>
          <cell r="P1093">
            <v>4.9649999999999999</v>
          </cell>
          <cell r="Q1093">
            <v>5.25</v>
          </cell>
          <cell r="R1093">
            <v>5.375</v>
          </cell>
          <cell r="S1093">
            <v>5.4249999999999998</v>
          </cell>
          <cell r="T1093">
            <v>5.4349999999999996</v>
          </cell>
          <cell r="U1093">
            <v>5.43</v>
          </cell>
          <cell r="V1093">
            <v>5.4249999999999998</v>
          </cell>
          <cell r="W1093">
            <v>5.42</v>
          </cell>
          <cell r="X1093">
            <v>5.41</v>
          </cell>
          <cell r="Y1093">
            <v>5.39</v>
          </cell>
          <cell r="Z1093">
            <v>5.33</v>
          </cell>
          <cell r="AA1093">
            <v>5.21</v>
          </cell>
          <cell r="AB1093">
            <v>5.09</v>
          </cell>
          <cell r="AC1093">
            <v>5</v>
          </cell>
        </row>
        <row r="1094">
          <cell r="B1094">
            <v>37234</v>
          </cell>
          <cell r="C1094">
            <v>3.62</v>
          </cell>
          <cell r="D1094">
            <v>3.9350000000000001</v>
          </cell>
          <cell r="E1094">
            <v>3.9649999999999999</v>
          </cell>
          <cell r="F1094">
            <v>3.9750000000000001</v>
          </cell>
          <cell r="G1094">
            <v>3.9750000000000001</v>
          </cell>
          <cell r="H1094">
            <v>4.0618499999999997</v>
          </cell>
          <cell r="I1094">
            <v>4.0711899999999996</v>
          </cell>
          <cell r="J1094">
            <v>4.0768300000000002</v>
          </cell>
          <cell r="K1094">
            <v>4.2165900000000001</v>
          </cell>
          <cell r="L1094">
            <v>4.3970099999999999</v>
          </cell>
          <cell r="M1094">
            <v>4.5099799999999997</v>
          </cell>
          <cell r="N1094">
            <v>4.6873500000000003</v>
          </cell>
          <cell r="O1094">
            <v>4.8308799999999996</v>
          </cell>
          <cell r="P1094">
            <v>4.9649999999999999</v>
          </cell>
          <cell r="Q1094">
            <v>5.25</v>
          </cell>
          <cell r="R1094">
            <v>5.375</v>
          </cell>
          <cell r="S1094">
            <v>5.4249999999999998</v>
          </cell>
          <cell r="T1094">
            <v>5.4349999999999996</v>
          </cell>
          <cell r="U1094">
            <v>5.43</v>
          </cell>
          <cell r="V1094">
            <v>5.4249999999999998</v>
          </cell>
          <cell r="W1094">
            <v>5.42</v>
          </cell>
          <cell r="X1094">
            <v>5.41</v>
          </cell>
          <cell r="Y1094">
            <v>5.39</v>
          </cell>
          <cell r="Z1094">
            <v>5.33</v>
          </cell>
          <cell r="AA1094">
            <v>5.21</v>
          </cell>
          <cell r="AB1094">
            <v>5.09</v>
          </cell>
          <cell r="AC1094">
            <v>5</v>
          </cell>
        </row>
        <row r="1095">
          <cell r="B1095">
            <v>37235</v>
          </cell>
          <cell r="C1095">
            <v>3.81</v>
          </cell>
          <cell r="D1095">
            <v>3.9350000000000001</v>
          </cell>
          <cell r="E1095">
            <v>3.9649999999999999</v>
          </cell>
          <cell r="F1095">
            <v>3.9649999999999999</v>
          </cell>
          <cell r="G1095">
            <v>3.9649999999999999</v>
          </cell>
          <cell r="H1095">
            <v>4.0373700000000001</v>
          </cell>
          <cell r="I1095">
            <v>4.0353500000000002</v>
          </cell>
          <cell r="J1095">
            <v>4.0350900000000003</v>
          </cell>
          <cell r="K1095">
            <v>4.1658900000000001</v>
          </cell>
          <cell r="L1095">
            <v>4.3493399999999998</v>
          </cell>
          <cell r="M1095">
            <v>4.4726699999999999</v>
          </cell>
          <cell r="N1095">
            <v>4.6543099999999997</v>
          </cell>
          <cell r="O1095">
            <v>4.8059000000000003</v>
          </cell>
          <cell r="P1095">
            <v>4.95</v>
          </cell>
          <cell r="Q1095">
            <v>5.2450000000000001</v>
          </cell>
          <cell r="R1095">
            <v>5.38</v>
          </cell>
          <cell r="S1095">
            <v>5.44</v>
          </cell>
          <cell r="T1095">
            <v>5.4550000000000001</v>
          </cell>
          <cell r="U1095">
            <v>5.4550000000000001</v>
          </cell>
          <cell r="V1095">
            <v>5.4550000000000001</v>
          </cell>
          <cell r="W1095">
            <v>5.4550000000000001</v>
          </cell>
          <cell r="X1095">
            <v>5.45</v>
          </cell>
          <cell r="Y1095">
            <v>5.43</v>
          </cell>
          <cell r="Z1095">
            <v>5.375</v>
          </cell>
          <cell r="AA1095">
            <v>5.26</v>
          </cell>
          <cell r="AB1095">
            <v>5.14</v>
          </cell>
          <cell r="AC1095">
            <v>5.0549999999999997</v>
          </cell>
        </row>
        <row r="1096">
          <cell r="B1096">
            <v>37236</v>
          </cell>
          <cell r="C1096">
            <v>3.7450000000000001</v>
          </cell>
          <cell r="D1096">
            <v>3.9649999999999999</v>
          </cell>
          <cell r="E1096">
            <v>3.96</v>
          </cell>
          <cell r="F1096">
            <v>3.9449999999999998</v>
          </cell>
          <cell r="G1096">
            <v>3.97</v>
          </cell>
          <cell r="H1096">
            <v>4.0145</v>
          </cell>
          <cell r="I1096">
            <v>3.9992200000000002</v>
          </cell>
          <cell r="J1096">
            <v>4.0212399999999997</v>
          </cell>
          <cell r="K1096">
            <v>4.1279000000000003</v>
          </cell>
          <cell r="L1096">
            <v>4.29617</v>
          </cell>
          <cell r="M1096">
            <v>4.4143800000000004</v>
          </cell>
          <cell r="N1096">
            <v>4.5927699999999998</v>
          </cell>
          <cell r="O1096">
            <v>4.74472</v>
          </cell>
          <cell r="P1096">
            <v>4.8949999999999996</v>
          </cell>
          <cell r="Q1096">
            <v>5.21</v>
          </cell>
          <cell r="R1096">
            <v>5.35</v>
          </cell>
          <cell r="S1096">
            <v>5.4050000000000002</v>
          </cell>
          <cell r="T1096">
            <v>5.42</v>
          </cell>
          <cell r="U1096">
            <v>5.42</v>
          </cell>
          <cell r="V1096">
            <v>5.42</v>
          </cell>
          <cell r="W1096">
            <v>5.415</v>
          </cell>
          <cell r="X1096">
            <v>5.41</v>
          </cell>
          <cell r="Y1096">
            <v>5.39</v>
          </cell>
          <cell r="Z1096">
            <v>5.34</v>
          </cell>
          <cell r="AA1096">
            <v>5.23</v>
          </cell>
          <cell r="AB1096">
            <v>5.1150000000000002</v>
          </cell>
          <cell r="AC1096">
            <v>5.03</v>
          </cell>
        </row>
        <row r="1097">
          <cell r="B1097">
            <v>37237</v>
          </cell>
          <cell r="C1097">
            <v>3.9350000000000001</v>
          </cell>
          <cell r="D1097">
            <v>4.0599999999999996</v>
          </cell>
          <cell r="E1097">
            <v>3.9950000000000001</v>
          </cell>
          <cell r="F1097">
            <v>3.9649999999999999</v>
          </cell>
          <cell r="G1097">
            <v>3.9550000000000001</v>
          </cell>
          <cell r="H1097">
            <v>4.00352</v>
          </cell>
          <cell r="I1097">
            <v>3.9903599999999999</v>
          </cell>
          <cell r="J1097">
            <v>3.9820199999999999</v>
          </cell>
          <cell r="K1097">
            <v>4.0858499999999998</v>
          </cell>
          <cell r="L1097">
            <v>4.2525399999999998</v>
          </cell>
          <cell r="M1097">
            <v>4.3730700000000002</v>
          </cell>
          <cell r="N1097">
            <v>4.5552400000000004</v>
          </cell>
          <cell r="O1097">
            <v>4.7139100000000003</v>
          </cell>
          <cell r="P1097">
            <v>4.8650000000000002</v>
          </cell>
          <cell r="Q1097">
            <v>5.1849999999999996</v>
          </cell>
          <cell r="R1097">
            <v>5.32</v>
          </cell>
          <cell r="S1097">
            <v>5.37</v>
          </cell>
          <cell r="T1097">
            <v>5.38</v>
          </cell>
          <cell r="U1097">
            <v>5.375</v>
          </cell>
          <cell r="V1097">
            <v>5.37</v>
          </cell>
          <cell r="W1097">
            <v>5.36</v>
          </cell>
          <cell r="X1097">
            <v>5.3550000000000004</v>
          </cell>
          <cell r="Y1097">
            <v>5.34</v>
          </cell>
          <cell r="Z1097">
            <v>5.29</v>
          </cell>
          <cell r="AA1097">
            <v>5.1749999999999998</v>
          </cell>
          <cell r="AB1097">
            <v>5.0599999999999996</v>
          </cell>
          <cell r="AC1097">
            <v>4.9749999999999996</v>
          </cell>
        </row>
        <row r="1098">
          <cell r="B1098">
            <v>37238</v>
          </cell>
          <cell r="C1098">
            <v>4.375</v>
          </cell>
          <cell r="D1098">
            <v>4.1849999999999996</v>
          </cell>
          <cell r="E1098">
            <v>3.9849999999999999</v>
          </cell>
          <cell r="F1098">
            <v>3.9750000000000001</v>
          </cell>
          <cell r="G1098">
            <v>3.9750000000000001</v>
          </cell>
          <cell r="H1098">
            <v>4.03104</v>
          </cell>
          <cell r="I1098">
            <v>4.0265199999999997</v>
          </cell>
          <cell r="J1098">
            <v>4.02583</v>
          </cell>
          <cell r="K1098">
            <v>4.1339199999999998</v>
          </cell>
          <cell r="L1098">
            <v>4.2957700000000001</v>
          </cell>
          <cell r="M1098">
            <v>4.4101299999999997</v>
          </cell>
          <cell r="N1098">
            <v>4.5855600000000001</v>
          </cell>
          <cell r="O1098">
            <v>4.74193</v>
          </cell>
          <cell r="P1098">
            <v>4.8849999999999998</v>
          </cell>
          <cell r="Q1098">
            <v>5.19</v>
          </cell>
          <cell r="R1098">
            <v>5.32</v>
          </cell>
          <cell r="S1098">
            <v>5.36</v>
          </cell>
          <cell r="T1098">
            <v>5.3650000000000002</v>
          </cell>
          <cell r="U1098">
            <v>5.36</v>
          </cell>
          <cell r="V1098">
            <v>5.35</v>
          </cell>
          <cell r="W1098">
            <v>5.34</v>
          </cell>
          <cell r="X1098">
            <v>5.33</v>
          </cell>
          <cell r="Y1098">
            <v>5.3049999999999997</v>
          </cell>
          <cell r="Z1098">
            <v>5.2450000000000001</v>
          </cell>
          <cell r="AA1098">
            <v>5.12</v>
          </cell>
          <cell r="AB1098">
            <v>4.9950000000000001</v>
          </cell>
          <cell r="AC1098">
            <v>4.9050000000000002</v>
          </cell>
        </row>
        <row r="1099">
          <cell r="B1099">
            <v>37239</v>
          </cell>
          <cell r="C1099">
            <v>4.4950000000000001</v>
          </cell>
          <cell r="D1099">
            <v>4.2450000000000001</v>
          </cell>
          <cell r="E1099">
            <v>4.0049999999999999</v>
          </cell>
          <cell r="F1099">
            <v>3.9950000000000001</v>
          </cell>
          <cell r="G1099">
            <v>3.9950000000000001</v>
          </cell>
          <cell r="H1099">
            <v>4.0595400000000001</v>
          </cell>
          <cell r="I1099">
            <v>4.06142</v>
          </cell>
          <cell r="J1099">
            <v>4.0649899999999999</v>
          </cell>
          <cell r="K1099">
            <v>4.1933100000000003</v>
          </cell>
          <cell r="L1099">
            <v>4.3740600000000001</v>
          </cell>
          <cell r="M1099">
            <v>4.4940300000000004</v>
          </cell>
          <cell r="N1099">
            <v>4.6843000000000004</v>
          </cell>
          <cell r="O1099">
            <v>4.8451700000000004</v>
          </cell>
          <cell r="P1099">
            <v>4.9800000000000004</v>
          </cell>
          <cell r="Q1099">
            <v>5.28</v>
          </cell>
          <cell r="R1099">
            <v>5.3949999999999996</v>
          </cell>
          <cell r="S1099">
            <v>5.4249999999999998</v>
          </cell>
          <cell r="T1099">
            <v>5.42</v>
          </cell>
          <cell r="U1099">
            <v>5.4050000000000002</v>
          </cell>
          <cell r="V1099">
            <v>5.39</v>
          </cell>
          <cell r="W1099">
            <v>5.37</v>
          </cell>
          <cell r="X1099">
            <v>5.3550000000000004</v>
          </cell>
          <cell r="Y1099">
            <v>5.3250000000000002</v>
          </cell>
          <cell r="Z1099">
            <v>5.2649999999999997</v>
          </cell>
          <cell r="AA1099">
            <v>5.1349999999999998</v>
          </cell>
          <cell r="AB1099">
            <v>5.0049999999999999</v>
          </cell>
          <cell r="AC1099">
            <v>4.915</v>
          </cell>
        </row>
        <row r="1100">
          <cell r="B1100">
            <v>37240</v>
          </cell>
          <cell r="C1100">
            <v>4.4950000000000001</v>
          </cell>
          <cell r="D1100">
            <v>4.2450000000000001</v>
          </cell>
          <cell r="E1100">
            <v>4.0049999999999999</v>
          </cell>
          <cell r="F1100">
            <v>3.9950000000000001</v>
          </cell>
          <cell r="G1100">
            <v>3.9950000000000001</v>
          </cell>
          <cell r="H1100">
            <v>4.0595400000000001</v>
          </cell>
          <cell r="I1100">
            <v>4.06142</v>
          </cell>
          <cell r="J1100">
            <v>4.0649899999999999</v>
          </cell>
          <cell r="K1100">
            <v>4.1933100000000003</v>
          </cell>
          <cell r="L1100">
            <v>4.3740600000000001</v>
          </cell>
          <cell r="M1100">
            <v>4.4940300000000004</v>
          </cell>
          <cell r="N1100">
            <v>4.6843000000000004</v>
          </cell>
          <cell r="O1100">
            <v>4.8451700000000004</v>
          </cell>
          <cell r="P1100">
            <v>4.9800000000000004</v>
          </cell>
          <cell r="Q1100">
            <v>5.28</v>
          </cell>
          <cell r="R1100">
            <v>5.3949999999999996</v>
          </cell>
          <cell r="S1100">
            <v>5.4249999999999998</v>
          </cell>
          <cell r="T1100">
            <v>5.42</v>
          </cell>
          <cell r="U1100">
            <v>5.4050000000000002</v>
          </cell>
          <cell r="V1100">
            <v>5.39</v>
          </cell>
          <cell r="W1100">
            <v>5.37</v>
          </cell>
          <cell r="X1100">
            <v>5.3550000000000004</v>
          </cell>
          <cell r="Y1100">
            <v>5.3250000000000002</v>
          </cell>
          <cell r="Z1100">
            <v>5.2649999999999997</v>
          </cell>
          <cell r="AA1100">
            <v>5.1349999999999998</v>
          </cell>
          <cell r="AB1100">
            <v>5.0049999999999999</v>
          </cell>
          <cell r="AC1100">
            <v>4.915</v>
          </cell>
        </row>
        <row r="1101">
          <cell r="B1101">
            <v>37241</v>
          </cell>
          <cell r="C1101">
            <v>4.4950000000000001</v>
          </cell>
          <cell r="D1101">
            <v>4.2450000000000001</v>
          </cell>
          <cell r="E1101">
            <v>4.0049999999999999</v>
          </cell>
          <cell r="F1101">
            <v>3.9950000000000001</v>
          </cell>
          <cell r="G1101">
            <v>3.9950000000000001</v>
          </cell>
          <cell r="H1101">
            <v>4.0595400000000001</v>
          </cell>
          <cell r="I1101">
            <v>4.06142</v>
          </cell>
          <cell r="J1101">
            <v>4.0649899999999999</v>
          </cell>
          <cell r="K1101">
            <v>4.1933100000000003</v>
          </cell>
          <cell r="L1101">
            <v>4.3740600000000001</v>
          </cell>
          <cell r="M1101">
            <v>4.4940300000000004</v>
          </cell>
          <cell r="N1101">
            <v>4.6843000000000004</v>
          </cell>
          <cell r="O1101">
            <v>4.8451700000000004</v>
          </cell>
          <cell r="P1101">
            <v>4.9800000000000004</v>
          </cell>
          <cell r="Q1101">
            <v>5.28</v>
          </cell>
          <cell r="R1101">
            <v>5.3949999999999996</v>
          </cell>
          <cell r="S1101">
            <v>5.4249999999999998</v>
          </cell>
          <cell r="T1101">
            <v>5.42</v>
          </cell>
          <cell r="U1101">
            <v>5.4050000000000002</v>
          </cell>
          <cell r="V1101">
            <v>5.39</v>
          </cell>
          <cell r="W1101">
            <v>5.37</v>
          </cell>
          <cell r="X1101">
            <v>5.3550000000000004</v>
          </cell>
          <cell r="Y1101">
            <v>5.3250000000000002</v>
          </cell>
          <cell r="Z1101">
            <v>5.2649999999999997</v>
          </cell>
          <cell r="AA1101">
            <v>5.1349999999999998</v>
          </cell>
          <cell r="AB1101">
            <v>5.0049999999999999</v>
          </cell>
          <cell r="AC1101">
            <v>4.915</v>
          </cell>
        </row>
        <row r="1102">
          <cell r="B1102">
            <v>37242</v>
          </cell>
          <cell r="C1102">
            <v>4.62</v>
          </cell>
          <cell r="D1102">
            <v>4.1849999999999996</v>
          </cell>
          <cell r="E1102">
            <v>3.9750000000000001</v>
          </cell>
          <cell r="F1102">
            <v>3.9750000000000001</v>
          </cell>
          <cell r="G1102">
            <v>3.9750000000000001</v>
          </cell>
          <cell r="H1102">
            <v>4.0548900000000003</v>
          </cell>
          <cell r="I1102">
            <v>4.0513000000000003</v>
          </cell>
          <cell r="J1102">
            <v>4.0502399999999996</v>
          </cell>
          <cell r="K1102">
            <v>4.1882599999999996</v>
          </cell>
          <cell r="L1102">
            <v>4.3746700000000001</v>
          </cell>
          <cell r="M1102">
            <v>4.5009899999999998</v>
          </cell>
          <cell r="N1102">
            <v>4.6871400000000003</v>
          </cell>
          <cell r="O1102">
            <v>4.8638000000000003</v>
          </cell>
          <cell r="P1102">
            <v>4.99</v>
          </cell>
          <cell r="Q1102">
            <v>5.2949999999999999</v>
          </cell>
          <cell r="R1102">
            <v>5.41</v>
          </cell>
          <cell r="S1102">
            <v>5.4450000000000003</v>
          </cell>
          <cell r="T1102">
            <v>5.4450000000000003</v>
          </cell>
          <cell r="U1102">
            <v>5.4450000000000003</v>
          </cell>
          <cell r="V1102">
            <v>5.4349999999999996</v>
          </cell>
          <cell r="W1102">
            <v>5.4249999999999998</v>
          </cell>
          <cell r="X1102">
            <v>5.42</v>
          </cell>
          <cell r="Y1102">
            <v>5.3949999999999996</v>
          </cell>
          <cell r="Z1102">
            <v>5.335</v>
          </cell>
          <cell r="AA1102">
            <v>5.2050000000000001</v>
          </cell>
          <cell r="AB1102">
            <v>5.0750000000000002</v>
          </cell>
          <cell r="AC1102">
            <v>4.9850000000000003</v>
          </cell>
        </row>
        <row r="1103">
          <cell r="B1103">
            <v>37243</v>
          </cell>
          <cell r="C1103">
            <v>4.7450000000000001</v>
          </cell>
          <cell r="D1103">
            <v>4.0599999999999996</v>
          </cell>
          <cell r="E1103">
            <v>3.9750000000000001</v>
          </cell>
          <cell r="F1103">
            <v>3.9649999999999999</v>
          </cell>
          <cell r="G1103">
            <v>3.9750000000000001</v>
          </cell>
          <cell r="H1103">
            <v>4.0498900000000004</v>
          </cell>
          <cell r="I1103">
            <v>4.04603</v>
          </cell>
          <cell r="J1103">
            <v>4.0454600000000003</v>
          </cell>
          <cell r="K1103">
            <v>4.2200199999999999</v>
          </cell>
          <cell r="L1103">
            <v>4.4025299999999996</v>
          </cell>
          <cell r="M1103">
            <v>4.5276800000000001</v>
          </cell>
          <cell r="N1103">
            <v>4.7132899999999998</v>
          </cell>
          <cell r="O1103">
            <v>4.8689299999999998</v>
          </cell>
          <cell r="P1103">
            <v>5</v>
          </cell>
          <cell r="Q1103">
            <v>5.3</v>
          </cell>
          <cell r="R1103">
            <v>5.415</v>
          </cell>
          <cell r="S1103">
            <v>5.45</v>
          </cell>
          <cell r="T1103">
            <v>5.45</v>
          </cell>
          <cell r="U1103">
            <v>5.4450000000000003</v>
          </cell>
          <cell r="V1103">
            <v>5.4349999999999996</v>
          </cell>
          <cell r="W1103">
            <v>5.4249999999999998</v>
          </cell>
          <cell r="X1103">
            <v>5.415</v>
          </cell>
          <cell r="Y1103">
            <v>5.39</v>
          </cell>
          <cell r="Z1103">
            <v>5.3250000000000002</v>
          </cell>
          <cell r="AA1103">
            <v>5.1950000000000003</v>
          </cell>
          <cell r="AB1103">
            <v>5.0650000000000004</v>
          </cell>
          <cell r="AC1103">
            <v>4.9749999999999996</v>
          </cell>
        </row>
        <row r="1104">
          <cell r="B1104">
            <v>37244</v>
          </cell>
          <cell r="C1104">
            <v>5.34</v>
          </cell>
          <cell r="D1104">
            <v>4.12</v>
          </cell>
          <cell r="E1104">
            <v>4.0049999999999999</v>
          </cell>
          <cell r="F1104">
            <v>3.9849999999999999</v>
          </cell>
          <cell r="G1104">
            <v>3.9849999999999999</v>
          </cell>
          <cell r="H1104">
            <v>4.0546300000000004</v>
          </cell>
          <cell r="I1104">
            <v>4.0437900000000004</v>
          </cell>
          <cell r="J1104">
            <v>4.0402500000000003</v>
          </cell>
          <cell r="K1104">
            <v>4.16683</v>
          </cell>
          <cell r="L1104">
            <v>4.34274</v>
          </cell>
          <cell r="M1104">
            <v>4.46021</v>
          </cell>
          <cell r="N1104">
            <v>4.6395200000000001</v>
          </cell>
          <cell r="O1104">
            <v>4.7929300000000001</v>
          </cell>
          <cell r="P1104">
            <v>4.93</v>
          </cell>
          <cell r="Q1104">
            <v>5.2350000000000003</v>
          </cell>
          <cell r="R1104">
            <v>5.3550000000000004</v>
          </cell>
          <cell r="S1104">
            <v>5.38</v>
          </cell>
          <cell r="T1104">
            <v>5.375</v>
          </cell>
          <cell r="U1104">
            <v>5.3650000000000002</v>
          </cell>
          <cell r="V1104">
            <v>5.3550000000000004</v>
          </cell>
          <cell r="W1104">
            <v>5.3449999999999998</v>
          </cell>
          <cell r="X1104">
            <v>5.335</v>
          </cell>
          <cell r="Y1104">
            <v>5.31</v>
          </cell>
          <cell r="Z1104">
            <v>5.2350000000000003</v>
          </cell>
          <cell r="AA1104">
            <v>5.1050000000000004</v>
          </cell>
          <cell r="AB1104">
            <v>4.9749999999999996</v>
          </cell>
          <cell r="AC1104">
            <v>4.8849999999999998</v>
          </cell>
        </row>
        <row r="1105">
          <cell r="B1105">
            <v>37245</v>
          </cell>
          <cell r="C1105">
            <v>5.125</v>
          </cell>
          <cell r="D1105">
            <v>4.12</v>
          </cell>
          <cell r="E1105">
            <v>3.9849999999999999</v>
          </cell>
          <cell r="F1105">
            <v>3.9849999999999999</v>
          </cell>
          <cell r="G1105">
            <v>3.9849999999999999</v>
          </cell>
          <cell r="H1105">
            <v>4.0283499999999997</v>
          </cell>
          <cell r="I1105">
            <v>4.0383599999999999</v>
          </cell>
          <cell r="J1105">
            <v>4.0453599999999996</v>
          </cell>
          <cell r="K1105">
            <v>4.1751899999999997</v>
          </cell>
          <cell r="L1105">
            <v>4.3554700000000004</v>
          </cell>
          <cell r="M1105">
            <v>4.4767299999999999</v>
          </cell>
          <cell r="N1105">
            <v>4.6586800000000004</v>
          </cell>
          <cell r="O1105">
            <v>4.81393</v>
          </cell>
          <cell r="P1105">
            <v>4.95</v>
          </cell>
          <cell r="Q1105">
            <v>5.2549999999999999</v>
          </cell>
          <cell r="R1105">
            <v>5.375</v>
          </cell>
          <cell r="S1105">
            <v>5.4</v>
          </cell>
          <cell r="T1105">
            <v>5.3949999999999996</v>
          </cell>
          <cell r="U1105">
            <v>5.39</v>
          </cell>
          <cell r="V1105">
            <v>5.39</v>
          </cell>
          <cell r="W1105">
            <v>5.38</v>
          </cell>
          <cell r="X1105">
            <v>5.375</v>
          </cell>
          <cell r="Y1105">
            <v>5.35</v>
          </cell>
          <cell r="Z1105">
            <v>5.28</v>
          </cell>
          <cell r="AA1105">
            <v>5.15</v>
          </cell>
          <cell r="AB1105">
            <v>5.0199999999999996</v>
          </cell>
          <cell r="AC1105">
            <v>4.93</v>
          </cell>
        </row>
        <row r="1106">
          <cell r="B1106">
            <v>37246</v>
          </cell>
          <cell r="C1106">
            <v>5.125</v>
          </cell>
          <cell r="D1106">
            <v>4.37</v>
          </cell>
          <cell r="E1106">
            <v>4.0250000000000004</v>
          </cell>
          <cell r="F1106">
            <v>3.9950000000000001</v>
          </cell>
          <cell r="G1106">
            <v>3.9950000000000001</v>
          </cell>
          <cell r="H1106">
            <v>4.0509700000000004</v>
          </cell>
          <cell r="I1106">
            <v>4.0568499999999998</v>
          </cell>
          <cell r="J1106">
            <v>4.0674099999999997</v>
          </cell>
          <cell r="K1106">
            <v>4.2071800000000001</v>
          </cell>
          <cell r="L1106">
            <v>4.3929600000000004</v>
          </cell>
          <cell r="M1106">
            <v>4.5123699999999998</v>
          </cell>
          <cell r="N1106">
            <v>4.6956300000000004</v>
          </cell>
          <cell r="O1106">
            <v>4.8509000000000002</v>
          </cell>
          <cell r="P1106">
            <v>5</v>
          </cell>
          <cell r="Q1106">
            <v>5.31</v>
          </cell>
          <cell r="R1106">
            <v>5.43</v>
          </cell>
          <cell r="S1106">
            <v>5.4550000000000001</v>
          </cell>
          <cell r="T1106">
            <v>5.4550000000000001</v>
          </cell>
          <cell r="U1106">
            <v>5.45</v>
          </cell>
          <cell r="V1106">
            <v>5.4450000000000003</v>
          </cell>
          <cell r="W1106">
            <v>5.4349999999999996</v>
          </cell>
          <cell r="X1106">
            <v>5.43</v>
          </cell>
          <cell r="Y1106">
            <v>5.4</v>
          </cell>
          <cell r="Z1106">
            <v>5.3250000000000002</v>
          </cell>
          <cell r="AA1106">
            <v>5.2</v>
          </cell>
          <cell r="AB1106">
            <v>5.07</v>
          </cell>
          <cell r="AC1106">
            <v>4.9800000000000004</v>
          </cell>
        </row>
        <row r="1107">
          <cell r="B1107">
            <v>37247</v>
          </cell>
          <cell r="C1107">
            <v>5.125</v>
          </cell>
          <cell r="D1107">
            <v>4.37</v>
          </cell>
          <cell r="E1107">
            <v>4.0250000000000004</v>
          </cell>
          <cell r="F1107">
            <v>3.9950000000000001</v>
          </cell>
          <cell r="G1107">
            <v>3.9950000000000001</v>
          </cell>
          <cell r="H1107">
            <v>4.0509700000000004</v>
          </cell>
          <cell r="I1107">
            <v>4.0568499999999998</v>
          </cell>
          <cell r="J1107">
            <v>4.0674099999999997</v>
          </cell>
          <cell r="K1107">
            <v>4.2071800000000001</v>
          </cell>
          <cell r="L1107">
            <v>4.3929600000000004</v>
          </cell>
          <cell r="M1107">
            <v>4.5123699999999998</v>
          </cell>
          <cell r="N1107">
            <v>4.6956300000000004</v>
          </cell>
          <cell r="O1107">
            <v>4.8509000000000002</v>
          </cell>
          <cell r="P1107">
            <v>5</v>
          </cell>
          <cell r="Q1107">
            <v>5.31</v>
          </cell>
          <cell r="R1107">
            <v>5.43</v>
          </cell>
          <cell r="S1107">
            <v>5.4550000000000001</v>
          </cell>
          <cell r="T1107">
            <v>5.4550000000000001</v>
          </cell>
          <cell r="U1107">
            <v>5.45</v>
          </cell>
          <cell r="V1107">
            <v>5.4450000000000003</v>
          </cell>
          <cell r="W1107">
            <v>5.4349999999999996</v>
          </cell>
          <cell r="X1107">
            <v>5.43</v>
          </cell>
          <cell r="Y1107">
            <v>5.4</v>
          </cell>
          <cell r="Z1107">
            <v>5.3250000000000002</v>
          </cell>
          <cell r="AA1107">
            <v>5.2</v>
          </cell>
          <cell r="AB1107">
            <v>5.07</v>
          </cell>
          <cell r="AC1107">
            <v>4.9800000000000004</v>
          </cell>
        </row>
        <row r="1108">
          <cell r="B1108">
            <v>37248</v>
          </cell>
          <cell r="C1108">
            <v>5.125</v>
          </cell>
          <cell r="D1108">
            <v>4.37</v>
          </cell>
          <cell r="E1108">
            <v>4.0250000000000004</v>
          </cell>
          <cell r="F1108">
            <v>3.9950000000000001</v>
          </cell>
          <cell r="G1108">
            <v>3.9950000000000001</v>
          </cell>
          <cell r="H1108">
            <v>4.0509700000000004</v>
          </cell>
          <cell r="I1108">
            <v>4.0568499999999998</v>
          </cell>
          <cell r="J1108">
            <v>4.0674099999999997</v>
          </cell>
          <cell r="K1108">
            <v>4.2071800000000001</v>
          </cell>
          <cell r="L1108">
            <v>4.3929600000000004</v>
          </cell>
          <cell r="M1108">
            <v>4.5123699999999998</v>
          </cell>
          <cell r="N1108">
            <v>4.6956300000000004</v>
          </cell>
          <cell r="O1108">
            <v>4.8509000000000002</v>
          </cell>
          <cell r="P1108">
            <v>5</v>
          </cell>
          <cell r="Q1108">
            <v>5.31</v>
          </cell>
          <cell r="R1108">
            <v>5.43</v>
          </cell>
          <cell r="S1108">
            <v>5.4550000000000001</v>
          </cell>
          <cell r="T1108">
            <v>5.4550000000000001</v>
          </cell>
          <cell r="U1108">
            <v>5.45</v>
          </cell>
          <cell r="V1108">
            <v>5.4450000000000003</v>
          </cell>
          <cell r="W1108">
            <v>5.4349999999999996</v>
          </cell>
          <cell r="X1108">
            <v>5.43</v>
          </cell>
          <cell r="Y1108">
            <v>5.4</v>
          </cell>
          <cell r="Z1108">
            <v>5.3250000000000002</v>
          </cell>
          <cell r="AA1108">
            <v>5.2</v>
          </cell>
          <cell r="AB1108">
            <v>5.07</v>
          </cell>
          <cell r="AC1108">
            <v>4.9800000000000004</v>
          </cell>
        </row>
        <row r="1109">
          <cell r="B1109">
            <v>37249</v>
          </cell>
          <cell r="C1109">
            <v>5.125</v>
          </cell>
          <cell r="D1109">
            <v>4.4950000000000001</v>
          </cell>
          <cell r="E1109">
            <v>4.0250000000000004</v>
          </cell>
          <cell r="F1109">
            <v>4.0049999999999999</v>
          </cell>
          <cell r="G1109">
            <v>4.0049999999999999</v>
          </cell>
          <cell r="H1109">
            <v>4.0561999999999996</v>
          </cell>
          <cell r="I1109">
            <v>4.0635300000000001</v>
          </cell>
          <cell r="J1109">
            <v>4.0796000000000001</v>
          </cell>
          <cell r="K1109">
            <v>4.2253299999999996</v>
          </cell>
          <cell r="L1109">
            <v>4.4214000000000002</v>
          </cell>
          <cell r="M1109">
            <v>4.5470699999999997</v>
          </cell>
          <cell r="N1109">
            <v>4.7306900000000001</v>
          </cell>
          <cell r="O1109">
            <v>4.8863399999999997</v>
          </cell>
          <cell r="P1109">
            <v>5.0199999999999996</v>
          </cell>
          <cell r="Q1109">
            <v>5.32</v>
          </cell>
          <cell r="R1109">
            <v>5.4349999999999996</v>
          </cell>
          <cell r="S1109">
            <v>5.4550000000000001</v>
          </cell>
          <cell r="T1109">
            <v>5.45</v>
          </cell>
          <cell r="U1109">
            <v>5.44</v>
          </cell>
          <cell r="V1109">
            <v>5.43</v>
          </cell>
          <cell r="W1109">
            <v>5.42</v>
          </cell>
          <cell r="X1109">
            <v>5.41</v>
          </cell>
          <cell r="Y1109">
            <v>5.38</v>
          </cell>
          <cell r="Z1109">
            <v>5.3049999999999997</v>
          </cell>
          <cell r="AA1109">
            <v>5.1749999999999998</v>
          </cell>
          <cell r="AB1109">
            <v>5.0449999999999999</v>
          </cell>
          <cell r="AC1109">
            <v>4.9550000000000001</v>
          </cell>
        </row>
        <row r="1110">
          <cell r="B1110">
            <v>37250</v>
          </cell>
          <cell r="C1110">
            <v>5.125</v>
          </cell>
          <cell r="D1110">
            <v>4.4950000000000001</v>
          </cell>
          <cell r="E1110">
            <v>4.0250000000000004</v>
          </cell>
          <cell r="F1110">
            <v>4.0049999999999999</v>
          </cell>
          <cell r="G1110">
            <v>4.0049999999999999</v>
          </cell>
          <cell r="H1110">
            <v>4.0561999999999996</v>
          </cell>
          <cell r="I1110">
            <v>4.0635300000000001</v>
          </cell>
          <cell r="J1110">
            <v>4.0796000000000001</v>
          </cell>
          <cell r="K1110">
            <v>4.2253299999999996</v>
          </cell>
          <cell r="L1110">
            <v>4.4214000000000002</v>
          </cell>
          <cell r="M1110">
            <v>4.5470699999999997</v>
          </cell>
          <cell r="N1110">
            <v>4.7306900000000001</v>
          </cell>
          <cell r="O1110">
            <v>4.8863399999999997</v>
          </cell>
          <cell r="P1110">
            <v>5.0199999999999996</v>
          </cell>
          <cell r="Q1110">
            <v>5.32</v>
          </cell>
          <cell r="R1110">
            <v>5.4349999999999996</v>
          </cell>
          <cell r="S1110">
            <v>5.4550000000000001</v>
          </cell>
          <cell r="T1110">
            <v>5.45</v>
          </cell>
          <cell r="U1110">
            <v>5.44</v>
          </cell>
          <cell r="V1110">
            <v>5.43</v>
          </cell>
          <cell r="W1110">
            <v>5.42</v>
          </cell>
          <cell r="X1110">
            <v>5.41</v>
          </cell>
          <cell r="Y1110">
            <v>5.38</v>
          </cell>
          <cell r="Z1110">
            <v>5.3049999999999997</v>
          </cell>
          <cell r="AA1110">
            <v>5.1749999999999998</v>
          </cell>
          <cell r="AB1110">
            <v>5.0449999999999999</v>
          </cell>
          <cell r="AC1110">
            <v>4.9550000000000001</v>
          </cell>
        </row>
        <row r="1111">
          <cell r="B1111">
            <v>37251</v>
          </cell>
          <cell r="C1111">
            <v>5.125</v>
          </cell>
          <cell r="D1111">
            <v>4.4950000000000001</v>
          </cell>
          <cell r="E1111">
            <v>4.0250000000000004</v>
          </cell>
          <cell r="F1111">
            <v>4.0049999999999999</v>
          </cell>
          <cell r="G1111">
            <v>4.0049999999999999</v>
          </cell>
          <cell r="H1111">
            <v>4.0561999999999996</v>
          </cell>
          <cell r="I1111">
            <v>4.0635300000000001</v>
          </cell>
          <cell r="J1111">
            <v>4.0796000000000001</v>
          </cell>
          <cell r="K1111">
            <v>4.2253299999999996</v>
          </cell>
          <cell r="L1111">
            <v>4.4214000000000002</v>
          </cell>
          <cell r="M1111">
            <v>4.5470699999999997</v>
          </cell>
          <cell r="N1111">
            <v>4.7306900000000001</v>
          </cell>
          <cell r="O1111">
            <v>4.8863399999999997</v>
          </cell>
          <cell r="P1111">
            <v>5.0199999999999996</v>
          </cell>
          <cell r="Q1111">
            <v>5.32</v>
          </cell>
          <cell r="R1111">
            <v>5.4349999999999996</v>
          </cell>
          <cell r="S1111">
            <v>5.4550000000000001</v>
          </cell>
          <cell r="T1111">
            <v>5.45</v>
          </cell>
          <cell r="U1111">
            <v>5.44</v>
          </cell>
          <cell r="V1111">
            <v>5.43</v>
          </cell>
          <cell r="W1111">
            <v>5.42</v>
          </cell>
          <cell r="X1111">
            <v>5.41</v>
          </cell>
          <cell r="Y1111">
            <v>5.38</v>
          </cell>
          <cell r="Z1111">
            <v>5.3049999999999997</v>
          </cell>
          <cell r="AA1111">
            <v>5.1749999999999998</v>
          </cell>
          <cell r="AB1111">
            <v>5.0449999999999999</v>
          </cell>
          <cell r="AC1111">
            <v>4.9550000000000001</v>
          </cell>
        </row>
        <row r="1112">
          <cell r="B1112">
            <v>37252</v>
          </cell>
          <cell r="C1112">
            <v>5.0599999999999996</v>
          </cell>
          <cell r="D1112">
            <v>4.625</v>
          </cell>
          <cell r="E1112">
            <v>4.0949999999999998</v>
          </cell>
          <cell r="F1112">
            <v>4.0449999999999999</v>
          </cell>
          <cell r="G1112">
            <v>4.0250000000000004</v>
          </cell>
          <cell r="H1112">
            <v>4.0990700000000002</v>
          </cell>
          <cell r="I1112">
            <v>4.1059099999999997</v>
          </cell>
          <cell r="J1112">
            <v>4.1207099999999999</v>
          </cell>
          <cell r="K1112">
            <v>4.2892400000000004</v>
          </cell>
          <cell r="L1112">
            <v>4.50183</v>
          </cell>
          <cell r="M1112">
            <v>4.6333599999999997</v>
          </cell>
          <cell r="N1112">
            <v>4.8205099999999996</v>
          </cell>
          <cell r="O1112">
            <v>4.9782000000000002</v>
          </cell>
          <cell r="P1112">
            <v>5.1100000000000003</v>
          </cell>
          <cell r="Q1112">
            <v>5.415</v>
          </cell>
          <cell r="R1112">
            <v>5.53</v>
          </cell>
          <cell r="S1112">
            <v>5.5549999999999997</v>
          </cell>
          <cell r="T1112">
            <v>5.5549999999999997</v>
          </cell>
          <cell r="U1112">
            <v>5.5549999999999997</v>
          </cell>
          <cell r="V1112">
            <v>5.5549999999999997</v>
          </cell>
          <cell r="W1112">
            <v>5.55</v>
          </cell>
          <cell r="X1112">
            <v>5.5449999999999999</v>
          </cell>
          <cell r="Y1112">
            <v>5.5149999999999997</v>
          </cell>
          <cell r="Z1112">
            <v>5.44</v>
          </cell>
          <cell r="AA1112">
            <v>5.3049999999999997</v>
          </cell>
          <cell r="AB1112">
            <v>5.17</v>
          </cell>
          <cell r="AC1112">
            <v>5.08</v>
          </cell>
        </row>
        <row r="1113">
          <cell r="B1113">
            <v>37253</v>
          </cell>
          <cell r="C1113">
            <v>4.8099999999999996</v>
          </cell>
          <cell r="D1113">
            <v>4.5599999999999996</v>
          </cell>
          <cell r="E1113">
            <v>4.1050000000000004</v>
          </cell>
          <cell r="F1113">
            <v>4.0650000000000004</v>
          </cell>
          <cell r="G1113">
            <v>4.0449999999999999</v>
          </cell>
          <cell r="H1113">
            <v>4.1043799999999999</v>
          </cell>
          <cell r="I1113">
            <v>4.1083400000000001</v>
          </cell>
          <cell r="J1113">
            <v>4.1221199999999998</v>
          </cell>
          <cell r="K1113">
            <v>4.2835400000000003</v>
          </cell>
          <cell r="L1113">
            <v>4.4899300000000002</v>
          </cell>
          <cell r="M1113">
            <v>4.6143599999999996</v>
          </cell>
          <cell r="N1113">
            <v>4.8007099999999996</v>
          </cell>
          <cell r="O1113">
            <v>4.9555100000000003</v>
          </cell>
          <cell r="P1113">
            <v>5.0949999999999998</v>
          </cell>
          <cell r="Q1113">
            <v>5.3949999999999996</v>
          </cell>
          <cell r="R1113">
            <v>5.5049999999999999</v>
          </cell>
          <cell r="S1113">
            <v>5.53</v>
          </cell>
          <cell r="T1113">
            <v>5.53</v>
          </cell>
          <cell r="U1113">
            <v>5.5250000000000004</v>
          </cell>
          <cell r="V1113">
            <v>5.5250000000000004</v>
          </cell>
          <cell r="W1113">
            <v>5.52</v>
          </cell>
          <cell r="X1113">
            <v>5.52</v>
          </cell>
          <cell r="Y1113">
            <v>5.49</v>
          </cell>
          <cell r="Z1113">
            <v>5.415</v>
          </cell>
          <cell r="AA1113">
            <v>5.28</v>
          </cell>
          <cell r="AB1113">
            <v>5.14</v>
          </cell>
          <cell r="AC1113">
            <v>5.05</v>
          </cell>
        </row>
        <row r="1114">
          <cell r="B1114">
            <v>37254</v>
          </cell>
          <cell r="C1114">
            <v>4.8099999999999996</v>
          </cell>
          <cell r="D1114">
            <v>4.5599999999999996</v>
          </cell>
          <cell r="E1114">
            <v>4.1050000000000004</v>
          </cell>
          <cell r="F1114">
            <v>4.0650000000000004</v>
          </cell>
          <cell r="G1114">
            <v>4.0449999999999999</v>
          </cell>
          <cell r="H1114">
            <v>4.1043799999999999</v>
          </cell>
          <cell r="I1114">
            <v>4.1083400000000001</v>
          </cell>
          <cell r="J1114">
            <v>4.1221199999999998</v>
          </cell>
          <cell r="K1114">
            <v>4.2835400000000003</v>
          </cell>
          <cell r="L1114">
            <v>4.4899300000000002</v>
          </cell>
          <cell r="M1114">
            <v>4.6143599999999996</v>
          </cell>
          <cell r="N1114">
            <v>4.8007099999999996</v>
          </cell>
          <cell r="O1114">
            <v>4.9555100000000003</v>
          </cell>
          <cell r="P1114">
            <v>5.0949999999999998</v>
          </cell>
          <cell r="Q1114">
            <v>5.3949999999999996</v>
          </cell>
          <cell r="R1114">
            <v>5.5049999999999999</v>
          </cell>
          <cell r="S1114">
            <v>5.53</v>
          </cell>
          <cell r="T1114">
            <v>5.53</v>
          </cell>
          <cell r="U1114">
            <v>5.5250000000000004</v>
          </cell>
          <cell r="V1114">
            <v>5.5250000000000004</v>
          </cell>
          <cell r="W1114">
            <v>5.52</v>
          </cell>
          <cell r="X1114">
            <v>5.52</v>
          </cell>
          <cell r="Y1114">
            <v>5.49</v>
          </cell>
          <cell r="Z1114">
            <v>5.415</v>
          </cell>
          <cell r="AA1114">
            <v>5.28</v>
          </cell>
          <cell r="AB1114">
            <v>5.14</v>
          </cell>
          <cell r="AC1114">
            <v>5.05</v>
          </cell>
        </row>
        <row r="1115">
          <cell r="B1115">
            <v>37255</v>
          </cell>
          <cell r="C1115">
            <v>4.8099999999999996</v>
          </cell>
          <cell r="D1115">
            <v>4.5599999999999996</v>
          </cell>
          <cell r="E1115">
            <v>4.1050000000000004</v>
          </cell>
          <cell r="F1115">
            <v>4.0650000000000004</v>
          </cell>
          <cell r="G1115">
            <v>4.0449999999999999</v>
          </cell>
          <cell r="H1115">
            <v>4.1043799999999999</v>
          </cell>
          <cell r="I1115">
            <v>4.1083400000000001</v>
          </cell>
          <cell r="J1115">
            <v>4.1221199999999998</v>
          </cell>
          <cell r="K1115">
            <v>4.2835400000000003</v>
          </cell>
          <cell r="L1115">
            <v>4.4899300000000002</v>
          </cell>
          <cell r="M1115">
            <v>4.6143599999999996</v>
          </cell>
          <cell r="N1115">
            <v>4.8007099999999996</v>
          </cell>
          <cell r="O1115">
            <v>4.9555100000000003</v>
          </cell>
          <cell r="P1115">
            <v>5.0949999999999998</v>
          </cell>
          <cell r="Q1115">
            <v>5.3949999999999996</v>
          </cell>
          <cell r="R1115">
            <v>5.5049999999999999</v>
          </cell>
          <cell r="S1115">
            <v>5.53</v>
          </cell>
          <cell r="T1115">
            <v>5.53</v>
          </cell>
          <cell r="U1115">
            <v>5.5250000000000004</v>
          </cell>
          <cell r="V1115">
            <v>5.5250000000000004</v>
          </cell>
          <cell r="W1115">
            <v>5.52</v>
          </cell>
          <cell r="X1115">
            <v>5.52</v>
          </cell>
          <cell r="Y1115">
            <v>5.49</v>
          </cell>
          <cell r="Z1115">
            <v>5.415</v>
          </cell>
          <cell r="AA1115">
            <v>5.28</v>
          </cell>
          <cell r="AB1115">
            <v>5.14</v>
          </cell>
          <cell r="AC1115">
            <v>5.05</v>
          </cell>
        </row>
        <row r="1116">
          <cell r="B1116">
            <v>37256</v>
          </cell>
          <cell r="C1116">
            <v>4.9349999999999996</v>
          </cell>
          <cell r="D1116">
            <v>4.5599999999999996</v>
          </cell>
          <cell r="E1116">
            <v>4.1100000000000003</v>
          </cell>
          <cell r="F1116">
            <v>4.0350000000000001</v>
          </cell>
          <cell r="G1116">
            <v>4.07</v>
          </cell>
          <cell r="H1116">
            <v>4.1297899999999998</v>
          </cell>
          <cell r="I1116">
            <v>4.1144999999999996</v>
          </cell>
          <cell r="J1116">
            <v>4.1535000000000002</v>
          </cell>
          <cell r="K1116">
            <v>4.3235200000000003</v>
          </cell>
          <cell r="L1116">
            <v>4.5387899999999997</v>
          </cell>
          <cell r="M1116">
            <v>4.6699299999999999</v>
          </cell>
          <cell r="N1116">
            <v>4.8560999999999996</v>
          </cell>
          <cell r="O1116">
            <v>5.0130600000000003</v>
          </cell>
          <cell r="P1116">
            <v>5.14</v>
          </cell>
          <cell r="Q1116">
            <v>5.45</v>
          </cell>
          <cell r="R1116">
            <v>5.56</v>
          </cell>
          <cell r="S1116">
            <v>5.58</v>
          </cell>
          <cell r="T1116">
            <v>5.58</v>
          </cell>
          <cell r="U1116">
            <v>5.5750000000000002</v>
          </cell>
          <cell r="V1116">
            <v>5.5650000000000004</v>
          </cell>
          <cell r="W1116">
            <v>5.5549999999999997</v>
          </cell>
          <cell r="X1116">
            <v>5.5449999999999999</v>
          </cell>
          <cell r="Y1116">
            <v>5.5149999999999997</v>
          </cell>
          <cell r="Z1116">
            <v>5.4349999999999996</v>
          </cell>
          <cell r="AA1116">
            <v>5.2949999999999999</v>
          </cell>
          <cell r="AB1116">
            <v>5.1550000000000002</v>
          </cell>
          <cell r="AC1116">
            <v>5.07</v>
          </cell>
        </row>
        <row r="1117">
          <cell r="B1117">
            <v>37257</v>
          </cell>
          <cell r="C1117">
            <v>4.9349999999999996</v>
          </cell>
          <cell r="D1117">
            <v>4.5599999999999996</v>
          </cell>
          <cell r="E1117">
            <v>4.1100000000000003</v>
          </cell>
          <cell r="F1117">
            <v>4.0350000000000001</v>
          </cell>
          <cell r="G1117">
            <v>4.07</v>
          </cell>
          <cell r="H1117">
            <v>4.1297899999999998</v>
          </cell>
          <cell r="I1117">
            <v>4.1144999999999996</v>
          </cell>
          <cell r="J1117">
            <v>4.1535000000000002</v>
          </cell>
          <cell r="K1117">
            <v>4.3235200000000003</v>
          </cell>
          <cell r="L1117">
            <v>4.5387899999999997</v>
          </cell>
          <cell r="M1117">
            <v>4.6699299999999999</v>
          </cell>
          <cell r="N1117">
            <v>4.8560999999999996</v>
          </cell>
          <cell r="O1117">
            <v>5.0130600000000003</v>
          </cell>
          <cell r="P1117">
            <v>5.14</v>
          </cell>
          <cell r="Q1117">
            <v>5.45</v>
          </cell>
          <cell r="R1117">
            <v>5.56</v>
          </cell>
          <cell r="S1117">
            <v>5.58</v>
          </cell>
          <cell r="T1117">
            <v>5.58</v>
          </cell>
          <cell r="U1117">
            <v>5.5750000000000002</v>
          </cell>
          <cell r="V1117">
            <v>5.5650000000000004</v>
          </cell>
          <cell r="W1117">
            <v>5.5549999999999997</v>
          </cell>
          <cell r="X1117">
            <v>5.5449999999999999</v>
          </cell>
          <cell r="Y1117">
            <v>5.5149999999999997</v>
          </cell>
          <cell r="Z1117">
            <v>5.4349999999999996</v>
          </cell>
          <cell r="AA1117">
            <v>5.2949999999999999</v>
          </cell>
          <cell r="AB1117">
            <v>5.1550000000000002</v>
          </cell>
          <cell r="AC1117">
            <v>5.07</v>
          </cell>
        </row>
        <row r="1118">
          <cell r="B1118">
            <v>37258</v>
          </cell>
          <cell r="C1118">
            <v>3.87</v>
          </cell>
          <cell r="D1118">
            <v>3.87</v>
          </cell>
          <cell r="E1118">
            <v>3.9750000000000001</v>
          </cell>
          <cell r="F1118">
            <v>3.9750000000000001</v>
          </cell>
          <cell r="G1118">
            <v>3.9849999999999999</v>
          </cell>
          <cell r="H1118">
            <v>4.0364699999999996</v>
          </cell>
          <cell r="I1118">
            <v>4.0506799999999998</v>
          </cell>
          <cell r="J1118">
            <v>4.0865099999999996</v>
          </cell>
          <cell r="K1118">
            <v>4.2526599999999997</v>
          </cell>
          <cell r="L1118">
            <v>4.4559100000000003</v>
          </cell>
          <cell r="M1118">
            <v>4.5803000000000003</v>
          </cell>
          <cell r="N1118">
            <v>4.7590899999999996</v>
          </cell>
          <cell r="O1118">
            <v>4.9109800000000003</v>
          </cell>
          <cell r="P1118">
            <v>5.0449999999999999</v>
          </cell>
          <cell r="Q1118">
            <v>5.34</v>
          </cell>
          <cell r="R1118">
            <v>5.46</v>
          </cell>
          <cell r="S1118">
            <v>5.49</v>
          </cell>
          <cell r="T1118">
            <v>5.4950000000000001</v>
          </cell>
          <cell r="U1118">
            <v>5.4950000000000001</v>
          </cell>
          <cell r="V1118">
            <v>5.4950000000000001</v>
          </cell>
          <cell r="W1118">
            <v>5.4950000000000001</v>
          </cell>
          <cell r="X1118">
            <v>5.4950000000000001</v>
          </cell>
          <cell r="Y1118">
            <v>5.4749999999999996</v>
          </cell>
          <cell r="Z1118">
            <v>5.41</v>
          </cell>
          <cell r="AA1118">
            <v>5.27</v>
          </cell>
          <cell r="AB1118">
            <v>5.13</v>
          </cell>
          <cell r="AC1118">
            <v>5.04</v>
          </cell>
        </row>
        <row r="1119">
          <cell r="B1119">
            <v>37259</v>
          </cell>
          <cell r="C1119">
            <v>3.53</v>
          </cell>
          <cell r="D1119">
            <v>3.65</v>
          </cell>
          <cell r="E1119">
            <v>3.895</v>
          </cell>
          <cell r="F1119">
            <v>3.9249999999999998</v>
          </cell>
          <cell r="G1119">
            <v>3.9449999999999998</v>
          </cell>
          <cell r="H1119">
            <v>3.99146</v>
          </cell>
          <cell r="I1119">
            <v>4.0159000000000002</v>
          </cell>
          <cell r="J1119">
            <v>4.05905</v>
          </cell>
          <cell r="K1119">
            <v>4.2318300000000004</v>
          </cell>
          <cell r="L1119">
            <v>4.4352499999999999</v>
          </cell>
          <cell r="M1119">
            <v>4.5562300000000002</v>
          </cell>
          <cell r="N1119">
            <v>4.7284199999999998</v>
          </cell>
          <cell r="O1119">
            <v>4.8705600000000002</v>
          </cell>
          <cell r="P1119">
            <v>5</v>
          </cell>
          <cell r="Q1119">
            <v>5.28</v>
          </cell>
          <cell r="R1119">
            <v>5.41</v>
          </cell>
          <cell r="S1119">
            <v>5.45</v>
          </cell>
          <cell r="T1119">
            <v>5.4649999999999999</v>
          </cell>
          <cell r="U1119">
            <v>5.4749999999999996</v>
          </cell>
          <cell r="V1119">
            <v>5.48</v>
          </cell>
          <cell r="W1119">
            <v>5.48</v>
          </cell>
          <cell r="X1119">
            <v>5.48</v>
          </cell>
          <cell r="Y1119">
            <v>5.4649999999999999</v>
          </cell>
          <cell r="Z1119">
            <v>5.3949999999999996</v>
          </cell>
          <cell r="AA1119">
            <v>5.26</v>
          </cell>
          <cell r="AB1119">
            <v>5.125</v>
          </cell>
          <cell r="AC1119">
            <v>5.04</v>
          </cell>
        </row>
        <row r="1120">
          <cell r="B1120">
            <v>37260</v>
          </cell>
          <cell r="C1120">
            <v>3.37</v>
          </cell>
          <cell r="D1120">
            <v>3.6850000000000001</v>
          </cell>
          <cell r="E1120">
            <v>3.895</v>
          </cell>
          <cell r="F1120">
            <v>3.9449999999999998</v>
          </cell>
          <cell r="G1120">
            <v>3.9649999999999999</v>
          </cell>
          <cell r="H1120">
            <v>4.0164099999999996</v>
          </cell>
          <cell r="I1120">
            <v>4.0508499999999996</v>
          </cell>
          <cell r="J1120">
            <v>4.0948700000000002</v>
          </cell>
          <cell r="K1120">
            <v>4.2671000000000001</v>
          </cell>
          <cell r="L1120">
            <v>4.4710599999999996</v>
          </cell>
          <cell r="M1120">
            <v>4.5838099999999997</v>
          </cell>
          <cell r="N1120">
            <v>4.7519099999999996</v>
          </cell>
          <cell r="O1120">
            <v>4.8900699999999997</v>
          </cell>
          <cell r="P1120">
            <v>5.01</v>
          </cell>
          <cell r="Q1120">
            <v>5.2750000000000004</v>
          </cell>
          <cell r="R1120">
            <v>5.39</v>
          </cell>
          <cell r="S1120">
            <v>5.43</v>
          </cell>
          <cell r="T1120">
            <v>5.45</v>
          </cell>
          <cell r="U1120">
            <v>5.4550000000000001</v>
          </cell>
          <cell r="V1120">
            <v>5.46</v>
          </cell>
          <cell r="W1120">
            <v>5.46</v>
          </cell>
          <cell r="X1120">
            <v>5.46</v>
          </cell>
          <cell r="Y1120">
            <v>5.4450000000000003</v>
          </cell>
          <cell r="Z1120">
            <v>5.38</v>
          </cell>
          <cell r="AA1120">
            <v>5.25</v>
          </cell>
          <cell r="AB1120">
            <v>5.1150000000000002</v>
          </cell>
          <cell r="AC1120">
            <v>5.03</v>
          </cell>
        </row>
        <row r="1121">
          <cell r="B1121">
            <v>37261</v>
          </cell>
          <cell r="C1121">
            <v>3.37</v>
          </cell>
          <cell r="D1121">
            <v>3.6850000000000001</v>
          </cell>
          <cell r="E1121">
            <v>3.895</v>
          </cell>
          <cell r="F1121">
            <v>3.9449999999999998</v>
          </cell>
          <cell r="G1121">
            <v>3.9649999999999999</v>
          </cell>
          <cell r="H1121">
            <v>4.0164099999999996</v>
          </cell>
          <cell r="I1121">
            <v>4.0508499999999996</v>
          </cell>
          <cell r="J1121">
            <v>4.0948700000000002</v>
          </cell>
          <cell r="K1121">
            <v>4.2671000000000001</v>
          </cell>
          <cell r="L1121">
            <v>4.4710599999999996</v>
          </cell>
          <cell r="M1121">
            <v>4.5838099999999997</v>
          </cell>
          <cell r="N1121">
            <v>4.7519099999999996</v>
          </cell>
          <cell r="O1121">
            <v>4.8900699999999997</v>
          </cell>
          <cell r="P1121">
            <v>5.01</v>
          </cell>
          <cell r="Q1121">
            <v>5.2750000000000004</v>
          </cell>
          <cell r="R1121">
            <v>5.39</v>
          </cell>
          <cell r="S1121">
            <v>5.43</v>
          </cell>
          <cell r="T1121">
            <v>5.45</v>
          </cell>
          <cell r="U1121">
            <v>5.4550000000000001</v>
          </cell>
          <cell r="V1121">
            <v>5.46</v>
          </cell>
          <cell r="W1121">
            <v>5.46</v>
          </cell>
          <cell r="X1121">
            <v>5.46</v>
          </cell>
          <cell r="Y1121">
            <v>5.4450000000000003</v>
          </cell>
          <cell r="Z1121">
            <v>5.38</v>
          </cell>
          <cell r="AA1121">
            <v>5.25</v>
          </cell>
          <cell r="AB1121">
            <v>5.1150000000000002</v>
          </cell>
          <cell r="AC1121">
            <v>5.03</v>
          </cell>
        </row>
        <row r="1122">
          <cell r="B1122">
            <v>37262</v>
          </cell>
          <cell r="C1122">
            <v>3.37</v>
          </cell>
          <cell r="D1122">
            <v>3.6850000000000001</v>
          </cell>
          <cell r="E1122">
            <v>3.895</v>
          </cell>
          <cell r="F1122">
            <v>3.9449999999999998</v>
          </cell>
          <cell r="G1122">
            <v>3.9649999999999999</v>
          </cell>
          <cell r="H1122">
            <v>4.0164099999999996</v>
          </cell>
          <cell r="I1122">
            <v>4.0508499999999996</v>
          </cell>
          <cell r="J1122">
            <v>4.0948700000000002</v>
          </cell>
          <cell r="K1122">
            <v>4.2671000000000001</v>
          </cell>
          <cell r="L1122">
            <v>4.4710599999999996</v>
          </cell>
          <cell r="M1122">
            <v>4.5838099999999997</v>
          </cell>
          <cell r="N1122">
            <v>4.7519099999999996</v>
          </cell>
          <cell r="O1122">
            <v>4.8900699999999997</v>
          </cell>
          <cell r="P1122">
            <v>5.01</v>
          </cell>
          <cell r="Q1122">
            <v>5.2750000000000004</v>
          </cell>
          <cell r="R1122">
            <v>5.39</v>
          </cell>
          <cell r="S1122">
            <v>5.43</v>
          </cell>
          <cell r="T1122">
            <v>5.45</v>
          </cell>
          <cell r="U1122">
            <v>5.4550000000000001</v>
          </cell>
          <cell r="V1122">
            <v>5.46</v>
          </cell>
          <cell r="W1122">
            <v>5.46</v>
          </cell>
          <cell r="X1122">
            <v>5.46</v>
          </cell>
          <cell r="Y1122">
            <v>5.4450000000000003</v>
          </cell>
          <cell r="Z1122">
            <v>5.38</v>
          </cell>
          <cell r="AA1122">
            <v>5.25</v>
          </cell>
          <cell r="AB1122">
            <v>5.1150000000000002</v>
          </cell>
          <cell r="AC1122">
            <v>5.03</v>
          </cell>
        </row>
        <row r="1123">
          <cell r="B1123">
            <v>37263</v>
          </cell>
          <cell r="C1123">
            <v>3.6850000000000001</v>
          </cell>
          <cell r="D1123">
            <v>3.81</v>
          </cell>
          <cell r="E1123">
            <v>3.9649999999999999</v>
          </cell>
          <cell r="F1123">
            <v>3.9750000000000001</v>
          </cell>
          <cell r="G1123">
            <v>3.9950000000000001</v>
          </cell>
          <cell r="H1123">
            <v>4.0672100000000002</v>
          </cell>
          <cell r="I1123">
            <v>4.0983700000000001</v>
          </cell>
          <cell r="J1123">
            <v>4.1551299999999998</v>
          </cell>
          <cell r="K1123">
            <v>4.3596399999999997</v>
          </cell>
          <cell r="L1123">
            <v>4.5890899999999997</v>
          </cell>
          <cell r="M1123">
            <v>4.7186300000000001</v>
          </cell>
          <cell r="N1123">
            <v>4.8933099999999996</v>
          </cell>
          <cell r="O1123">
            <v>5.0332299999999996</v>
          </cell>
          <cell r="P1123">
            <v>5.16</v>
          </cell>
          <cell r="Q1123">
            <v>5.4</v>
          </cell>
          <cell r="R1123">
            <v>5.4950000000000001</v>
          </cell>
          <cell r="S1123">
            <v>5.53</v>
          </cell>
          <cell r="T1123">
            <v>5.5350000000000001</v>
          </cell>
          <cell r="U1123">
            <v>5.53</v>
          </cell>
          <cell r="V1123">
            <v>5.5250000000000004</v>
          </cell>
          <cell r="W1123">
            <v>5.5149999999999997</v>
          </cell>
          <cell r="X1123">
            <v>5.51</v>
          </cell>
          <cell r="Y1123">
            <v>5.49</v>
          </cell>
          <cell r="Z1123">
            <v>5.415</v>
          </cell>
          <cell r="AA1123">
            <v>5.2750000000000004</v>
          </cell>
          <cell r="AB1123">
            <v>5.1349999999999998</v>
          </cell>
          <cell r="AC1123">
            <v>5.0449999999999999</v>
          </cell>
        </row>
        <row r="1124">
          <cell r="B1124">
            <v>37264</v>
          </cell>
          <cell r="C1124">
            <v>3.9950000000000001</v>
          </cell>
          <cell r="D1124">
            <v>3.9950000000000001</v>
          </cell>
          <cell r="E1124">
            <v>3.9849999999999999</v>
          </cell>
          <cell r="F1124">
            <v>3.9849999999999999</v>
          </cell>
          <cell r="G1124">
            <v>3.99</v>
          </cell>
          <cell r="H1124">
            <v>4.0698100000000004</v>
          </cell>
          <cell r="I1124">
            <v>4.0989500000000003</v>
          </cell>
          <cell r="J1124">
            <v>4.1505700000000001</v>
          </cell>
          <cell r="K1124">
            <v>4.3530499999999996</v>
          </cell>
          <cell r="L1124">
            <v>4.57254</v>
          </cell>
          <cell r="M1124">
            <v>4.6898799999999996</v>
          </cell>
          <cell r="N1124">
            <v>4.8519399999999999</v>
          </cell>
          <cell r="O1124">
            <v>4.9791400000000001</v>
          </cell>
          <cell r="P1124">
            <v>5.0949999999999998</v>
          </cell>
          <cell r="Q1124">
            <v>5.3150000000000004</v>
          </cell>
          <cell r="R1124">
            <v>5.4050000000000002</v>
          </cell>
          <cell r="S1124">
            <v>5.43</v>
          </cell>
          <cell r="T1124">
            <v>5.43</v>
          </cell>
          <cell r="U1124">
            <v>5.4249999999999998</v>
          </cell>
          <cell r="V1124">
            <v>5.42</v>
          </cell>
          <cell r="W1124">
            <v>5.415</v>
          </cell>
          <cell r="X1124">
            <v>5.41</v>
          </cell>
          <cell r="Y1124">
            <v>5.3949999999999996</v>
          </cell>
          <cell r="Z1124">
            <v>5.335</v>
          </cell>
          <cell r="AA1124">
            <v>5.2249999999999996</v>
          </cell>
          <cell r="AB1124">
            <v>5.0999999999999996</v>
          </cell>
          <cell r="AC1124">
            <v>5.0149999999999997</v>
          </cell>
        </row>
        <row r="1125">
          <cell r="B1125">
            <v>37265</v>
          </cell>
          <cell r="C1125">
            <v>3.875</v>
          </cell>
          <cell r="D1125">
            <v>3.9350000000000001</v>
          </cell>
          <cell r="E1125">
            <v>3.9950000000000001</v>
          </cell>
          <cell r="F1125">
            <v>3.9950000000000001</v>
          </cell>
          <cell r="G1125">
            <v>4.0149999999999997</v>
          </cell>
          <cell r="H1125">
            <v>4.1034600000000001</v>
          </cell>
          <cell r="I1125">
            <v>4.1375099999999998</v>
          </cell>
          <cell r="J1125">
            <v>4.1978900000000001</v>
          </cell>
          <cell r="K1125">
            <v>4.4230200000000002</v>
          </cell>
          <cell r="L1125">
            <v>4.6616200000000001</v>
          </cell>
          <cell r="M1125">
            <v>4.7893299999999996</v>
          </cell>
          <cell r="N1125">
            <v>4.9601199999999999</v>
          </cell>
          <cell r="O1125">
            <v>5.0935600000000001</v>
          </cell>
          <cell r="P1125">
            <v>5.2149999999999999</v>
          </cell>
          <cell r="Q1125">
            <v>5.4349999999999996</v>
          </cell>
          <cell r="R1125">
            <v>5.5049999999999999</v>
          </cell>
          <cell r="S1125">
            <v>5.52</v>
          </cell>
          <cell r="T1125">
            <v>5.5149999999999997</v>
          </cell>
          <cell r="U1125">
            <v>5.5049999999999999</v>
          </cell>
          <cell r="V1125">
            <v>5.4950000000000001</v>
          </cell>
          <cell r="W1125">
            <v>5.4850000000000003</v>
          </cell>
          <cell r="X1125">
            <v>5.4749999999999996</v>
          </cell>
          <cell r="Y1125">
            <v>5.46</v>
          </cell>
          <cell r="Z1125">
            <v>5.4</v>
          </cell>
          <cell r="AA1125">
            <v>5.2949999999999999</v>
          </cell>
          <cell r="AB1125">
            <v>5.1749999999999998</v>
          </cell>
          <cell r="AC1125">
            <v>5.085</v>
          </cell>
        </row>
        <row r="1126">
          <cell r="B1126">
            <v>37266</v>
          </cell>
          <cell r="C1126">
            <v>3.56</v>
          </cell>
          <cell r="D1126">
            <v>3.6850000000000001</v>
          </cell>
          <cell r="E1126">
            <v>3.9350000000000001</v>
          </cell>
          <cell r="F1126">
            <v>3.9649999999999999</v>
          </cell>
          <cell r="G1126">
            <v>3.9849999999999999</v>
          </cell>
          <cell r="H1126">
            <v>4.0614800000000004</v>
          </cell>
          <cell r="I1126">
            <v>4.1022999999999996</v>
          </cell>
          <cell r="J1126">
            <v>4.1627299999999998</v>
          </cell>
          <cell r="K1126">
            <v>4.3780700000000001</v>
          </cell>
          <cell r="L1126">
            <v>4.6052200000000001</v>
          </cell>
          <cell r="M1126">
            <v>4.7286999999999999</v>
          </cell>
          <cell r="N1126">
            <v>4.8972199999999999</v>
          </cell>
          <cell r="O1126">
            <v>5.0312299999999999</v>
          </cell>
          <cell r="P1126">
            <v>5.18</v>
          </cell>
          <cell r="Q1126">
            <v>5.4</v>
          </cell>
          <cell r="R1126">
            <v>5.4649999999999999</v>
          </cell>
          <cell r="S1126">
            <v>5.48</v>
          </cell>
          <cell r="T1126">
            <v>5.4749999999999996</v>
          </cell>
          <cell r="U1126">
            <v>5.4649999999999999</v>
          </cell>
          <cell r="V1126">
            <v>5.4550000000000001</v>
          </cell>
          <cell r="W1126">
            <v>5.4450000000000003</v>
          </cell>
          <cell r="X1126">
            <v>5.44</v>
          </cell>
          <cell r="Y1126">
            <v>5.42</v>
          </cell>
          <cell r="Z1126">
            <v>5.3650000000000002</v>
          </cell>
          <cell r="AA1126">
            <v>5.26</v>
          </cell>
          <cell r="AB1126">
            <v>5.1349999999999998</v>
          </cell>
          <cell r="AC1126">
            <v>5.05</v>
          </cell>
        </row>
        <row r="1127">
          <cell r="B1127">
            <v>37267</v>
          </cell>
          <cell r="C1127">
            <v>3.1850000000000001</v>
          </cell>
          <cell r="D1127">
            <v>3.7450000000000001</v>
          </cell>
          <cell r="E1127">
            <v>3.9350000000000001</v>
          </cell>
          <cell r="F1127">
            <v>3.9550000000000001</v>
          </cell>
          <cell r="G1127">
            <v>3.9849999999999999</v>
          </cell>
          <cell r="H1127">
            <v>4.0721800000000004</v>
          </cell>
          <cell r="I1127">
            <v>4.1150799999999998</v>
          </cell>
          <cell r="J1127">
            <v>4.1779599999999997</v>
          </cell>
          <cell r="K1127">
            <v>4.3949400000000001</v>
          </cell>
          <cell r="L1127">
            <v>4.6313199999999997</v>
          </cell>
          <cell r="M1127">
            <v>4.7535400000000001</v>
          </cell>
          <cell r="N1127">
            <v>4.9234099999999996</v>
          </cell>
          <cell r="O1127">
            <v>5.0587999999999997</v>
          </cell>
          <cell r="P1127">
            <v>5.18</v>
          </cell>
          <cell r="Q1127">
            <v>5.41</v>
          </cell>
          <cell r="R1127">
            <v>5.4850000000000003</v>
          </cell>
          <cell r="S1127">
            <v>5.5</v>
          </cell>
          <cell r="T1127">
            <v>5.49</v>
          </cell>
          <cell r="U1127">
            <v>5.4749999999999996</v>
          </cell>
          <cell r="V1127">
            <v>5.4550000000000001</v>
          </cell>
          <cell r="W1127">
            <v>5.44</v>
          </cell>
          <cell r="X1127">
            <v>5.43</v>
          </cell>
          <cell r="Y1127">
            <v>5.41</v>
          </cell>
          <cell r="Z1127">
            <v>5.3550000000000004</v>
          </cell>
          <cell r="AA1127">
            <v>5.2450000000000001</v>
          </cell>
          <cell r="AB1127">
            <v>5.12</v>
          </cell>
          <cell r="AC1127">
            <v>5.03</v>
          </cell>
        </row>
        <row r="1128">
          <cell r="B1128">
            <v>37268</v>
          </cell>
          <cell r="C1128">
            <v>3.1850000000000001</v>
          </cell>
          <cell r="D1128">
            <v>3.7450000000000001</v>
          </cell>
          <cell r="E1128">
            <v>3.9350000000000001</v>
          </cell>
          <cell r="F1128">
            <v>3.9550000000000001</v>
          </cell>
          <cell r="G1128">
            <v>3.9849999999999999</v>
          </cell>
          <cell r="H1128">
            <v>4.0721800000000004</v>
          </cell>
          <cell r="I1128">
            <v>4.1150799999999998</v>
          </cell>
          <cell r="J1128">
            <v>4.1779599999999997</v>
          </cell>
          <cell r="K1128">
            <v>4.3949400000000001</v>
          </cell>
          <cell r="L1128">
            <v>4.6313199999999997</v>
          </cell>
          <cell r="M1128">
            <v>4.7535400000000001</v>
          </cell>
          <cell r="N1128">
            <v>4.9234099999999996</v>
          </cell>
          <cell r="O1128">
            <v>5.0587999999999997</v>
          </cell>
          <cell r="P1128">
            <v>5.18</v>
          </cell>
          <cell r="Q1128">
            <v>5.41</v>
          </cell>
          <cell r="R1128">
            <v>5.4850000000000003</v>
          </cell>
          <cell r="S1128">
            <v>5.5</v>
          </cell>
          <cell r="T1128">
            <v>5.49</v>
          </cell>
          <cell r="U1128">
            <v>5.4749999999999996</v>
          </cell>
          <cell r="V1128">
            <v>5.4550000000000001</v>
          </cell>
          <cell r="W1128">
            <v>5.44</v>
          </cell>
          <cell r="X1128">
            <v>5.43</v>
          </cell>
          <cell r="Y1128">
            <v>5.41</v>
          </cell>
          <cell r="Z1128">
            <v>5.3550000000000004</v>
          </cell>
          <cell r="AA1128">
            <v>5.2450000000000001</v>
          </cell>
          <cell r="AB1128">
            <v>5.12</v>
          </cell>
          <cell r="AC1128">
            <v>5.03</v>
          </cell>
        </row>
        <row r="1129">
          <cell r="B1129">
            <v>37269</v>
          </cell>
          <cell r="C1129">
            <v>3.1850000000000001</v>
          </cell>
          <cell r="D1129">
            <v>3.7450000000000001</v>
          </cell>
          <cell r="E1129">
            <v>3.9350000000000001</v>
          </cell>
          <cell r="F1129">
            <v>3.9550000000000001</v>
          </cell>
          <cell r="G1129">
            <v>3.9849999999999999</v>
          </cell>
          <cell r="H1129">
            <v>4.0721800000000004</v>
          </cell>
          <cell r="I1129">
            <v>4.1150799999999998</v>
          </cell>
          <cell r="J1129">
            <v>4.1779599999999997</v>
          </cell>
          <cell r="K1129">
            <v>4.3949400000000001</v>
          </cell>
          <cell r="L1129">
            <v>4.6313199999999997</v>
          </cell>
          <cell r="M1129">
            <v>4.7535400000000001</v>
          </cell>
          <cell r="N1129">
            <v>4.9234099999999996</v>
          </cell>
          <cell r="O1129">
            <v>5.0587999999999997</v>
          </cell>
          <cell r="P1129">
            <v>5.18</v>
          </cell>
          <cell r="Q1129">
            <v>5.41</v>
          </cell>
          <cell r="R1129">
            <v>5.4850000000000003</v>
          </cell>
          <cell r="S1129">
            <v>5.5</v>
          </cell>
          <cell r="T1129">
            <v>5.49</v>
          </cell>
          <cell r="U1129">
            <v>5.4749999999999996</v>
          </cell>
          <cell r="V1129">
            <v>5.4550000000000001</v>
          </cell>
          <cell r="W1129">
            <v>5.44</v>
          </cell>
          <cell r="X1129">
            <v>5.43</v>
          </cell>
          <cell r="Y1129">
            <v>5.41</v>
          </cell>
          <cell r="Z1129">
            <v>5.3550000000000004</v>
          </cell>
          <cell r="AA1129">
            <v>5.2450000000000001</v>
          </cell>
          <cell r="AB1129">
            <v>5.12</v>
          </cell>
          <cell r="AC1129">
            <v>5.03</v>
          </cell>
        </row>
        <row r="1130">
          <cell r="B1130">
            <v>37270</v>
          </cell>
          <cell r="C1130">
            <v>3.37</v>
          </cell>
          <cell r="D1130">
            <v>3.87</v>
          </cell>
          <cell r="E1130">
            <v>3.9449999999999998</v>
          </cell>
          <cell r="F1130">
            <v>3.9550000000000001</v>
          </cell>
          <cell r="G1130">
            <v>3.9550000000000001</v>
          </cell>
          <cell r="H1130">
            <v>4.0476999999999999</v>
          </cell>
          <cell r="I1130">
            <v>4.0902200000000004</v>
          </cell>
          <cell r="J1130">
            <v>4.1360900000000003</v>
          </cell>
          <cell r="K1130">
            <v>4.32721</v>
          </cell>
          <cell r="L1130">
            <v>4.5405499999999996</v>
          </cell>
          <cell r="M1130">
            <v>4.6606800000000002</v>
          </cell>
          <cell r="N1130">
            <v>4.8294100000000002</v>
          </cell>
          <cell r="O1130">
            <v>4.9652099999999999</v>
          </cell>
          <cell r="P1130">
            <v>5.09</v>
          </cell>
          <cell r="Q1130">
            <v>5.3250000000000002</v>
          </cell>
          <cell r="R1130">
            <v>5.4050000000000002</v>
          </cell>
          <cell r="S1130">
            <v>5.42</v>
          </cell>
          <cell r="T1130">
            <v>5.415</v>
          </cell>
          <cell r="U1130">
            <v>5.4050000000000002</v>
          </cell>
          <cell r="V1130">
            <v>5.3949999999999996</v>
          </cell>
          <cell r="W1130">
            <v>5.3849999999999998</v>
          </cell>
          <cell r="X1130">
            <v>5.375</v>
          </cell>
          <cell r="Y1130">
            <v>5.3550000000000004</v>
          </cell>
          <cell r="Z1130">
            <v>5.3049999999999997</v>
          </cell>
          <cell r="AA1130">
            <v>5.2</v>
          </cell>
          <cell r="AB1130">
            <v>5.08</v>
          </cell>
          <cell r="AC1130">
            <v>4.99</v>
          </cell>
        </row>
        <row r="1131">
          <cell r="B1131">
            <v>37271</v>
          </cell>
          <cell r="C1131">
            <v>3.9350000000000001</v>
          </cell>
          <cell r="D1131">
            <v>3.9950000000000001</v>
          </cell>
          <cell r="E1131">
            <v>3.9849999999999999</v>
          </cell>
          <cell r="F1131">
            <v>3.9849999999999999</v>
          </cell>
          <cell r="G1131">
            <v>3.9849999999999999</v>
          </cell>
          <cell r="H1131">
            <v>4.0669899999999997</v>
          </cell>
          <cell r="I1131">
            <v>4.1000800000000002</v>
          </cell>
          <cell r="J1131">
            <v>4.1452600000000004</v>
          </cell>
          <cell r="K1131">
            <v>4.3274299999999997</v>
          </cell>
          <cell r="L1131">
            <v>4.5347999999999997</v>
          </cell>
          <cell r="M1131">
            <v>4.6530800000000001</v>
          </cell>
          <cell r="N1131">
            <v>4.8204099999999999</v>
          </cell>
          <cell r="O1131">
            <v>4.9559499999999996</v>
          </cell>
          <cell r="P1131">
            <v>5.0750000000000002</v>
          </cell>
          <cell r="Q1131">
            <v>5.31</v>
          </cell>
          <cell r="R1131">
            <v>5.3849999999999998</v>
          </cell>
          <cell r="S1131">
            <v>5.3949999999999996</v>
          </cell>
          <cell r="T1131">
            <v>5.39</v>
          </cell>
          <cell r="U1131">
            <v>5.38</v>
          </cell>
          <cell r="V1131">
            <v>5.3650000000000002</v>
          </cell>
          <cell r="W1131">
            <v>5.3550000000000004</v>
          </cell>
          <cell r="X1131">
            <v>5.3449999999999998</v>
          </cell>
          <cell r="Y1131">
            <v>5.3250000000000002</v>
          </cell>
          <cell r="Z1131">
            <v>5.27</v>
          </cell>
          <cell r="AA1131">
            <v>5.1550000000000002</v>
          </cell>
          <cell r="AB1131">
            <v>5.0350000000000001</v>
          </cell>
          <cell r="AC1131">
            <v>4.9400000000000004</v>
          </cell>
        </row>
        <row r="1132">
          <cell r="B1132">
            <v>37272</v>
          </cell>
          <cell r="C1132">
            <v>3.62</v>
          </cell>
          <cell r="D1132">
            <v>3.81</v>
          </cell>
          <cell r="E1132">
            <v>3.9550000000000001</v>
          </cell>
          <cell r="F1132">
            <v>3.9649999999999999</v>
          </cell>
          <cell r="G1132">
            <v>3.9649999999999999</v>
          </cell>
          <cell r="H1132">
            <v>4.0433899999999996</v>
          </cell>
          <cell r="I1132">
            <v>4.0759499999999997</v>
          </cell>
          <cell r="J1132">
            <v>4.1113299999999997</v>
          </cell>
          <cell r="K1132">
            <v>4.2697200000000004</v>
          </cell>
          <cell r="L1132">
            <v>4.4602199999999996</v>
          </cell>
          <cell r="M1132">
            <v>4.5718800000000002</v>
          </cell>
          <cell r="N1132">
            <v>4.7373500000000002</v>
          </cell>
          <cell r="O1132">
            <v>4.8743100000000004</v>
          </cell>
          <cell r="P1132">
            <v>5</v>
          </cell>
          <cell r="Q1132">
            <v>5.24</v>
          </cell>
          <cell r="R1132">
            <v>5.3250000000000002</v>
          </cell>
          <cell r="S1132">
            <v>5.335</v>
          </cell>
          <cell r="T1132">
            <v>5.33</v>
          </cell>
          <cell r="U1132">
            <v>5.32</v>
          </cell>
          <cell r="V1132">
            <v>5.3049999999999997</v>
          </cell>
          <cell r="W1132">
            <v>5.2949999999999999</v>
          </cell>
          <cell r="X1132">
            <v>5.2850000000000001</v>
          </cell>
          <cell r="Y1132">
            <v>5.2649999999999997</v>
          </cell>
          <cell r="Z1132">
            <v>5.2050000000000001</v>
          </cell>
          <cell r="AA1132">
            <v>5.085</v>
          </cell>
          <cell r="AB1132">
            <v>4.9649999999999999</v>
          </cell>
          <cell r="AC1132">
            <v>4.87</v>
          </cell>
        </row>
        <row r="1133">
          <cell r="B1133">
            <v>37273</v>
          </cell>
          <cell r="C1133">
            <v>4.3099999999999996</v>
          </cell>
          <cell r="D1133">
            <v>3.9350000000000001</v>
          </cell>
          <cell r="E1133">
            <v>3.92</v>
          </cell>
          <cell r="F1133">
            <v>3.9449999999999998</v>
          </cell>
          <cell r="G1133">
            <v>3.98</v>
          </cell>
          <cell r="H1133">
            <v>4.0546699999999998</v>
          </cell>
          <cell r="I1133">
            <v>4.0689700000000002</v>
          </cell>
          <cell r="J1133">
            <v>4.1282500000000004</v>
          </cell>
          <cell r="K1133">
            <v>4.2689700000000004</v>
          </cell>
          <cell r="L1133">
            <v>4.4451599999999996</v>
          </cell>
          <cell r="M1133">
            <v>4.5499700000000001</v>
          </cell>
          <cell r="N1133">
            <v>4.7111999999999998</v>
          </cell>
          <cell r="O1133">
            <v>4.8454300000000003</v>
          </cell>
          <cell r="P1133">
            <v>4.96</v>
          </cell>
          <cell r="Q1133">
            <v>5.21</v>
          </cell>
          <cell r="R1133">
            <v>5.3049999999999997</v>
          </cell>
          <cell r="S1133">
            <v>5.33</v>
          </cell>
          <cell r="T1133">
            <v>5.33</v>
          </cell>
          <cell r="U1133">
            <v>5.33</v>
          </cell>
          <cell r="V1133">
            <v>5.33</v>
          </cell>
          <cell r="W1133">
            <v>5.33</v>
          </cell>
          <cell r="X1133">
            <v>5.33</v>
          </cell>
          <cell r="Y1133">
            <v>5.31</v>
          </cell>
          <cell r="Z1133">
            <v>5.26</v>
          </cell>
          <cell r="AA1133">
            <v>5.1449999999999996</v>
          </cell>
          <cell r="AB1133">
            <v>5.03</v>
          </cell>
          <cell r="AC1133">
            <v>4.9450000000000003</v>
          </cell>
        </row>
        <row r="1134">
          <cell r="B1134">
            <v>37274</v>
          </cell>
          <cell r="C1134">
            <v>4.2450000000000001</v>
          </cell>
          <cell r="D1134">
            <v>4.12</v>
          </cell>
          <cell r="E1134">
            <v>3.9449999999999998</v>
          </cell>
          <cell r="F1134">
            <v>3.9449999999999998</v>
          </cell>
          <cell r="G1134">
            <v>3.9550000000000001</v>
          </cell>
          <cell r="H1134">
            <v>4.0293000000000001</v>
          </cell>
          <cell r="I1134">
            <v>4.0568900000000001</v>
          </cell>
          <cell r="J1134">
            <v>4.0926900000000002</v>
          </cell>
          <cell r="K1134">
            <v>4.2350000000000003</v>
          </cell>
          <cell r="L1134">
            <v>4.4138700000000002</v>
          </cell>
          <cell r="M1134">
            <v>4.5244799999999996</v>
          </cell>
          <cell r="N1134">
            <v>4.6828500000000002</v>
          </cell>
          <cell r="O1134">
            <v>4.8250099999999998</v>
          </cell>
          <cell r="P1134">
            <v>4.9550000000000001</v>
          </cell>
          <cell r="Q1134">
            <v>5.21</v>
          </cell>
          <cell r="R1134">
            <v>5.3</v>
          </cell>
          <cell r="S1134">
            <v>5.33</v>
          </cell>
          <cell r="T1134">
            <v>5.335</v>
          </cell>
          <cell r="U1134">
            <v>5.335</v>
          </cell>
          <cell r="V1134">
            <v>5.335</v>
          </cell>
          <cell r="W1134">
            <v>5.335</v>
          </cell>
          <cell r="X1134">
            <v>5.33</v>
          </cell>
          <cell r="Y1134">
            <v>5.3150000000000004</v>
          </cell>
          <cell r="Z1134">
            <v>5.2649999999999997</v>
          </cell>
          <cell r="AA1134">
            <v>5.15</v>
          </cell>
          <cell r="AB1134">
            <v>5.0350000000000001</v>
          </cell>
          <cell r="AC1134">
            <v>4.95</v>
          </cell>
        </row>
        <row r="1135">
          <cell r="B1135">
            <v>37275</v>
          </cell>
          <cell r="C1135">
            <v>4.2450000000000001</v>
          </cell>
          <cell r="D1135">
            <v>4.12</v>
          </cell>
          <cell r="E1135">
            <v>3.9449999999999998</v>
          </cell>
          <cell r="F1135">
            <v>3.9449999999999998</v>
          </cell>
          <cell r="G1135">
            <v>3.9550000000000001</v>
          </cell>
          <cell r="H1135">
            <v>4.0293000000000001</v>
          </cell>
          <cell r="I1135">
            <v>4.0568900000000001</v>
          </cell>
          <cell r="J1135">
            <v>4.0926900000000002</v>
          </cell>
          <cell r="K1135">
            <v>4.2350000000000003</v>
          </cell>
          <cell r="L1135">
            <v>4.4138700000000002</v>
          </cell>
          <cell r="M1135">
            <v>4.5244799999999996</v>
          </cell>
          <cell r="N1135">
            <v>4.6828500000000002</v>
          </cell>
          <cell r="O1135">
            <v>4.8250099999999998</v>
          </cell>
          <cell r="P1135">
            <v>4.9550000000000001</v>
          </cell>
          <cell r="Q1135">
            <v>5.21</v>
          </cell>
          <cell r="R1135">
            <v>5.3</v>
          </cell>
          <cell r="S1135">
            <v>5.33</v>
          </cell>
          <cell r="T1135">
            <v>5.335</v>
          </cell>
          <cell r="U1135">
            <v>5.335</v>
          </cell>
          <cell r="V1135">
            <v>5.335</v>
          </cell>
          <cell r="W1135">
            <v>5.335</v>
          </cell>
          <cell r="X1135">
            <v>5.33</v>
          </cell>
          <cell r="Y1135">
            <v>5.3150000000000004</v>
          </cell>
          <cell r="Z1135">
            <v>5.2649999999999997</v>
          </cell>
          <cell r="AA1135">
            <v>5.15</v>
          </cell>
          <cell r="AB1135">
            <v>5.0350000000000001</v>
          </cell>
          <cell r="AC1135">
            <v>4.95</v>
          </cell>
        </row>
        <row r="1136">
          <cell r="B1136">
            <v>37276</v>
          </cell>
          <cell r="C1136">
            <v>4.2450000000000001</v>
          </cell>
          <cell r="D1136">
            <v>4.12</v>
          </cell>
          <cell r="E1136">
            <v>3.9449999999999998</v>
          </cell>
          <cell r="F1136">
            <v>3.9449999999999998</v>
          </cell>
          <cell r="G1136">
            <v>3.9550000000000001</v>
          </cell>
          <cell r="H1136">
            <v>4.0293000000000001</v>
          </cell>
          <cell r="I1136">
            <v>4.0568900000000001</v>
          </cell>
          <cell r="J1136">
            <v>4.0926900000000002</v>
          </cell>
          <cell r="K1136">
            <v>4.2350000000000003</v>
          </cell>
          <cell r="L1136">
            <v>4.4138700000000002</v>
          </cell>
          <cell r="M1136">
            <v>4.5244799999999996</v>
          </cell>
          <cell r="N1136">
            <v>4.6828500000000002</v>
          </cell>
          <cell r="O1136">
            <v>4.8250099999999998</v>
          </cell>
          <cell r="P1136">
            <v>4.9550000000000001</v>
          </cell>
          <cell r="Q1136">
            <v>5.21</v>
          </cell>
          <cell r="R1136">
            <v>5.3</v>
          </cell>
          <cell r="S1136">
            <v>5.33</v>
          </cell>
          <cell r="T1136">
            <v>5.335</v>
          </cell>
          <cell r="U1136">
            <v>5.335</v>
          </cell>
          <cell r="V1136">
            <v>5.335</v>
          </cell>
          <cell r="W1136">
            <v>5.335</v>
          </cell>
          <cell r="X1136">
            <v>5.33</v>
          </cell>
          <cell r="Y1136">
            <v>5.3150000000000004</v>
          </cell>
          <cell r="Z1136">
            <v>5.2649999999999997</v>
          </cell>
          <cell r="AA1136">
            <v>5.15</v>
          </cell>
          <cell r="AB1136">
            <v>5.0350000000000001</v>
          </cell>
          <cell r="AC1136">
            <v>4.95</v>
          </cell>
        </row>
        <row r="1137">
          <cell r="B1137">
            <v>37277</v>
          </cell>
          <cell r="C1137">
            <v>4.2450000000000001</v>
          </cell>
          <cell r="D1137">
            <v>3.87</v>
          </cell>
          <cell r="E1137">
            <v>3.9350000000000001</v>
          </cell>
          <cell r="F1137">
            <v>3.9449999999999998</v>
          </cell>
          <cell r="G1137">
            <v>3.9550000000000001</v>
          </cell>
          <cell r="H1137">
            <v>4.02454</v>
          </cell>
          <cell r="I1137">
            <v>4.0542499999999997</v>
          </cell>
          <cell r="J1137">
            <v>4.0850299999999997</v>
          </cell>
          <cell r="K1137">
            <v>4.2139199999999999</v>
          </cell>
          <cell r="L1137">
            <v>4.3793499999999996</v>
          </cell>
          <cell r="M1137">
            <v>4.4819300000000002</v>
          </cell>
          <cell r="N1137">
            <v>4.63992</v>
          </cell>
          <cell r="O1137">
            <v>4.7765500000000003</v>
          </cell>
          <cell r="P1137">
            <v>4.9000000000000004</v>
          </cell>
          <cell r="Q1137">
            <v>5.16</v>
          </cell>
          <cell r="R1137">
            <v>5.2549999999999999</v>
          </cell>
          <cell r="S1137">
            <v>5.2850000000000001</v>
          </cell>
          <cell r="T1137">
            <v>5.2949999999999999</v>
          </cell>
          <cell r="U1137">
            <v>5.3</v>
          </cell>
          <cell r="V1137">
            <v>5.3</v>
          </cell>
          <cell r="W1137">
            <v>5.3</v>
          </cell>
          <cell r="X1137">
            <v>5.3</v>
          </cell>
          <cell r="Y1137">
            <v>5.28</v>
          </cell>
          <cell r="Z1137">
            <v>5.23</v>
          </cell>
          <cell r="AA1137">
            <v>5.1150000000000002</v>
          </cell>
          <cell r="AB1137">
            <v>5</v>
          </cell>
          <cell r="AC1137">
            <v>4.915</v>
          </cell>
        </row>
        <row r="1138">
          <cell r="B1138">
            <v>37278</v>
          </cell>
          <cell r="C1138">
            <v>4.4950000000000001</v>
          </cell>
          <cell r="D1138">
            <v>3.9950000000000001</v>
          </cell>
          <cell r="E1138">
            <v>3.95</v>
          </cell>
          <cell r="F1138">
            <v>3.9449999999999998</v>
          </cell>
          <cell r="G1138">
            <v>3.99</v>
          </cell>
          <cell r="H1138">
            <v>4.0641299999999996</v>
          </cell>
          <cell r="I1138">
            <v>4.0692899999999996</v>
          </cell>
          <cell r="J1138">
            <v>4.1348900000000004</v>
          </cell>
          <cell r="K1138">
            <v>4.2726600000000001</v>
          </cell>
          <cell r="L1138">
            <v>4.44313</v>
          </cell>
          <cell r="M1138">
            <v>4.5435400000000001</v>
          </cell>
          <cell r="N1138">
            <v>4.7001400000000002</v>
          </cell>
          <cell r="O1138">
            <v>4.8327600000000004</v>
          </cell>
          <cell r="P1138">
            <v>4.9450000000000003</v>
          </cell>
          <cell r="Q1138">
            <v>5.2</v>
          </cell>
          <cell r="R1138">
            <v>5.2949999999999999</v>
          </cell>
          <cell r="S1138">
            <v>5.3250000000000002</v>
          </cell>
          <cell r="T1138">
            <v>5.34</v>
          </cell>
          <cell r="U1138">
            <v>5.3449999999999998</v>
          </cell>
          <cell r="V1138">
            <v>5.3449999999999998</v>
          </cell>
          <cell r="W1138">
            <v>5.3449999999999998</v>
          </cell>
          <cell r="X1138">
            <v>5.3449999999999998</v>
          </cell>
          <cell r="Y1138">
            <v>5.3250000000000002</v>
          </cell>
          <cell r="Z1138">
            <v>5.2750000000000004</v>
          </cell>
          <cell r="AA1138">
            <v>5.1550000000000002</v>
          </cell>
          <cell r="AB1138">
            <v>5.0350000000000001</v>
          </cell>
          <cell r="AC1138">
            <v>4.9450000000000003</v>
          </cell>
        </row>
        <row r="1139">
          <cell r="B1139">
            <v>37279</v>
          </cell>
          <cell r="C1139">
            <v>3.625</v>
          </cell>
          <cell r="D1139">
            <v>3.62</v>
          </cell>
          <cell r="E1139">
            <v>3.9049999999999998</v>
          </cell>
          <cell r="F1139">
            <v>3.9449999999999998</v>
          </cell>
          <cell r="G1139">
            <v>3.9550000000000001</v>
          </cell>
          <cell r="H1139">
            <v>4.0150899999999998</v>
          </cell>
          <cell r="I1139">
            <v>4.0539800000000001</v>
          </cell>
          <cell r="J1139">
            <v>4.0908499999999997</v>
          </cell>
          <cell r="K1139">
            <v>4.23271</v>
          </cell>
          <cell r="L1139">
            <v>4.4036</v>
          </cell>
          <cell r="M1139">
            <v>4.5045099999999998</v>
          </cell>
          <cell r="N1139">
            <v>4.6577000000000002</v>
          </cell>
          <cell r="O1139">
            <v>4.7836699999999999</v>
          </cell>
          <cell r="P1139">
            <v>4.9050000000000002</v>
          </cell>
          <cell r="Q1139">
            <v>5.1449999999999996</v>
          </cell>
          <cell r="R1139">
            <v>5.2450000000000001</v>
          </cell>
          <cell r="S1139">
            <v>5.28</v>
          </cell>
          <cell r="T1139">
            <v>5.3</v>
          </cell>
          <cell r="U1139">
            <v>5.31</v>
          </cell>
          <cell r="V1139">
            <v>5.3150000000000004</v>
          </cell>
          <cell r="W1139">
            <v>5.3150000000000004</v>
          </cell>
          <cell r="X1139">
            <v>5.3150000000000004</v>
          </cell>
          <cell r="Y1139">
            <v>5.3</v>
          </cell>
          <cell r="Z1139">
            <v>5.2450000000000001</v>
          </cell>
          <cell r="AA1139">
            <v>5.1349999999999998</v>
          </cell>
          <cell r="AB1139">
            <v>5.0149999999999997</v>
          </cell>
          <cell r="AC1139">
            <v>4.9249999999999998</v>
          </cell>
        </row>
        <row r="1140">
          <cell r="B1140">
            <v>37280</v>
          </cell>
          <cell r="C1140">
            <v>3.1850000000000001</v>
          </cell>
          <cell r="D1140">
            <v>3.4350000000000001</v>
          </cell>
          <cell r="E1140">
            <v>3.8849999999999998</v>
          </cell>
          <cell r="F1140">
            <v>3.9249999999999998</v>
          </cell>
          <cell r="G1140">
            <v>3.9350000000000001</v>
          </cell>
          <cell r="H1140">
            <v>4.0122799999999996</v>
          </cell>
          <cell r="I1140">
            <v>4.0587</v>
          </cell>
          <cell r="J1140">
            <v>4.0942499999999997</v>
          </cell>
          <cell r="K1140">
            <v>4.2504</v>
          </cell>
          <cell r="L1140">
            <v>4.4326800000000004</v>
          </cell>
          <cell r="M1140">
            <v>4.5368000000000004</v>
          </cell>
          <cell r="N1140">
            <v>4.6910299999999996</v>
          </cell>
          <cell r="O1140">
            <v>4.8161100000000001</v>
          </cell>
          <cell r="P1140">
            <v>4.9349999999999996</v>
          </cell>
          <cell r="Q1140">
            <v>5.16</v>
          </cell>
          <cell r="R1140">
            <v>5.2549999999999999</v>
          </cell>
          <cell r="S1140">
            <v>5.29</v>
          </cell>
          <cell r="T1140">
            <v>5.3150000000000004</v>
          </cell>
          <cell r="U1140">
            <v>5.33</v>
          </cell>
          <cell r="V1140">
            <v>5.34</v>
          </cell>
          <cell r="W1140">
            <v>5.34</v>
          </cell>
          <cell r="X1140">
            <v>5.34</v>
          </cell>
          <cell r="Y1140">
            <v>5.32</v>
          </cell>
          <cell r="Z1140">
            <v>5.2649999999999997</v>
          </cell>
          <cell r="AA1140">
            <v>5.15</v>
          </cell>
          <cell r="AB1140">
            <v>5.0250000000000004</v>
          </cell>
          <cell r="AC1140">
            <v>4.9349999999999996</v>
          </cell>
        </row>
        <row r="1141">
          <cell r="B1141">
            <v>37281</v>
          </cell>
          <cell r="C1141">
            <v>3.2149999999999999</v>
          </cell>
          <cell r="D1141">
            <v>3.4950000000000001</v>
          </cell>
          <cell r="E1141">
            <v>3.9350000000000001</v>
          </cell>
          <cell r="F1141">
            <v>3.9550000000000001</v>
          </cell>
          <cell r="G1141">
            <v>3.9750000000000001</v>
          </cell>
          <cell r="H1141">
            <v>4.0602999999999998</v>
          </cell>
          <cell r="I1141">
            <v>4.1055000000000001</v>
          </cell>
          <cell r="J1141">
            <v>4.1612200000000001</v>
          </cell>
          <cell r="K1141">
            <v>4.3563000000000001</v>
          </cell>
          <cell r="L1141">
            <v>4.5720299999999998</v>
          </cell>
          <cell r="M1141">
            <v>4.6837</v>
          </cell>
          <cell r="N1141">
            <v>4.8471000000000002</v>
          </cell>
          <cell r="O1141">
            <v>4.9791800000000004</v>
          </cell>
          <cell r="P1141">
            <v>5.09</v>
          </cell>
          <cell r="Q1141">
            <v>5.3150000000000004</v>
          </cell>
          <cell r="R1141">
            <v>5.3949999999999996</v>
          </cell>
          <cell r="S1141">
            <v>5.415</v>
          </cell>
          <cell r="T1141">
            <v>5.42</v>
          </cell>
          <cell r="U1141">
            <v>5.4249999999999998</v>
          </cell>
          <cell r="V1141">
            <v>5.4249999999999998</v>
          </cell>
          <cell r="W1141">
            <v>5.4249999999999998</v>
          </cell>
          <cell r="X1141">
            <v>5.4249999999999998</v>
          </cell>
          <cell r="Y1141">
            <v>5.4</v>
          </cell>
          <cell r="Z1141">
            <v>5.335</v>
          </cell>
          <cell r="AA1141">
            <v>5.2149999999999999</v>
          </cell>
          <cell r="AB1141">
            <v>5.09</v>
          </cell>
          <cell r="AC1141">
            <v>4.99</v>
          </cell>
        </row>
        <row r="1142">
          <cell r="B1142">
            <v>37282</v>
          </cell>
          <cell r="C1142">
            <v>3.2149999999999999</v>
          </cell>
          <cell r="D1142">
            <v>3.4950000000000001</v>
          </cell>
          <cell r="E1142">
            <v>3.9350000000000001</v>
          </cell>
          <cell r="F1142">
            <v>3.9550000000000001</v>
          </cell>
          <cell r="G1142">
            <v>3.9750000000000001</v>
          </cell>
          <cell r="H1142">
            <v>4.0602999999999998</v>
          </cell>
          <cell r="I1142">
            <v>4.1055000000000001</v>
          </cell>
          <cell r="J1142">
            <v>4.1612200000000001</v>
          </cell>
          <cell r="K1142">
            <v>4.3563000000000001</v>
          </cell>
          <cell r="L1142">
            <v>4.5720299999999998</v>
          </cell>
          <cell r="M1142">
            <v>4.6837</v>
          </cell>
          <cell r="N1142">
            <v>4.8471000000000002</v>
          </cell>
          <cell r="O1142">
            <v>4.9791800000000004</v>
          </cell>
          <cell r="P1142">
            <v>5.09</v>
          </cell>
          <cell r="Q1142">
            <v>5.3150000000000004</v>
          </cell>
          <cell r="R1142">
            <v>5.3949999999999996</v>
          </cell>
          <cell r="S1142">
            <v>5.415</v>
          </cell>
          <cell r="T1142">
            <v>5.42</v>
          </cell>
          <cell r="U1142">
            <v>5.4249999999999998</v>
          </cell>
          <cell r="V1142">
            <v>5.4249999999999998</v>
          </cell>
          <cell r="W1142">
            <v>5.4249999999999998</v>
          </cell>
          <cell r="X1142">
            <v>5.4249999999999998</v>
          </cell>
          <cell r="Y1142">
            <v>5.4</v>
          </cell>
          <cell r="Z1142">
            <v>5.335</v>
          </cell>
          <cell r="AA1142">
            <v>5.2149999999999999</v>
          </cell>
          <cell r="AB1142">
            <v>5.09</v>
          </cell>
          <cell r="AC1142">
            <v>4.99</v>
          </cell>
        </row>
        <row r="1143">
          <cell r="B1143">
            <v>37283</v>
          </cell>
          <cell r="C1143">
            <v>3.2149999999999999</v>
          </cell>
          <cell r="D1143">
            <v>3.4950000000000001</v>
          </cell>
          <cell r="E1143">
            <v>3.9350000000000001</v>
          </cell>
          <cell r="F1143">
            <v>3.9550000000000001</v>
          </cell>
          <cell r="G1143">
            <v>3.9750000000000001</v>
          </cell>
          <cell r="H1143">
            <v>4.0602999999999998</v>
          </cell>
          <cell r="I1143">
            <v>4.1055000000000001</v>
          </cell>
          <cell r="J1143">
            <v>4.1612200000000001</v>
          </cell>
          <cell r="K1143">
            <v>4.3563000000000001</v>
          </cell>
          <cell r="L1143">
            <v>4.5720299999999998</v>
          </cell>
          <cell r="M1143">
            <v>4.6837</v>
          </cell>
          <cell r="N1143">
            <v>4.8471000000000002</v>
          </cell>
          <cell r="O1143">
            <v>4.9791800000000004</v>
          </cell>
          <cell r="P1143">
            <v>5.09</v>
          </cell>
          <cell r="Q1143">
            <v>5.3150000000000004</v>
          </cell>
          <cell r="R1143">
            <v>5.3949999999999996</v>
          </cell>
          <cell r="S1143">
            <v>5.415</v>
          </cell>
          <cell r="T1143">
            <v>5.42</v>
          </cell>
          <cell r="U1143">
            <v>5.4249999999999998</v>
          </cell>
          <cell r="V1143">
            <v>5.4249999999999998</v>
          </cell>
          <cell r="W1143">
            <v>5.4249999999999998</v>
          </cell>
          <cell r="X1143">
            <v>5.4249999999999998</v>
          </cell>
          <cell r="Y1143">
            <v>5.4</v>
          </cell>
          <cell r="Z1143">
            <v>5.335</v>
          </cell>
          <cell r="AA1143">
            <v>5.2149999999999999</v>
          </cell>
          <cell r="AB1143">
            <v>5.09</v>
          </cell>
          <cell r="AC1143">
            <v>4.99</v>
          </cell>
        </row>
        <row r="1144">
          <cell r="B1144">
            <v>37284</v>
          </cell>
          <cell r="C1144">
            <v>3.28</v>
          </cell>
          <cell r="D1144">
            <v>3.62</v>
          </cell>
          <cell r="E1144">
            <v>3.9049999999999998</v>
          </cell>
          <cell r="F1144">
            <v>3.9449999999999998</v>
          </cell>
          <cell r="G1144">
            <v>3.9649999999999999</v>
          </cell>
          <cell r="H1144">
            <v>4.0567500000000001</v>
          </cell>
          <cell r="I1144">
            <v>4.1158400000000004</v>
          </cell>
          <cell r="J1144">
            <v>4.1727699999999999</v>
          </cell>
          <cell r="K1144">
            <v>4.3796900000000001</v>
          </cell>
          <cell r="L1144">
            <v>4.59884</v>
          </cell>
          <cell r="M1144">
            <v>4.7144199999999996</v>
          </cell>
          <cell r="N1144">
            <v>4.8767199999999997</v>
          </cell>
          <cell r="O1144">
            <v>5.0043899999999999</v>
          </cell>
          <cell r="P1144">
            <v>5.1150000000000002</v>
          </cell>
          <cell r="Q1144">
            <v>5.34</v>
          </cell>
          <cell r="R1144">
            <v>5.4249999999999998</v>
          </cell>
          <cell r="S1144">
            <v>5.45</v>
          </cell>
          <cell r="T1144">
            <v>5.46</v>
          </cell>
          <cell r="U1144">
            <v>5.46</v>
          </cell>
          <cell r="V1144">
            <v>5.46</v>
          </cell>
          <cell r="W1144">
            <v>5.4550000000000001</v>
          </cell>
          <cell r="X1144">
            <v>5.45</v>
          </cell>
          <cell r="Y1144">
            <v>5.43</v>
          </cell>
          <cell r="Z1144">
            <v>5.36</v>
          </cell>
          <cell r="AA1144">
            <v>5.2350000000000003</v>
          </cell>
          <cell r="AB1144">
            <v>5.1050000000000004</v>
          </cell>
          <cell r="AC1144">
            <v>5.0149999999999997</v>
          </cell>
        </row>
        <row r="1145">
          <cell r="B1145">
            <v>37285</v>
          </cell>
          <cell r="C1145">
            <v>3.2149999999999999</v>
          </cell>
          <cell r="D1145">
            <v>3.7450000000000001</v>
          </cell>
          <cell r="E1145">
            <v>3.915</v>
          </cell>
          <cell r="F1145">
            <v>3.9550000000000001</v>
          </cell>
          <cell r="G1145">
            <v>3.9750000000000001</v>
          </cell>
          <cell r="H1145">
            <v>4.0579200000000002</v>
          </cell>
          <cell r="I1145">
            <v>4.1126399999999999</v>
          </cell>
          <cell r="J1145">
            <v>4.1668000000000003</v>
          </cell>
          <cell r="K1145">
            <v>4.3625100000000003</v>
          </cell>
          <cell r="L1145">
            <v>4.5773799999999998</v>
          </cell>
          <cell r="M1145">
            <v>4.6944400000000002</v>
          </cell>
          <cell r="N1145">
            <v>4.8575499999999998</v>
          </cell>
          <cell r="O1145">
            <v>4.9874099999999997</v>
          </cell>
          <cell r="P1145">
            <v>5.0949999999999998</v>
          </cell>
          <cell r="Q1145">
            <v>5.32</v>
          </cell>
          <cell r="R1145">
            <v>5.4050000000000002</v>
          </cell>
          <cell r="S1145">
            <v>5.43</v>
          </cell>
          <cell r="T1145">
            <v>5.44</v>
          </cell>
          <cell r="U1145">
            <v>5.4450000000000003</v>
          </cell>
          <cell r="V1145">
            <v>5.4450000000000003</v>
          </cell>
          <cell r="W1145">
            <v>5.4450000000000003</v>
          </cell>
          <cell r="X1145">
            <v>5.4450000000000003</v>
          </cell>
          <cell r="Y1145">
            <v>5.4249999999999998</v>
          </cell>
          <cell r="Z1145">
            <v>5.3550000000000004</v>
          </cell>
          <cell r="AA1145">
            <v>5.2350000000000003</v>
          </cell>
          <cell r="AB1145">
            <v>5.1050000000000004</v>
          </cell>
          <cell r="AC1145">
            <v>5.0149999999999997</v>
          </cell>
        </row>
        <row r="1146">
          <cell r="B1146">
            <v>37286</v>
          </cell>
          <cell r="C1146">
            <v>3.7450000000000001</v>
          </cell>
          <cell r="D1146">
            <v>3.9950000000000001</v>
          </cell>
          <cell r="E1146">
            <v>3.9550000000000001</v>
          </cell>
          <cell r="F1146">
            <v>3.9649999999999999</v>
          </cell>
          <cell r="G1146">
            <v>3.9849999999999999</v>
          </cell>
          <cell r="H1146">
            <v>4.0438799999999997</v>
          </cell>
          <cell r="I1146">
            <v>4.0787500000000003</v>
          </cell>
          <cell r="J1146">
            <v>4.1386799999999999</v>
          </cell>
          <cell r="K1146">
            <v>4.3160600000000002</v>
          </cell>
          <cell r="L1146">
            <v>4.5187200000000001</v>
          </cell>
          <cell r="M1146">
            <v>4.6390700000000002</v>
          </cell>
          <cell r="N1146">
            <v>4.7888700000000002</v>
          </cell>
          <cell r="O1146">
            <v>4.9173499999999999</v>
          </cell>
          <cell r="P1146">
            <v>5.03</v>
          </cell>
          <cell r="Q1146">
            <v>5.2549999999999999</v>
          </cell>
          <cell r="R1146">
            <v>5.34</v>
          </cell>
          <cell r="S1146">
            <v>5.3650000000000002</v>
          </cell>
          <cell r="T1146">
            <v>5.37</v>
          </cell>
          <cell r="U1146">
            <v>5.37</v>
          </cell>
          <cell r="V1146">
            <v>5.37</v>
          </cell>
          <cell r="W1146">
            <v>5.3650000000000002</v>
          </cell>
          <cell r="X1146">
            <v>5.36</v>
          </cell>
          <cell r="Y1146">
            <v>5.34</v>
          </cell>
          <cell r="Z1146">
            <v>5.27</v>
          </cell>
          <cell r="AA1146">
            <v>5.1449999999999996</v>
          </cell>
          <cell r="AB1146">
            <v>5.0250000000000004</v>
          </cell>
          <cell r="AC1146">
            <v>4.9349999999999996</v>
          </cell>
        </row>
        <row r="1147">
          <cell r="B1147">
            <v>37287</v>
          </cell>
          <cell r="C1147">
            <v>4.125</v>
          </cell>
          <cell r="D1147">
            <v>3.9350000000000001</v>
          </cell>
          <cell r="E1147">
            <v>3.9449999999999998</v>
          </cell>
          <cell r="F1147">
            <v>3.9649999999999999</v>
          </cell>
          <cell r="G1147">
            <v>3.9849999999999999</v>
          </cell>
          <cell r="H1147">
            <v>4.0548900000000003</v>
          </cell>
          <cell r="I1147">
            <v>4.1000300000000003</v>
          </cell>
          <cell r="J1147">
            <v>4.1645099999999999</v>
          </cell>
          <cell r="K1147">
            <v>4.3620599999999996</v>
          </cell>
          <cell r="L1147">
            <v>4.5781099999999997</v>
          </cell>
          <cell r="M1147">
            <v>4.6937600000000002</v>
          </cell>
          <cell r="N1147">
            <v>4.8581799999999999</v>
          </cell>
          <cell r="O1147">
            <v>4.9863</v>
          </cell>
          <cell r="P1147">
            <v>5.0949999999999998</v>
          </cell>
          <cell r="Q1147">
            <v>5.3049999999999997</v>
          </cell>
          <cell r="R1147">
            <v>5.3650000000000002</v>
          </cell>
          <cell r="S1147">
            <v>5.375</v>
          </cell>
          <cell r="T1147">
            <v>5.37</v>
          </cell>
          <cell r="U1147">
            <v>5.3650000000000002</v>
          </cell>
          <cell r="V1147">
            <v>5.35</v>
          </cell>
          <cell r="W1147">
            <v>5.34</v>
          </cell>
          <cell r="X1147">
            <v>5.335</v>
          </cell>
          <cell r="Y1147">
            <v>5.3150000000000004</v>
          </cell>
          <cell r="Z1147">
            <v>5.2450000000000001</v>
          </cell>
          <cell r="AA1147">
            <v>5.125</v>
          </cell>
          <cell r="AB1147">
            <v>4.9950000000000001</v>
          </cell>
          <cell r="AC1147">
            <v>4.9000000000000004</v>
          </cell>
        </row>
        <row r="1148">
          <cell r="B1148">
            <v>37288</v>
          </cell>
          <cell r="C1148">
            <v>3.9449999999999998</v>
          </cell>
          <cell r="D1148">
            <v>4.0049999999999999</v>
          </cell>
          <cell r="E1148">
            <v>3.9750000000000001</v>
          </cell>
          <cell r="F1148">
            <v>3.9750000000000001</v>
          </cell>
          <cell r="G1148">
            <v>3.9950000000000001</v>
          </cell>
          <cell r="H1148">
            <v>4.0663499999999999</v>
          </cell>
          <cell r="I1148">
            <v>4.1158599999999996</v>
          </cell>
          <cell r="J1148">
            <v>4.1786099999999999</v>
          </cell>
          <cell r="K1148">
            <v>4.3849799999999997</v>
          </cell>
          <cell r="L1148">
            <v>4.6093099999999998</v>
          </cell>
          <cell r="M1148">
            <v>4.7196300000000004</v>
          </cell>
          <cell r="N1148">
            <v>4.8831199999999999</v>
          </cell>
          <cell r="O1148">
            <v>5.0120699999999996</v>
          </cell>
          <cell r="P1148">
            <v>5.12</v>
          </cell>
          <cell r="Q1148">
            <v>5.32</v>
          </cell>
          <cell r="R1148">
            <v>5.375</v>
          </cell>
          <cell r="S1148">
            <v>5.375</v>
          </cell>
          <cell r="T1148">
            <v>5.37</v>
          </cell>
          <cell r="U1148">
            <v>5.36</v>
          </cell>
          <cell r="V1148">
            <v>5.35</v>
          </cell>
          <cell r="W1148">
            <v>5.335</v>
          </cell>
          <cell r="X1148">
            <v>5.3250000000000002</v>
          </cell>
          <cell r="Y1148">
            <v>5.3049999999999997</v>
          </cell>
          <cell r="Z1148">
            <v>5.23</v>
          </cell>
          <cell r="AA1148">
            <v>5.0999999999999996</v>
          </cell>
          <cell r="AB1148">
            <v>4.9649999999999999</v>
          </cell>
          <cell r="AC1148">
            <v>4.875</v>
          </cell>
        </row>
        <row r="1149">
          <cell r="B1149">
            <v>37289</v>
          </cell>
          <cell r="C1149">
            <v>3.9449999999999998</v>
          </cell>
          <cell r="D1149">
            <v>4.0049999999999999</v>
          </cell>
          <cell r="E1149">
            <v>3.9750000000000001</v>
          </cell>
          <cell r="F1149">
            <v>3.9750000000000001</v>
          </cell>
          <cell r="G1149">
            <v>3.9950000000000001</v>
          </cell>
          <cell r="H1149">
            <v>4.0663499999999999</v>
          </cell>
          <cell r="I1149">
            <v>4.1158599999999996</v>
          </cell>
          <cell r="J1149">
            <v>4.1786099999999999</v>
          </cell>
          <cell r="K1149">
            <v>4.3849799999999997</v>
          </cell>
          <cell r="L1149">
            <v>4.6093099999999998</v>
          </cell>
          <cell r="M1149">
            <v>4.7196300000000004</v>
          </cell>
          <cell r="N1149">
            <v>4.8831199999999999</v>
          </cell>
          <cell r="O1149">
            <v>5.0120699999999996</v>
          </cell>
          <cell r="P1149">
            <v>5.12</v>
          </cell>
          <cell r="Q1149">
            <v>5.32</v>
          </cell>
          <cell r="R1149">
            <v>5.375</v>
          </cell>
          <cell r="S1149">
            <v>5.375</v>
          </cell>
          <cell r="T1149">
            <v>5.37</v>
          </cell>
          <cell r="U1149">
            <v>5.36</v>
          </cell>
          <cell r="V1149">
            <v>5.35</v>
          </cell>
          <cell r="W1149">
            <v>5.335</v>
          </cell>
          <cell r="X1149">
            <v>5.3250000000000002</v>
          </cell>
          <cell r="Y1149">
            <v>5.3049999999999997</v>
          </cell>
          <cell r="Z1149">
            <v>5.23</v>
          </cell>
          <cell r="AA1149">
            <v>5.0999999999999996</v>
          </cell>
          <cell r="AB1149">
            <v>4.9649999999999999</v>
          </cell>
          <cell r="AC1149">
            <v>4.875</v>
          </cell>
        </row>
        <row r="1150">
          <cell r="B1150">
            <v>37290</v>
          </cell>
          <cell r="C1150">
            <v>3.9449999999999998</v>
          </cell>
          <cell r="D1150">
            <v>4.0049999999999999</v>
          </cell>
          <cell r="E1150">
            <v>3.9750000000000001</v>
          </cell>
          <cell r="F1150">
            <v>3.9750000000000001</v>
          </cell>
          <cell r="G1150">
            <v>3.9950000000000001</v>
          </cell>
          <cell r="H1150">
            <v>4.0663499999999999</v>
          </cell>
          <cell r="I1150">
            <v>4.1158599999999996</v>
          </cell>
          <cell r="J1150">
            <v>4.1786099999999999</v>
          </cell>
          <cell r="K1150">
            <v>4.3849799999999997</v>
          </cell>
          <cell r="L1150">
            <v>4.6093099999999998</v>
          </cell>
          <cell r="M1150">
            <v>4.7196300000000004</v>
          </cell>
          <cell r="N1150">
            <v>4.8831199999999999</v>
          </cell>
          <cell r="O1150">
            <v>5.0120699999999996</v>
          </cell>
          <cell r="P1150">
            <v>5.12</v>
          </cell>
          <cell r="Q1150">
            <v>5.32</v>
          </cell>
          <cell r="R1150">
            <v>5.375</v>
          </cell>
          <cell r="S1150">
            <v>5.375</v>
          </cell>
          <cell r="T1150">
            <v>5.37</v>
          </cell>
          <cell r="U1150">
            <v>5.36</v>
          </cell>
          <cell r="V1150">
            <v>5.35</v>
          </cell>
          <cell r="W1150">
            <v>5.335</v>
          </cell>
          <cell r="X1150">
            <v>5.3250000000000002</v>
          </cell>
          <cell r="Y1150">
            <v>5.3049999999999997</v>
          </cell>
          <cell r="Z1150">
            <v>5.23</v>
          </cell>
          <cell r="AA1150">
            <v>5.0999999999999996</v>
          </cell>
          <cell r="AB1150">
            <v>4.9649999999999999</v>
          </cell>
          <cell r="AC1150">
            <v>4.875</v>
          </cell>
        </row>
        <row r="1151">
          <cell r="B1151">
            <v>37291</v>
          </cell>
          <cell r="C1151">
            <v>3.56</v>
          </cell>
          <cell r="D1151">
            <v>3.87</v>
          </cell>
          <cell r="E1151">
            <v>3.9449999999999998</v>
          </cell>
          <cell r="F1151">
            <v>3.9649999999999999</v>
          </cell>
          <cell r="G1151">
            <v>3.9750000000000001</v>
          </cell>
          <cell r="H1151">
            <v>4.0365900000000003</v>
          </cell>
          <cell r="I1151">
            <v>4.0836499999999996</v>
          </cell>
          <cell r="J1151">
            <v>4.13131</v>
          </cell>
          <cell r="K1151">
            <v>4.3042499999999997</v>
          </cell>
          <cell r="L1151">
            <v>4.5036100000000001</v>
          </cell>
          <cell r="M1151">
            <v>4.6117600000000003</v>
          </cell>
          <cell r="N1151">
            <v>4.7618900000000002</v>
          </cell>
          <cell r="O1151">
            <v>4.8816600000000001</v>
          </cell>
          <cell r="P1151">
            <v>4.9950000000000001</v>
          </cell>
          <cell r="Q1151">
            <v>5.19</v>
          </cell>
          <cell r="R1151">
            <v>5.2549999999999999</v>
          </cell>
          <cell r="S1151">
            <v>5.2649999999999997</v>
          </cell>
          <cell r="T1151">
            <v>5.2649999999999997</v>
          </cell>
          <cell r="U1151">
            <v>5.2649999999999997</v>
          </cell>
          <cell r="V1151">
            <v>5.26</v>
          </cell>
          <cell r="W1151">
            <v>5.25</v>
          </cell>
          <cell r="X1151">
            <v>5.2450000000000001</v>
          </cell>
          <cell r="Y1151">
            <v>5.2249999999999996</v>
          </cell>
          <cell r="Z1151">
            <v>5.15</v>
          </cell>
          <cell r="AA1151">
            <v>5.0250000000000004</v>
          </cell>
          <cell r="AB1151">
            <v>4.8949999999999996</v>
          </cell>
          <cell r="AC1151">
            <v>4.8049999999999997</v>
          </cell>
        </row>
        <row r="1152">
          <cell r="B1152">
            <v>37292</v>
          </cell>
          <cell r="C1152">
            <v>4.2450000000000001</v>
          </cell>
          <cell r="D1152">
            <v>3.9950000000000001</v>
          </cell>
          <cell r="E1152">
            <v>3.9750000000000001</v>
          </cell>
          <cell r="F1152">
            <v>3.9649999999999999</v>
          </cell>
          <cell r="G1152">
            <v>3.98</v>
          </cell>
          <cell r="H1152">
            <v>4.0425000000000004</v>
          </cell>
          <cell r="I1152">
            <v>4.0712299999999999</v>
          </cell>
          <cell r="J1152">
            <v>4.13171</v>
          </cell>
          <cell r="K1152">
            <v>4.2889299999999997</v>
          </cell>
          <cell r="L1152">
            <v>4.4747399999999997</v>
          </cell>
          <cell r="M1152">
            <v>4.57599</v>
          </cell>
          <cell r="N1152">
            <v>4.7252200000000002</v>
          </cell>
          <cell r="O1152">
            <v>4.84551</v>
          </cell>
          <cell r="P1152">
            <v>4.9450000000000003</v>
          </cell>
          <cell r="Q1152">
            <v>5.15</v>
          </cell>
          <cell r="R1152">
            <v>5.22</v>
          </cell>
          <cell r="S1152">
            <v>5.23</v>
          </cell>
          <cell r="T1152">
            <v>5.2350000000000003</v>
          </cell>
          <cell r="U1152">
            <v>5.23</v>
          </cell>
          <cell r="V1152">
            <v>5.2249999999999996</v>
          </cell>
          <cell r="W1152">
            <v>5.22</v>
          </cell>
          <cell r="X1152">
            <v>5.2149999999999999</v>
          </cell>
          <cell r="Y1152">
            <v>5.1950000000000003</v>
          </cell>
          <cell r="Z1152">
            <v>5.125</v>
          </cell>
          <cell r="AA1152">
            <v>5.0049999999999999</v>
          </cell>
          <cell r="AB1152">
            <v>4.8849999999999998</v>
          </cell>
          <cell r="AC1152">
            <v>4.7850000000000001</v>
          </cell>
        </row>
        <row r="1153">
          <cell r="B1153">
            <v>37293</v>
          </cell>
          <cell r="C1153">
            <v>4.62</v>
          </cell>
          <cell r="D1153">
            <v>4.0599999999999996</v>
          </cell>
          <cell r="E1153">
            <v>3.9750000000000001</v>
          </cell>
          <cell r="F1153">
            <v>3.9649999999999999</v>
          </cell>
          <cell r="G1153">
            <v>3.9750000000000001</v>
          </cell>
          <cell r="H1153">
            <v>4.0299199999999997</v>
          </cell>
          <cell r="I1153">
            <v>4.06752</v>
          </cell>
          <cell r="J1153">
            <v>4.1071</v>
          </cell>
          <cell r="K1153">
            <v>4.26166</v>
          </cell>
          <cell r="L1153">
            <v>4.4433199999999999</v>
          </cell>
          <cell r="M1153">
            <v>4.5408099999999996</v>
          </cell>
          <cell r="N1153">
            <v>4.68912</v>
          </cell>
          <cell r="O1153">
            <v>4.8075400000000004</v>
          </cell>
          <cell r="P1153">
            <v>4.915</v>
          </cell>
          <cell r="Q1153">
            <v>5.12</v>
          </cell>
          <cell r="R1153">
            <v>5.2</v>
          </cell>
          <cell r="S1153">
            <v>5.2149999999999999</v>
          </cell>
          <cell r="T1153">
            <v>5.2249999999999996</v>
          </cell>
          <cell r="U1153">
            <v>5.2249999999999996</v>
          </cell>
          <cell r="V1153">
            <v>5.22</v>
          </cell>
          <cell r="W1153">
            <v>5.2149999999999999</v>
          </cell>
          <cell r="X1153">
            <v>5.2149999999999999</v>
          </cell>
          <cell r="Y1153">
            <v>5.1950000000000003</v>
          </cell>
          <cell r="Z1153">
            <v>5.1349999999999998</v>
          </cell>
          <cell r="AA1153">
            <v>5.0199999999999996</v>
          </cell>
          <cell r="AB1153">
            <v>4.8949999999999996</v>
          </cell>
          <cell r="AC1153">
            <v>4.8049999999999997</v>
          </cell>
        </row>
        <row r="1154">
          <cell r="B1154">
            <v>37294</v>
          </cell>
          <cell r="C1154">
            <v>3.37</v>
          </cell>
          <cell r="D1154">
            <v>3.62</v>
          </cell>
          <cell r="E1154">
            <v>3.9049999999999998</v>
          </cell>
          <cell r="F1154">
            <v>3.9449999999999998</v>
          </cell>
          <cell r="G1154">
            <v>3.9649999999999999</v>
          </cell>
          <cell r="H1154">
            <v>4.0324900000000001</v>
          </cell>
          <cell r="I1154">
            <v>4.0865299999999998</v>
          </cell>
          <cell r="J1154">
            <v>4.1290199999999997</v>
          </cell>
          <cell r="K1154">
            <v>4.3020199999999997</v>
          </cell>
          <cell r="L1154">
            <v>4.4999700000000002</v>
          </cell>
          <cell r="M1154">
            <v>4.60602</v>
          </cell>
          <cell r="N1154">
            <v>4.7632000000000003</v>
          </cell>
          <cell r="O1154">
            <v>4.8911499999999997</v>
          </cell>
          <cell r="P1154">
            <v>5.0049999999999999</v>
          </cell>
          <cell r="Q1154">
            <v>5.23</v>
          </cell>
          <cell r="R1154">
            <v>5.32</v>
          </cell>
          <cell r="S1154">
            <v>5.35</v>
          </cell>
          <cell r="T1154">
            <v>5.36</v>
          </cell>
          <cell r="U1154">
            <v>5.36</v>
          </cell>
          <cell r="V1154">
            <v>5.3550000000000004</v>
          </cell>
          <cell r="W1154">
            <v>5.35</v>
          </cell>
          <cell r="X1154">
            <v>5.35</v>
          </cell>
          <cell r="Y1154">
            <v>5.335</v>
          </cell>
          <cell r="Z1154">
            <v>5.2850000000000001</v>
          </cell>
          <cell r="AA1154">
            <v>5.165</v>
          </cell>
          <cell r="AB1154">
            <v>5.04</v>
          </cell>
          <cell r="AC1154">
            <v>4.95</v>
          </cell>
        </row>
        <row r="1155">
          <cell r="B1155">
            <v>37295</v>
          </cell>
          <cell r="C1155">
            <v>3.34</v>
          </cell>
          <cell r="D1155">
            <v>3.65</v>
          </cell>
          <cell r="E1155">
            <v>3.9049999999999998</v>
          </cell>
          <cell r="F1155">
            <v>3.9449999999999998</v>
          </cell>
          <cell r="G1155">
            <v>3.9750000000000001</v>
          </cell>
          <cell r="H1155">
            <v>4.0419099999999997</v>
          </cell>
          <cell r="I1155">
            <v>4.0956900000000003</v>
          </cell>
          <cell r="J1155">
            <v>4.1461699999999997</v>
          </cell>
          <cell r="K1155">
            <v>4.3252300000000004</v>
          </cell>
          <cell r="L1155">
            <v>4.5282200000000001</v>
          </cell>
          <cell r="M1155">
            <v>4.6299799999999998</v>
          </cell>
          <cell r="N1155">
            <v>4.7874400000000001</v>
          </cell>
          <cell r="O1155">
            <v>4.91547</v>
          </cell>
          <cell r="P1155">
            <v>5.03</v>
          </cell>
          <cell r="Q1155">
            <v>5.2549999999999999</v>
          </cell>
          <cell r="R1155">
            <v>5.35</v>
          </cell>
          <cell r="S1155">
            <v>5.38</v>
          </cell>
          <cell r="T1155">
            <v>5.3949999999999996</v>
          </cell>
          <cell r="U1155">
            <v>5.3949999999999996</v>
          </cell>
          <cell r="V1155">
            <v>5.3949999999999996</v>
          </cell>
          <cell r="W1155">
            <v>5.3949999999999996</v>
          </cell>
          <cell r="X1155">
            <v>5.3949999999999996</v>
          </cell>
          <cell r="Y1155">
            <v>5.37</v>
          </cell>
          <cell r="Z1155">
            <v>5.3150000000000004</v>
          </cell>
          <cell r="AA1155">
            <v>5.1950000000000003</v>
          </cell>
          <cell r="AB1155">
            <v>5.0650000000000004</v>
          </cell>
          <cell r="AC1155">
            <v>4.9749999999999996</v>
          </cell>
        </row>
        <row r="1156">
          <cell r="B1156">
            <v>37296</v>
          </cell>
          <cell r="C1156">
            <v>3.34</v>
          </cell>
          <cell r="D1156">
            <v>3.65</v>
          </cell>
          <cell r="E1156">
            <v>3.9049999999999998</v>
          </cell>
          <cell r="F1156">
            <v>3.9449999999999998</v>
          </cell>
          <cell r="G1156">
            <v>3.9750000000000001</v>
          </cell>
          <cell r="H1156">
            <v>4.0419099999999997</v>
          </cell>
          <cell r="I1156">
            <v>4.0956900000000003</v>
          </cell>
          <cell r="J1156">
            <v>4.1461699999999997</v>
          </cell>
          <cell r="K1156">
            <v>4.3252300000000004</v>
          </cell>
          <cell r="L1156">
            <v>4.5282200000000001</v>
          </cell>
          <cell r="M1156">
            <v>4.6299799999999998</v>
          </cell>
          <cell r="N1156">
            <v>4.7874400000000001</v>
          </cell>
          <cell r="O1156">
            <v>4.91547</v>
          </cell>
          <cell r="P1156">
            <v>5.03</v>
          </cell>
          <cell r="Q1156">
            <v>5.2549999999999999</v>
          </cell>
          <cell r="R1156">
            <v>5.35</v>
          </cell>
          <cell r="S1156">
            <v>5.38</v>
          </cell>
          <cell r="T1156">
            <v>5.3949999999999996</v>
          </cell>
          <cell r="U1156">
            <v>5.3949999999999996</v>
          </cell>
          <cell r="V1156">
            <v>5.3949999999999996</v>
          </cell>
          <cell r="W1156">
            <v>5.3949999999999996</v>
          </cell>
          <cell r="X1156">
            <v>5.3949999999999996</v>
          </cell>
          <cell r="Y1156">
            <v>5.37</v>
          </cell>
          <cell r="Z1156">
            <v>5.3150000000000004</v>
          </cell>
          <cell r="AA1156">
            <v>5.1950000000000003</v>
          </cell>
          <cell r="AB1156">
            <v>5.0650000000000004</v>
          </cell>
          <cell r="AC1156">
            <v>4.9749999999999996</v>
          </cell>
        </row>
        <row r="1157">
          <cell r="B1157">
            <v>37297</v>
          </cell>
          <cell r="C1157">
            <v>3.34</v>
          </cell>
          <cell r="D1157">
            <v>3.65</v>
          </cell>
          <cell r="E1157">
            <v>3.9049999999999998</v>
          </cell>
          <cell r="F1157">
            <v>3.9449999999999998</v>
          </cell>
          <cell r="G1157">
            <v>3.9750000000000001</v>
          </cell>
          <cell r="H1157">
            <v>4.0419099999999997</v>
          </cell>
          <cell r="I1157">
            <v>4.0956900000000003</v>
          </cell>
          <cell r="J1157">
            <v>4.1461699999999997</v>
          </cell>
          <cell r="K1157">
            <v>4.3252300000000004</v>
          </cell>
          <cell r="L1157">
            <v>4.5282200000000001</v>
          </cell>
          <cell r="M1157">
            <v>4.6299799999999998</v>
          </cell>
          <cell r="N1157">
            <v>4.7874400000000001</v>
          </cell>
          <cell r="O1157">
            <v>4.91547</v>
          </cell>
          <cell r="P1157">
            <v>5.03</v>
          </cell>
          <cell r="Q1157">
            <v>5.2549999999999999</v>
          </cell>
          <cell r="R1157">
            <v>5.35</v>
          </cell>
          <cell r="S1157">
            <v>5.38</v>
          </cell>
          <cell r="T1157">
            <v>5.3949999999999996</v>
          </cell>
          <cell r="U1157">
            <v>5.3949999999999996</v>
          </cell>
          <cell r="V1157">
            <v>5.3949999999999996</v>
          </cell>
          <cell r="W1157">
            <v>5.3949999999999996</v>
          </cell>
          <cell r="X1157">
            <v>5.3949999999999996</v>
          </cell>
          <cell r="Y1157">
            <v>5.37</v>
          </cell>
          <cell r="Z1157">
            <v>5.3150000000000004</v>
          </cell>
          <cell r="AA1157">
            <v>5.1950000000000003</v>
          </cell>
          <cell r="AB1157">
            <v>5.0650000000000004</v>
          </cell>
          <cell r="AC1157">
            <v>4.9749999999999996</v>
          </cell>
        </row>
        <row r="1158">
          <cell r="B1158">
            <v>37298</v>
          </cell>
          <cell r="C1158">
            <v>4.875</v>
          </cell>
          <cell r="D1158">
            <v>3.9950000000000001</v>
          </cell>
          <cell r="E1158">
            <v>3.9550000000000001</v>
          </cell>
          <cell r="F1158">
            <v>3.9550000000000001</v>
          </cell>
          <cell r="G1158">
            <v>3.96</v>
          </cell>
          <cell r="H1158">
            <v>4.05687</v>
          </cell>
          <cell r="I1158">
            <v>4.0994000000000002</v>
          </cell>
          <cell r="J1158">
            <v>4.1624100000000004</v>
          </cell>
          <cell r="K1158">
            <v>4.33453</v>
          </cell>
          <cell r="L1158">
            <v>4.5284500000000003</v>
          </cell>
          <cell r="M1158">
            <v>4.6305800000000001</v>
          </cell>
          <cell r="N1158">
            <v>4.7815000000000003</v>
          </cell>
          <cell r="O1158">
            <v>4.9031700000000003</v>
          </cell>
          <cell r="P1158">
            <v>5.0049999999999999</v>
          </cell>
          <cell r="Q1158">
            <v>5.2350000000000003</v>
          </cell>
          <cell r="R1158">
            <v>5.335</v>
          </cell>
          <cell r="S1158">
            <v>5.37</v>
          </cell>
          <cell r="T1158">
            <v>5.39</v>
          </cell>
          <cell r="U1158">
            <v>5.3949999999999996</v>
          </cell>
          <cell r="V1158">
            <v>5.3949999999999996</v>
          </cell>
          <cell r="W1158">
            <v>5.3949999999999996</v>
          </cell>
          <cell r="X1158">
            <v>5.39</v>
          </cell>
          <cell r="Y1158">
            <v>5.37</v>
          </cell>
          <cell r="Z1158">
            <v>5.3049999999999997</v>
          </cell>
          <cell r="AA1158">
            <v>5.1849999999999996</v>
          </cell>
          <cell r="AB1158">
            <v>5.0599999999999996</v>
          </cell>
          <cell r="AC1158">
            <v>4.97</v>
          </cell>
        </row>
        <row r="1159">
          <cell r="B1159">
            <v>37299</v>
          </cell>
          <cell r="C1159">
            <v>4.9000000000000004</v>
          </cell>
          <cell r="D1159">
            <v>3.9350000000000001</v>
          </cell>
          <cell r="E1159">
            <v>3.9350000000000001</v>
          </cell>
          <cell r="F1159">
            <v>3.9649999999999999</v>
          </cell>
          <cell r="G1159">
            <v>4.0049999999999999</v>
          </cell>
          <cell r="H1159">
            <v>4.1127700000000003</v>
          </cell>
          <cell r="I1159">
            <v>4.1802599999999996</v>
          </cell>
          <cell r="J1159">
            <v>4.2407899999999996</v>
          </cell>
          <cell r="K1159">
            <v>4.4541899999999996</v>
          </cell>
          <cell r="L1159">
            <v>4.6680099999999998</v>
          </cell>
          <cell r="M1159">
            <v>4.7691699999999999</v>
          </cell>
          <cell r="N1159">
            <v>4.9202500000000002</v>
          </cell>
          <cell r="O1159">
            <v>5.0385600000000004</v>
          </cell>
          <cell r="P1159">
            <v>5.15</v>
          </cell>
          <cell r="Q1159">
            <v>5.3550000000000004</v>
          </cell>
          <cell r="R1159">
            <v>5.44</v>
          </cell>
          <cell r="S1159">
            <v>5.46</v>
          </cell>
          <cell r="T1159">
            <v>5.4649999999999999</v>
          </cell>
          <cell r="U1159">
            <v>5.4649999999999999</v>
          </cell>
          <cell r="V1159">
            <v>5.46</v>
          </cell>
          <cell r="W1159">
            <v>5.45</v>
          </cell>
          <cell r="X1159">
            <v>5.4450000000000003</v>
          </cell>
          <cell r="Y1159">
            <v>5.4249999999999998</v>
          </cell>
          <cell r="Z1159">
            <v>5.3550000000000004</v>
          </cell>
          <cell r="AA1159">
            <v>5.22</v>
          </cell>
          <cell r="AB1159">
            <v>5.09</v>
          </cell>
          <cell r="AC1159">
            <v>5</v>
          </cell>
        </row>
        <row r="1160">
          <cell r="B1160">
            <v>37300</v>
          </cell>
          <cell r="C1160">
            <v>3.28</v>
          </cell>
          <cell r="D1160">
            <v>3.9350000000000001</v>
          </cell>
          <cell r="E1160">
            <v>3.88</v>
          </cell>
          <cell r="F1160">
            <v>3.9350000000000001</v>
          </cell>
          <cell r="G1160">
            <v>3.95</v>
          </cell>
          <cell r="H1160">
            <v>4.10283</v>
          </cell>
          <cell r="I1160">
            <v>4.1771500000000001</v>
          </cell>
          <cell r="J1160">
            <v>4.2390100000000004</v>
          </cell>
          <cell r="K1160">
            <v>4.4653900000000002</v>
          </cell>
          <cell r="L1160">
            <v>4.6863200000000003</v>
          </cell>
          <cell r="M1160">
            <v>4.78979</v>
          </cell>
          <cell r="N1160">
            <v>4.9417400000000002</v>
          </cell>
          <cell r="O1160">
            <v>5.0600300000000002</v>
          </cell>
          <cell r="P1160">
            <v>5.16</v>
          </cell>
          <cell r="Q1160">
            <v>5.3550000000000004</v>
          </cell>
          <cell r="R1160">
            <v>5.4349999999999996</v>
          </cell>
          <cell r="S1160">
            <v>5.46</v>
          </cell>
          <cell r="T1160">
            <v>5.4749999999999996</v>
          </cell>
          <cell r="U1160">
            <v>5.4749999999999996</v>
          </cell>
          <cell r="V1160">
            <v>5.4749999999999996</v>
          </cell>
          <cell r="W1160">
            <v>5.47</v>
          </cell>
          <cell r="X1160">
            <v>5.4649999999999999</v>
          </cell>
          <cell r="Y1160">
            <v>5.4450000000000003</v>
          </cell>
          <cell r="Z1160">
            <v>5.3849999999999998</v>
          </cell>
          <cell r="AA1160">
            <v>5.26</v>
          </cell>
          <cell r="AB1160">
            <v>5.1349999999999998</v>
          </cell>
          <cell r="AC1160">
            <v>5.04</v>
          </cell>
        </row>
        <row r="1161">
          <cell r="B1161">
            <v>37301</v>
          </cell>
          <cell r="C1161">
            <v>3.18</v>
          </cell>
          <cell r="D1161">
            <v>3.4950000000000001</v>
          </cell>
          <cell r="E1161">
            <v>3.875</v>
          </cell>
          <cell r="F1161">
            <v>3.9350000000000001</v>
          </cell>
          <cell r="G1161">
            <v>3.9750000000000001</v>
          </cell>
          <cell r="H1161">
            <v>4.0871700000000004</v>
          </cell>
          <cell r="I1161">
            <v>4.1627099999999997</v>
          </cell>
          <cell r="J1161">
            <v>4.21983</v>
          </cell>
          <cell r="K1161">
            <v>4.4380800000000002</v>
          </cell>
          <cell r="L1161">
            <v>4.6519399999999997</v>
          </cell>
          <cell r="M1161">
            <v>4.7518099999999999</v>
          </cell>
          <cell r="N1161">
            <v>4.9013400000000003</v>
          </cell>
          <cell r="O1161">
            <v>5.0184499999999996</v>
          </cell>
          <cell r="P1161">
            <v>5.12</v>
          </cell>
          <cell r="Q1161">
            <v>5.3250000000000002</v>
          </cell>
          <cell r="R1161">
            <v>5.41</v>
          </cell>
          <cell r="S1161">
            <v>5.44</v>
          </cell>
          <cell r="T1161">
            <v>5.4550000000000001</v>
          </cell>
          <cell r="U1161">
            <v>5.4550000000000001</v>
          </cell>
          <cell r="V1161">
            <v>5.4550000000000001</v>
          </cell>
          <cell r="W1161">
            <v>5.45</v>
          </cell>
          <cell r="X1161">
            <v>5.4450000000000003</v>
          </cell>
          <cell r="Y1161">
            <v>5.4249999999999998</v>
          </cell>
          <cell r="Z1161">
            <v>5.37</v>
          </cell>
          <cell r="AA1161">
            <v>5.2350000000000003</v>
          </cell>
          <cell r="AB1161">
            <v>5.1100000000000003</v>
          </cell>
          <cell r="AC1161">
            <v>5.0149999999999997</v>
          </cell>
        </row>
        <row r="1162">
          <cell r="B1162">
            <v>37302</v>
          </cell>
          <cell r="C1162">
            <v>3.2149999999999999</v>
          </cell>
          <cell r="D1162">
            <v>3.56</v>
          </cell>
          <cell r="E1162">
            <v>3.875</v>
          </cell>
          <cell r="F1162">
            <v>3.9350000000000001</v>
          </cell>
          <cell r="G1162">
            <v>3.9750000000000001</v>
          </cell>
          <cell r="H1162">
            <v>4.0846299999999998</v>
          </cell>
          <cell r="I1162">
            <v>4.1559299999999997</v>
          </cell>
          <cell r="J1162">
            <v>4.2136800000000001</v>
          </cell>
          <cell r="K1162">
            <v>4.42631</v>
          </cell>
          <cell r="L1162">
            <v>4.6361800000000004</v>
          </cell>
          <cell r="M1162">
            <v>4.7250899999999998</v>
          </cell>
          <cell r="N1162">
            <v>4.8672399999999998</v>
          </cell>
          <cell r="O1162">
            <v>4.9789300000000001</v>
          </cell>
          <cell r="P1162">
            <v>5.0750000000000002</v>
          </cell>
          <cell r="Q1162">
            <v>5.2649999999999997</v>
          </cell>
          <cell r="R1162">
            <v>5.35</v>
          </cell>
          <cell r="S1162">
            <v>5.38</v>
          </cell>
          <cell r="T1162">
            <v>5.4</v>
          </cell>
          <cell r="U1162">
            <v>5.4</v>
          </cell>
          <cell r="V1162">
            <v>5.4</v>
          </cell>
          <cell r="W1162">
            <v>5.3949999999999996</v>
          </cell>
          <cell r="X1162">
            <v>5.39</v>
          </cell>
          <cell r="Y1162">
            <v>5.37</v>
          </cell>
          <cell r="Z1162">
            <v>5.3150000000000004</v>
          </cell>
          <cell r="AA1162">
            <v>5.18</v>
          </cell>
          <cell r="AB1162">
            <v>5.05</v>
          </cell>
          <cell r="AC1162">
            <v>4.9550000000000001</v>
          </cell>
        </row>
        <row r="1163">
          <cell r="B1163">
            <v>37303</v>
          </cell>
          <cell r="C1163">
            <v>3.2149999999999999</v>
          </cell>
          <cell r="D1163">
            <v>3.56</v>
          </cell>
          <cell r="E1163">
            <v>3.875</v>
          </cell>
          <cell r="F1163">
            <v>3.9350000000000001</v>
          </cell>
          <cell r="G1163">
            <v>3.9750000000000001</v>
          </cell>
          <cell r="H1163">
            <v>4.0846299999999998</v>
          </cell>
          <cell r="I1163">
            <v>4.1559299999999997</v>
          </cell>
          <cell r="J1163">
            <v>4.2136800000000001</v>
          </cell>
          <cell r="K1163">
            <v>4.42631</v>
          </cell>
          <cell r="L1163">
            <v>4.6361800000000004</v>
          </cell>
          <cell r="M1163">
            <v>4.7250899999999998</v>
          </cell>
          <cell r="N1163">
            <v>4.8672399999999998</v>
          </cell>
          <cell r="O1163">
            <v>4.9789300000000001</v>
          </cell>
          <cell r="P1163">
            <v>5.0750000000000002</v>
          </cell>
          <cell r="Q1163">
            <v>5.2649999999999997</v>
          </cell>
          <cell r="R1163">
            <v>5.35</v>
          </cell>
          <cell r="S1163">
            <v>5.38</v>
          </cell>
          <cell r="T1163">
            <v>5.4</v>
          </cell>
          <cell r="U1163">
            <v>5.4</v>
          </cell>
          <cell r="V1163">
            <v>5.4</v>
          </cell>
          <cell r="W1163">
            <v>5.3949999999999996</v>
          </cell>
          <cell r="X1163">
            <v>5.39</v>
          </cell>
          <cell r="Y1163">
            <v>5.37</v>
          </cell>
          <cell r="Z1163">
            <v>5.3150000000000004</v>
          </cell>
          <cell r="AA1163">
            <v>5.18</v>
          </cell>
          <cell r="AB1163">
            <v>5.05</v>
          </cell>
          <cell r="AC1163">
            <v>4.9550000000000001</v>
          </cell>
        </row>
        <row r="1164">
          <cell r="B1164">
            <v>37304</v>
          </cell>
          <cell r="C1164">
            <v>3.2149999999999999</v>
          </cell>
          <cell r="D1164">
            <v>3.56</v>
          </cell>
          <cell r="E1164">
            <v>3.875</v>
          </cell>
          <cell r="F1164">
            <v>3.9350000000000001</v>
          </cell>
          <cell r="G1164">
            <v>3.9750000000000001</v>
          </cell>
          <cell r="H1164">
            <v>4.0846299999999998</v>
          </cell>
          <cell r="I1164">
            <v>4.1559299999999997</v>
          </cell>
          <cell r="J1164">
            <v>4.2136800000000001</v>
          </cell>
          <cell r="K1164">
            <v>4.42631</v>
          </cell>
          <cell r="L1164">
            <v>4.6361800000000004</v>
          </cell>
          <cell r="M1164">
            <v>4.7250899999999998</v>
          </cell>
          <cell r="N1164">
            <v>4.8672399999999998</v>
          </cell>
          <cell r="O1164">
            <v>4.9789300000000001</v>
          </cell>
          <cell r="P1164">
            <v>5.0750000000000002</v>
          </cell>
          <cell r="Q1164">
            <v>5.2649999999999997</v>
          </cell>
          <cell r="R1164">
            <v>5.35</v>
          </cell>
          <cell r="S1164">
            <v>5.38</v>
          </cell>
          <cell r="T1164">
            <v>5.4</v>
          </cell>
          <cell r="U1164">
            <v>5.4</v>
          </cell>
          <cell r="V1164">
            <v>5.4</v>
          </cell>
          <cell r="W1164">
            <v>5.3949999999999996</v>
          </cell>
          <cell r="X1164">
            <v>5.39</v>
          </cell>
          <cell r="Y1164">
            <v>5.37</v>
          </cell>
          <cell r="Z1164">
            <v>5.3150000000000004</v>
          </cell>
          <cell r="AA1164">
            <v>5.18</v>
          </cell>
          <cell r="AB1164">
            <v>5.05</v>
          </cell>
          <cell r="AC1164">
            <v>4.9550000000000001</v>
          </cell>
        </row>
        <row r="1165">
          <cell r="B1165">
            <v>37305</v>
          </cell>
          <cell r="C1165">
            <v>3.34</v>
          </cell>
          <cell r="D1165">
            <v>3.7450000000000001</v>
          </cell>
          <cell r="E1165">
            <v>3.9249999999999998</v>
          </cell>
          <cell r="F1165">
            <v>3.9550000000000001</v>
          </cell>
          <cell r="G1165">
            <v>3.9849999999999999</v>
          </cell>
          <cell r="H1165">
            <v>4.1058000000000003</v>
          </cell>
          <cell r="I1165">
            <v>4.1732699999999996</v>
          </cell>
          <cell r="J1165">
            <v>4.2293799999999999</v>
          </cell>
          <cell r="K1165">
            <v>4.4435700000000002</v>
          </cell>
          <cell r="L1165">
            <v>4.6494299999999997</v>
          </cell>
          <cell r="M1165">
            <v>4.7398899999999999</v>
          </cell>
          <cell r="N1165">
            <v>4.87622</v>
          </cell>
          <cell r="O1165">
            <v>4.9824799999999998</v>
          </cell>
          <cell r="P1165">
            <v>5.07</v>
          </cell>
          <cell r="Q1165">
            <v>5.2549999999999999</v>
          </cell>
          <cell r="R1165">
            <v>5.33</v>
          </cell>
          <cell r="S1165">
            <v>5.3550000000000004</v>
          </cell>
          <cell r="T1165">
            <v>5.36</v>
          </cell>
          <cell r="U1165">
            <v>5.3550000000000004</v>
          </cell>
          <cell r="V1165">
            <v>5.35</v>
          </cell>
          <cell r="W1165">
            <v>5.3449999999999998</v>
          </cell>
          <cell r="X1165">
            <v>5.34</v>
          </cell>
          <cell r="Y1165">
            <v>5.32</v>
          </cell>
          <cell r="Z1165">
            <v>5.2649999999999997</v>
          </cell>
          <cell r="AA1165">
            <v>5.1349999999999998</v>
          </cell>
          <cell r="AB1165">
            <v>5.01</v>
          </cell>
          <cell r="AC1165">
            <v>4.915</v>
          </cell>
        </row>
        <row r="1166">
          <cell r="B1166">
            <v>37306</v>
          </cell>
          <cell r="C1166">
            <v>4.09</v>
          </cell>
          <cell r="D1166">
            <v>3.9350000000000001</v>
          </cell>
          <cell r="E1166">
            <v>3.9249999999999998</v>
          </cell>
          <cell r="F1166">
            <v>3.9550000000000001</v>
          </cell>
          <cell r="G1166">
            <v>4.01</v>
          </cell>
          <cell r="H1166">
            <v>4.0813499999999996</v>
          </cell>
          <cell r="I1166">
            <v>4.1393199999999997</v>
          </cell>
          <cell r="J1166">
            <v>4.2147500000000004</v>
          </cell>
          <cell r="K1166">
            <v>4.3899800000000004</v>
          </cell>
          <cell r="L1166">
            <v>4.5741899999999998</v>
          </cell>
          <cell r="M1166">
            <v>4.6564500000000004</v>
          </cell>
          <cell r="N1166">
            <v>4.7889799999999996</v>
          </cell>
          <cell r="O1166">
            <v>4.8922100000000004</v>
          </cell>
          <cell r="P1166">
            <v>4.9800000000000004</v>
          </cell>
          <cell r="Q1166">
            <v>5.17</v>
          </cell>
          <cell r="R1166">
            <v>5.25</v>
          </cell>
          <cell r="S1166">
            <v>5.28</v>
          </cell>
          <cell r="T1166">
            <v>5.2949999999999999</v>
          </cell>
          <cell r="U1166">
            <v>5.3</v>
          </cell>
          <cell r="V1166">
            <v>5.3</v>
          </cell>
          <cell r="W1166">
            <v>5.3</v>
          </cell>
          <cell r="X1166">
            <v>5.3</v>
          </cell>
          <cell r="Y1166">
            <v>5.28</v>
          </cell>
          <cell r="Z1166">
            <v>5.23</v>
          </cell>
          <cell r="AA1166">
            <v>5.1100000000000003</v>
          </cell>
          <cell r="AB1166">
            <v>4.99</v>
          </cell>
          <cell r="AC1166">
            <v>4.8949999999999996</v>
          </cell>
        </row>
        <row r="1167">
          <cell r="B1167">
            <v>37307</v>
          </cell>
          <cell r="C1167">
            <v>3.4</v>
          </cell>
          <cell r="D1167">
            <v>3.6850000000000001</v>
          </cell>
          <cell r="E1167">
            <v>3.915</v>
          </cell>
          <cell r="F1167">
            <v>3.9449999999999998</v>
          </cell>
          <cell r="G1167">
            <v>3.9750000000000001</v>
          </cell>
          <cell r="H1167">
            <v>4.0875500000000002</v>
          </cell>
          <cell r="I1167">
            <v>4.1460999999999997</v>
          </cell>
          <cell r="J1167">
            <v>4.1915100000000001</v>
          </cell>
          <cell r="K1167">
            <v>4.3860400000000004</v>
          </cell>
          <cell r="L1167">
            <v>4.5843400000000001</v>
          </cell>
          <cell r="M1167">
            <v>4.6770699999999996</v>
          </cell>
          <cell r="N1167">
            <v>4.8180300000000003</v>
          </cell>
          <cell r="O1167">
            <v>4.9281300000000003</v>
          </cell>
          <cell r="P1167">
            <v>5.03</v>
          </cell>
          <cell r="Q1167">
            <v>5.2249999999999996</v>
          </cell>
          <cell r="R1167">
            <v>5.3150000000000004</v>
          </cell>
          <cell r="S1167">
            <v>5.35</v>
          </cell>
          <cell r="T1167">
            <v>5.37</v>
          </cell>
          <cell r="U1167">
            <v>5.38</v>
          </cell>
          <cell r="V1167">
            <v>5.3849999999999998</v>
          </cell>
          <cell r="W1167">
            <v>5.3849999999999998</v>
          </cell>
          <cell r="X1167">
            <v>5.3849999999999998</v>
          </cell>
          <cell r="Y1167">
            <v>5.3650000000000002</v>
          </cell>
          <cell r="Z1167">
            <v>5.31</v>
          </cell>
          <cell r="AA1167">
            <v>5.19</v>
          </cell>
          <cell r="AB1167">
            <v>5.08</v>
          </cell>
          <cell r="AC1167">
            <v>4.99</v>
          </cell>
        </row>
        <row r="1168">
          <cell r="B1168">
            <v>37308</v>
          </cell>
          <cell r="C1168">
            <v>4.62</v>
          </cell>
          <cell r="D1168">
            <v>3.9950000000000001</v>
          </cell>
          <cell r="E1168">
            <v>3.9449999999999998</v>
          </cell>
          <cell r="F1168">
            <v>3.9649999999999999</v>
          </cell>
          <cell r="G1168">
            <v>3.9849999999999999</v>
          </cell>
          <cell r="H1168">
            <v>4.0815200000000003</v>
          </cell>
          <cell r="I1168">
            <v>4.1318900000000003</v>
          </cell>
          <cell r="J1168">
            <v>4.1705399999999999</v>
          </cell>
          <cell r="K1168">
            <v>4.3515600000000001</v>
          </cell>
          <cell r="L1168">
            <v>4.5472099999999998</v>
          </cell>
          <cell r="M1168">
            <v>4.6435500000000003</v>
          </cell>
          <cell r="N1168">
            <v>4.7915099999999997</v>
          </cell>
          <cell r="O1168">
            <v>4.9073000000000002</v>
          </cell>
          <cell r="P1168">
            <v>5.0199999999999996</v>
          </cell>
          <cell r="Q1168">
            <v>5.23</v>
          </cell>
          <cell r="R1168">
            <v>5.3250000000000002</v>
          </cell>
          <cell r="S1168">
            <v>5.37</v>
          </cell>
          <cell r="T1168">
            <v>5.3949999999999996</v>
          </cell>
          <cell r="U1168">
            <v>5.41</v>
          </cell>
          <cell r="V1168">
            <v>5.415</v>
          </cell>
          <cell r="W1168">
            <v>5.415</v>
          </cell>
          <cell r="X1168">
            <v>5.415</v>
          </cell>
          <cell r="Y1168">
            <v>5.4</v>
          </cell>
          <cell r="Z1168">
            <v>5.3550000000000004</v>
          </cell>
          <cell r="AA1168">
            <v>5.2350000000000003</v>
          </cell>
          <cell r="AB1168">
            <v>5.12</v>
          </cell>
          <cell r="AC1168">
            <v>5.03</v>
          </cell>
        </row>
        <row r="1169">
          <cell r="B1169">
            <v>37309</v>
          </cell>
          <cell r="C1169">
            <v>4.5599999999999996</v>
          </cell>
          <cell r="D1169">
            <v>4.1849999999999996</v>
          </cell>
          <cell r="E1169">
            <v>4.0149999999999997</v>
          </cell>
          <cell r="F1169">
            <v>3.9849999999999999</v>
          </cell>
          <cell r="G1169">
            <v>3.9750000000000001</v>
          </cell>
          <cell r="H1169">
            <v>4.0848100000000001</v>
          </cell>
          <cell r="I1169">
            <v>4.1238700000000001</v>
          </cell>
          <cell r="J1169">
            <v>4.1497200000000003</v>
          </cell>
          <cell r="K1169">
            <v>4.3130699999999997</v>
          </cell>
          <cell r="L1169">
            <v>4.4985999999999997</v>
          </cell>
          <cell r="M1169">
            <v>4.5904400000000001</v>
          </cell>
          <cell r="N1169">
            <v>4.7380100000000001</v>
          </cell>
          <cell r="O1169">
            <v>4.8579600000000003</v>
          </cell>
          <cell r="P1169">
            <v>4.9649999999999999</v>
          </cell>
          <cell r="Q1169">
            <v>5.1849999999999996</v>
          </cell>
          <cell r="R1169">
            <v>5.2850000000000001</v>
          </cell>
          <cell r="S1169">
            <v>5.3250000000000002</v>
          </cell>
          <cell r="T1169">
            <v>5.3449999999999998</v>
          </cell>
          <cell r="U1169">
            <v>5.3550000000000004</v>
          </cell>
          <cell r="V1169">
            <v>5.36</v>
          </cell>
          <cell r="W1169">
            <v>5.36</v>
          </cell>
          <cell r="X1169">
            <v>5.36</v>
          </cell>
          <cell r="Y1169">
            <v>5.3449999999999998</v>
          </cell>
          <cell r="Z1169">
            <v>5.3</v>
          </cell>
          <cell r="AA1169">
            <v>5.18</v>
          </cell>
          <cell r="AB1169">
            <v>5.07</v>
          </cell>
          <cell r="AC1169">
            <v>4.9800000000000004</v>
          </cell>
        </row>
        <row r="1170">
          <cell r="B1170">
            <v>37310</v>
          </cell>
          <cell r="C1170">
            <v>4.5599999999999996</v>
          </cell>
          <cell r="D1170">
            <v>4.1849999999999996</v>
          </cell>
          <cell r="E1170">
            <v>4.0149999999999997</v>
          </cell>
          <cell r="F1170">
            <v>3.9849999999999999</v>
          </cell>
          <cell r="G1170">
            <v>3.9750000000000001</v>
          </cell>
          <cell r="H1170">
            <v>4.0848100000000001</v>
          </cell>
          <cell r="I1170">
            <v>4.1238700000000001</v>
          </cell>
          <cell r="J1170">
            <v>4.1497200000000003</v>
          </cell>
          <cell r="K1170">
            <v>4.3130699999999997</v>
          </cell>
          <cell r="L1170">
            <v>4.4985999999999997</v>
          </cell>
          <cell r="M1170">
            <v>4.5904400000000001</v>
          </cell>
          <cell r="N1170">
            <v>4.7380100000000001</v>
          </cell>
          <cell r="O1170">
            <v>4.8579600000000003</v>
          </cell>
          <cell r="P1170">
            <v>4.9649999999999999</v>
          </cell>
          <cell r="Q1170">
            <v>5.1849999999999996</v>
          </cell>
          <cell r="R1170">
            <v>5.2850000000000001</v>
          </cell>
          <cell r="S1170">
            <v>5.3250000000000002</v>
          </cell>
          <cell r="T1170">
            <v>5.3449999999999998</v>
          </cell>
          <cell r="U1170">
            <v>5.3550000000000004</v>
          </cell>
          <cell r="V1170">
            <v>5.36</v>
          </cell>
          <cell r="W1170">
            <v>5.36</v>
          </cell>
          <cell r="X1170">
            <v>5.36</v>
          </cell>
          <cell r="Y1170">
            <v>5.3449999999999998</v>
          </cell>
          <cell r="Z1170">
            <v>5.3</v>
          </cell>
          <cell r="AA1170">
            <v>5.18</v>
          </cell>
          <cell r="AB1170">
            <v>5.07</v>
          </cell>
          <cell r="AC1170">
            <v>4.9800000000000004</v>
          </cell>
        </row>
        <row r="1171">
          <cell r="B1171">
            <v>37311</v>
          </cell>
          <cell r="C1171">
            <v>4.5599999999999996</v>
          </cell>
          <cell r="D1171">
            <v>4.1849999999999996</v>
          </cell>
          <cell r="E1171">
            <v>4.0149999999999997</v>
          </cell>
          <cell r="F1171">
            <v>3.9849999999999999</v>
          </cell>
          <cell r="G1171">
            <v>3.9750000000000001</v>
          </cell>
          <cell r="H1171">
            <v>4.0848100000000001</v>
          </cell>
          <cell r="I1171">
            <v>4.1238700000000001</v>
          </cell>
          <cell r="J1171">
            <v>4.1497200000000003</v>
          </cell>
          <cell r="K1171">
            <v>4.3130699999999997</v>
          </cell>
          <cell r="L1171">
            <v>4.4985999999999997</v>
          </cell>
          <cell r="M1171">
            <v>4.5904400000000001</v>
          </cell>
          <cell r="N1171">
            <v>4.7380100000000001</v>
          </cell>
          <cell r="O1171">
            <v>4.8579600000000003</v>
          </cell>
          <cell r="P1171">
            <v>4.9649999999999999</v>
          </cell>
          <cell r="Q1171">
            <v>5.1849999999999996</v>
          </cell>
          <cell r="R1171">
            <v>5.2850000000000001</v>
          </cell>
          <cell r="S1171">
            <v>5.3250000000000002</v>
          </cell>
          <cell r="T1171">
            <v>5.3449999999999998</v>
          </cell>
          <cell r="U1171">
            <v>5.3550000000000004</v>
          </cell>
          <cell r="V1171">
            <v>5.36</v>
          </cell>
          <cell r="W1171">
            <v>5.36</v>
          </cell>
          <cell r="X1171">
            <v>5.36</v>
          </cell>
          <cell r="Y1171">
            <v>5.3449999999999998</v>
          </cell>
          <cell r="Z1171">
            <v>5.3</v>
          </cell>
          <cell r="AA1171">
            <v>5.18</v>
          </cell>
          <cell r="AB1171">
            <v>5.07</v>
          </cell>
          <cell r="AC1171">
            <v>4.9800000000000004</v>
          </cell>
        </row>
        <row r="1172">
          <cell r="B1172">
            <v>37312</v>
          </cell>
          <cell r="C1172">
            <v>4.9349999999999996</v>
          </cell>
          <cell r="D1172">
            <v>4.2450000000000001</v>
          </cell>
          <cell r="E1172">
            <v>4.0149999999999997</v>
          </cell>
          <cell r="F1172">
            <v>3.9950000000000001</v>
          </cell>
          <cell r="G1172">
            <v>3.9849999999999999</v>
          </cell>
          <cell r="H1172">
            <v>4.0981899999999998</v>
          </cell>
          <cell r="I1172">
            <v>4.1365600000000002</v>
          </cell>
          <cell r="J1172">
            <v>4.16174</v>
          </cell>
          <cell r="K1172">
            <v>4.3286600000000002</v>
          </cell>
          <cell r="L1172">
            <v>4.5156599999999996</v>
          </cell>
          <cell r="M1172">
            <v>4.6134300000000001</v>
          </cell>
          <cell r="N1172">
            <v>4.7587200000000003</v>
          </cell>
          <cell r="O1172">
            <v>4.8735299999999997</v>
          </cell>
          <cell r="P1172">
            <v>4.97</v>
          </cell>
          <cell r="Q1172">
            <v>5.1849999999999996</v>
          </cell>
          <cell r="R1172">
            <v>5.29</v>
          </cell>
          <cell r="S1172">
            <v>5.3250000000000002</v>
          </cell>
          <cell r="T1172">
            <v>5.3449999999999998</v>
          </cell>
          <cell r="U1172">
            <v>5.35</v>
          </cell>
          <cell r="V1172">
            <v>5.35</v>
          </cell>
          <cell r="W1172">
            <v>5.35</v>
          </cell>
          <cell r="X1172">
            <v>5.3449999999999998</v>
          </cell>
          <cell r="Y1172">
            <v>5.335</v>
          </cell>
          <cell r="Z1172">
            <v>5.28</v>
          </cell>
          <cell r="AA1172">
            <v>5.16</v>
          </cell>
          <cell r="AB1172">
            <v>5.0549999999999997</v>
          </cell>
          <cell r="AC1172">
            <v>4.9649999999999999</v>
          </cell>
        </row>
        <row r="1173">
          <cell r="B1173">
            <v>37313</v>
          </cell>
          <cell r="C1173">
            <v>4.87</v>
          </cell>
          <cell r="D1173">
            <v>4.1849999999999996</v>
          </cell>
          <cell r="E1173">
            <v>3.9950000000000001</v>
          </cell>
          <cell r="F1173">
            <v>3.98</v>
          </cell>
          <cell r="G1173">
            <v>3.9849999999999999</v>
          </cell>
          <cell r="H1173">
            <v>4.1052200000000001</v>
          </cell>
          <cell r="I1173">
            <v>4.1462599999999998</v>
          </cell>
          <cell r="J1173">
            <v>4.1827100000000002</v>
          </cell>
          <cell r="K1173">
            <v>4.3640699999999999</v>
          </cell>
          <cell r="L1173">
            <v>4.5571099999999998</v>
          </cell>
          <cell r="M1173">
            <v>4.6503399999999999</v>
          </cell>
          <cell r="N1173">
            <v>4.7918399999999997</v>
          </cell>
          <cell r="O1173">
            <v>4.9036900000000001</v>
          </cell>
          <cell r="P1173">
            <v>5.01</v>
          </cell>
          <cell r="Q1173">
            <v>5.22</v>
          </cell>
          <cell r="R1173">
            <v>5.3150000000000004</v>
          </cell>
          <cell r="S1173">
            <v>5.3550000000000004</v>
          </cell>
          <cell r="T1173">
            <v>5.375</v>
          </cell>
          <cell r="U1173">
            <v>5.38</v>
          </cell>
          <cell r="V1173">
            <v>5.38</v>
          </cell>
          <cell r="W1173">
            <v>5.38</v>
          </cell>
          <cell r="X1173">
            <v>5.38</v>
          </cell>
          <cell r="Y1173">
            <v>5.375</v>
          </cell>
          <cell r="Z1173">
            <v>5.335</v>
          </cell>
          <cell r="AA1173">
            <v>5.2149999999999999</v>
          </cell>
          <cell r="AB1173">
            <v>5.1150000000000002</v>
          </cell>
          <cell r="AC1173">
            <v>5.0250000000000004</v>
          </cell>
        </row>
        <row r="1174">
          <cell r="B1174">
            <v>37314</v>
          </cell>
          <cell r="C1174">
            <v>3.56</v>
          </cell>
          <cell r="D1174">
            <v>3.81</v>
          </cell>
          <cell r="E1174">
            <v>3.9350000000000001</v>
          </cell>
          <cell r="F1174">
            <v>3.9550000000000001</v>
          </cell>
          <cell r="G1174">
            <v>3.9750000000000001</v>
          </cell>
          <cell r="H1174">
            <v>4.0851600000000001</v>
          </cell>
          <cell r="I1174">
            <v>4.1336700000000004</v>
          </cell>
          <cell r="J1174">
            <v>4.1694699999999996</v>
          </cell>
          <cell r="K1174">
            <v>4.3501300000000001</v>
          </cell>
          <cell r="L1174">
            <v>4.5423200000000001</v>
          </cell>
          <cell r="M1174">
            <v>4.63401</v>
          </cell>
          <cell r="N1174">
            <v>4.77623</v>
          </cell>
          <cell r="O1174">
            <v>4.8876400000000002</v>
          </cell>
          <cell r="P1174">
            <v>5.01</v>
          </cell>
          <cell r="Q1174">
            <v>5.22</v>
          </cell>
          <cell r="R1174">
            <v>5.3250000000000002</v>
          </cell>
          <cell r="S1174">
            <v>5.3650000000000002</v>
          </cell>
          <cell r="T1174">
            <v>5.39</v>
          </cell>
          <cell r="U1174">
            <v>5.3949999999999996</v>
          </cell>
          <cell r="V1174">
            <v>5.4</v>
          </cell>
          <cell r="W1174">
            <v>5.4050000000000002</v>
          </cell>
          <cell r="X1174">
            <v>5.4050000000000002</v>
          </cell>
          <cell r="Y1174">
            <v>5.4</v>
          </cell>
          <cell r="Z1174">
            <v>5.36</v>
          </cell>
          <cell r="AA1174">
            <v>5.2450000000000001</v>
          </cell>
          <cell r="AB1174">
            <v>5.14</v>
          </cell>
          <cell r="AC1174">
            <v>5.05</v>
          </cell>
        </row>
        <row r="1175">
          <cell r="B1175">
            <v>37315</v>
          </cell>
          <cell r="C1175">
            <v>4.12</v>
          </cell>
          <cell r="D1175">
            <v>4.0599999999999996</v>
          </cell>
          <cell r="E1175">
            <v>3.9750000000000001</v>
          </cell>
          <cell r="F1175">
            <v>3.9649999999999999</v>
          </cell>
          <cell r="G1175">
            <v>3.9750000000000001</v>
          </cell>
          <cell r="H1175">
            <v>4.0794699999999997</v>
          </cell>
          <cell r="I1175">
            <v>4.1198800000000002</v>
          </cell>
          <cell r="J1175">
            <v>4.1505900000000002</v>
          </cell>
          <cell r="K1175">
            <v>4.31379</v>
          </cell>
          <cell r="L1175">
            <v>4.4981799999999996</v>
          </cell>
          <cell r="M1175">
            <v>4.5939100000000002</v>
          </cell>
          <cell r="N1175">
            <v>4.7368199999999998</v>
          </cell>
          <cell r="O1175">
            <v>4.8494700000000002</v>
          </cell>
          <cell r="P1175">
            <v>4.9550000000000001</v>
          </cell>
          <cell r="Q1175">
            <v>5.165</v>
          </cell>
          <cell r="R1175">
            <v>5.2649999999999997</v>
          </cell>
          <cell r="S1175">
            <v>5.3049999999999997</v>
          </cell>
          <cell r="T1175">
            <v>5.33</v>
          </cell>
          <cell r="U1175">
            <v>5.34</v>
          </cell>
          <cell r="V1175">
            <v>5.3449999999999998</v>
          </cell>
          <cell r="W1175">
            <v>5.35</v>
          </cell>
          <cell r="X1175">
            <v>5.35</v>
          </cell>
          <cell r="Y1175">
            <v>5.3449999999999998</v>
          </cell>
          <cell r="Z1175">
            <v>5.3049999999999997</v>
          </cell>
          <cell r="AA1175">
            <v>5.19</v>
          </cell>
          <cell r="AB1175">
            <v>5.085</v>
          </cell>
          <cell r="AC1175">
            <v>4.9950000000000001</v>
          </cell>
        </row>
        <row r="1176">
          <cell r="B1176">
            <v>37316</v>
          </cell>
          <cell r="C1176">
            <v>4.0599999999999996</v>
          </cell>
          <cell r="D1176">
            <v>4.0599999999999996</v>
          </cell>
          <cell r="E1176">
            <v>3.9849999999999999</v>
          </cell>
          <cell r="F1176">
            <v>3.9750000000000001</v>
          </cell>
          <cell r="G1176">
            <v>3.9750000000000001</v>
          </cell>
          <cell r="H1176">
            <v>4.0997199999999996</v>
          </cell>
          <cell r="I1176">
            <v>4.1371399999999996</v>
          </cell>
          <cell r="J1176">
            <v>4.1665200000000002</v>
          </cell>
          <cell r="K1176">
            <v>4.3455000000000004</v>
          </cell>
          <cell r="L1176">
            <v>4.54</v>
          </cell>
          <cell r="M1176">
            <v>4.63835</v>
          </cell>
          <cell r="N1176">
            <v>4.7832800000000004</v>
          </cell>
          <cell r="O1176">
            <v>4.8965399999999999</v>
          </cell>
          <cell r="P1176">
            <v>5</v>
          </cell>
          <cell r="Q1176">
            <v>5.2</v>
          </cell>
          <cell r="R1176">
            <v>5.2949999999999999</v>
          </cell>
          <cell r="S1176">
            <v>5.33</v>
          </cell>
          <cell r="T1176">
            <v>5.35</v>
          </cell>
          <cell r="U1176">
            <v>5.3550000000000004</v>
          </cell>
          <cell r="V1176">
            <v>5.36</v>
          </cell>
          <cell r="W1176">
            <v>5.3650000000000002</v>
          </cell>
          <cell r="X1176">
            <v>5.3650000000000002</v>
          </cell>
          <cell r="Y1176">
            <v>5.36</v>
          </cell>
          <cell r="Z1176">
            <v>5.3250000000000002</v>
          </cell>
          <cell r="AA1176">
            <v>5.2149999999999999</v>
          </cell>
          <cell r="AB1176">
            <v>5.1050000000000004</v>
          </cell>
          <cell r="AC1176">
            <v>5.0149999999999997</v>
          </cell>
        </row>
        <row r="1177">
          <cell r="B1177">
            <v>37317</v>
          </cell>
          <cell r="C1177">
            <v>4.0599999999999996</v>
          </cell>
          <cell r="D1177">
            <v>4.0599999999999996</v>
          </cell>
          <cell r="E1177">
            <v>3.9849999999999999</v>
          </cell>
          <cell r="F1177">
            <v>3.9750000000000001</v>
          </cell>
          <cell r="G1177">
            <v>3.9750000000000001</v>
          </cell>
          <cell r="H1177">
            <v>4.0997199999999996</v>
          </cell>
          <cell r="I1177">
            <v>4.1371399999999996</v>
          </cell>
          <cell r="J1177">
            <v>4.1665200000000002</v>
          </cell>
          <cell r="K1177">
            <v>4.3455000000000004</v>
          </cell>
          <cell r="L1177">
            <v>4.54</v>
          </cell>
          <cell r="M1177">
            <v>4.63835</v>
          </cell>
          <cell r="N1177">
            <v>4.7832800000000004</v>
          </cell>
          <cell r="O1177">
            <v>4.8965399999999999</v>
          </cell>
          <cell r="P1177">
            <v>5</v>
          </cell>
          <cell r="Q1177">
            <v>5.2</v>
          </cell>
          <cell r="R1177">
            <v>5.2949999999999999</v>
          </cell>
          <cell r="S1177">
            <v>5.33</v>
          </cell>
          <cell r="T1177">
            <v>5.35</v>
          </cell>
          <cell r="U1177">
            <v>5.3550000000000004</v>
          </cell>
          <cell r="V1177">
            <v>5.36</v>
          </cell>
          <cell r="W1177">
            <v>5.3650000000000002</v>
          </cell>
          <cell r="X1177">
            <v>5.3650000000000002</v>
          </cell>
          <cell r="Y1177">
            <v>5.36</v>
          </cell>
          <cell r="Z1177">
            <v>5.3250000000000002</v>
          </cell>
          <cell r="AA1177">
            <v>5.2149999999999999</v>
          </cell>
          <cell r="AB1177">
            <v>5.1050000000000004</v>
          </cell>
          <cell r="AC1177">
            <v>5.0149999999999997</v>
          </cell>
        </row>
        <row r="1178">
          <cell r="B1178">
            <v>37318</v>
          </cell>
          <cell r="C1178">
            <v>4.0599999999999996</v>
          </cell>
          <cell r="D1178">
            <v>4.0599999999999996</v>
          </cell>
          <cell r="E1178">
            <v>3.9849999999999999</v>
          </cell>
          <cell r="F1178">
            <v>3.9750000000000001</v>
          </cell>
          <cell r="G1178">
            <v>3.9750000000000001</v>
          </cell>
          <cell r="H1178">
            <v>4.0997199999999996</v>
          </cell>
          <cell r="I1178">
            <v>4.1371399999999996</v>
          </cell>
          <cell r="J1178">
            <v>4.1665200000000002</v>
          </cell>
          <cell r="K1178">
            <v>4.3455000000000004</v>
          </cell>
          <cell r="L1178">
            <v>4.54</v>
          </cell>
          <cell r="M1178">
            <v>4.63835</v>
          </cell>
          <cell r="N1178">
            <v>4.7832800000000004</v>
          </cell>
          <cell r="O1178">
            <v>4.8965399999999999</v>
          </cell>
          <cell r="P1178">
            <v>5</v>
          </cell>
          <cell r="Q1178">
            <v>5.2</v>
          </cell>
          <cell r="R1178">
            <v>5.2949999999999999</v>
          </cell>
          <cell r="S1178">
            <v>5.33</v>
          </cell>
          <cell r="T1178">
            <v>5.35</v>
          </cell>
          <cell r="U1178">
            <v>5.3550000000000004</v>
          </cell>
          <cell r="V1178">
            <v>5.36</v>
          </cell>
          <cell r="W1178">
            <v>5.3650000000000002</v>
          </cell>
          <cell r="X1178">
            <v>5.3650000000000002</v>
          </cell>
          <cell r="Y1178">
            <v>5.36</v>
          </cell>
          <cell r="Z1178">
            <v>5.3250000000000002</v>
          </cell>
          <cell r="AA1178">
            <v>5.2149999999999999</v>
          </cell>
          <cell r="AB1178">
            <v>5.1050000000000004</v>
          </cell>
          <cell r="AC1178">
            <v>5.0149999999999997</v>
          </cell>
        </row>
        <row r="1179">
          <cell r="B1179">
            <v>37319</v>
          </cell>
          <cell r="C1179">
            <v>4.87</v>
          </cell>
          <cell r="D1179">
            <v>4.1849999999999996</v>
          </cell>
          <cell r="E1179">
            <v>4.0149999999999997</v>
          </cell>
          <cell r="F1179">
            <v>3.9950000000000001</v>
          </cell>
          <cell r="G1179">
            <v>4.0049999999999999</v>
          </cell>
          <cell r="H1179">
            <v>4.1334900000000001</v>
          </cell>
          <cell r="I1179">
            <v>4.1798799999999998</v>
          </cell>
          <cell r="J1179">
            <v>4.2165900000000001</v>
          </cell>
          <cell r="K1179">
            <v>4.4202700000000004</v>
          </cell>
          <cell r="L1179">
            <v>4.6348500000000001</v>
          </cell>
          <cell r="M1179">
            <v>4.74756</v>
          </cell>
          <cell r="N1179">
            <v>4.9045699999999997</v>
          </cell>
          <cell r="O1179">
            <v>5.0237400000000001</v>
          </cell>
          <cell r="P1179">
            <v>5.13</v>
          </cell>
          <cell r="Q1179">
            <v>5.335</v>
          </cell>
          <cell r="R1179">
            <v>5.415</v>
          </cell>
          <cell r="S1179">
            <v>5.4349999999999996</v>
          </cell>
          <cell r="T1179">
            <v>5.4349999999999996</v>
          </cell>
          <cell r="U1179">
            <v>5.4349999999999996</v>
          </cell>
          <cell r="V1179">
            <v>5.4349999999999996</v>
          </cell>
          <cell r="W1179">
            <v>5.43</v>
          </cell>
          <cell r="X1179">
            <v>5.4249999999999998</v>
          </cell>
          <cell r="Y1179">
            <v>5.415</v>
          </cell>
          <cell r="Z1179">
            <v>5.38</v>
          </cell>
          <cell r="AA1179">
            <v>5.2649999999999997</v>
          </cell>
          <cell r="AB1179">
            <v>5.15</v>
          </cell>
          <cell r="AC1179">
            <v>5.0599999999999996</v>
          </cell>
        </row>
        <row r="1180">
          <cell r="B1180">
            <v>37320</v>
          </cell>
          <cell r="C1180">
            <v>4.87</v>
          </cell>
          <cell r="D1180">
            <v>4.1849999999999996</v>
          </cell>
          <cell r="E1180">
            <v>4.0049999999999999</v>
          </cell>
          <cell r="F1180">
            <v>3.9950000000000001</v>
          </cell>
          <cell r="G1180">
            <v>4.0049999999999999</v>
          </cell>
          <cell r="H1180">
            <v>4.1435899999999997</v>
          </cell>
          <cell r="I1180">
            <v>4.1928200000000002</v>
          </cell>
          <cell r="J1180">
            <v>4.2319100000000001</v>
          </cell>
          <cell r="K1180">
            <v>4.4450900000000004</v>
          </cell>
          <cell r="L1180">
            <v>4.6672599999999997</v>
          </cell>
          <cell r="M1180">
            <v>4.7833300000000003</v>
          </cell>
          <cell r="N1180">
            <v>4.94313</v>
          </cell>
          <cell r="O1180">
            <v>5.0628000000000002</v>
          </cell>
          <cell r="P1180">
            <v>5.165</v>
          </cell>
          <cell r="Q1180">
            <v>5.37</v>
          </cell>
          <cell r="R1180">
            <v>5.45</v>
          </cell>
          <cell r="S1180">
            <v>5.47</v>
          </cell>
          <cell r="T1180">
            <v>5.4749999999999996</v>
          </cell>
          <cell r="U1180">
            <v>5.4749999999999996</v>
          </cell>
          <cell r="V1180">
            <v>5.4749999999999996</v>
          </cell>
          <cell r="W1180">
            <v>5.4749999999999996</v>
          </cell>
          <cell r="X1180">
            <v>5.4749999999999996</v>
          </cell>
          <cell r="Y1180">
            <v>5.4649999999999999</v>
          </cell>
          <cell r="Z1180">
            <v>5.4249999999999998</v>
          </cell>
          <cell r="AA1180">
            <v>5.3150000000000004</v>
          </cell>
          <cell r="AB1180">
            <v>5.2050000000000001</v>
          </cell>
          <cell r="AC1180">
            <v>5.1150000000000002</v>
          </cell>
        </row>
        <row r="1181">
          <cell r="B1181">
            <v>37321</v>
          </cell>
          <cell r="C1181">
            <v>3.78</v>
          </cell>
          <cell r="D1181">
            <v>3.94</v>
          </cell>
          <cell r="E1181">
            <v>3.96</v>
          </cell>
          <cell r="F1181">
            <v>3.9849999999999999</v>
          </cell>
          <cell r="G1181">
            <v>4</v>
          </cell>
          <cell r="H1181">
            <v>4.1361699999999999</v>
          </cell>
          <cell r="I1181">
            <v>4.1812100000000001</v>
          </cell>
          <cell r="J1181">
            <v>4.23447</v>
          </cell>
          <cell r="K1181">
            <v>4.4444499999999998</v>
          </cell>
          <cell r="L1181">
            <v>4.6653399999999996</v>
          </cell>
          <cell r="M1181">
            <v>4.7805600000000004</v>
          </cell>
          <cell r="N1181">
            <v>4.9409299999999998</v>
          </cell>
          <cell r="O1181">
            <v>5.0582099999999999</v>
          </cell>
          <cell r="P1181">
            <v>5.16</v>
          </cell>
          <cell r="Q1181">
            <v>5.37</v>
          </cell>
          <cell r="R1181">
            <v>5.46</v>
          </cell>
          <cell r="S1181">
            <v>5.49</v>
          </cell>
          <cell r="T1181">
            <v>5.5049999999999999</v>
          </cell>
          <cell r="U1181">
            <v>5.5149999999999997</v>
          </cell>
          <cell r="V1181">
            <v>5.5149999999999997</v>
          </cell>
          <cell r="W1181">
            <v>5.5149999999999997</v>
          </cell>
          <cell r="X1181">
            <v>5.5149999999999997</v>
          </cell>
          <cell r="Y1181">
            <v>5.5049999999999999</v>
          </cell>
          <cell r="Z1181">
            <v>5.4649999999999999</v>
          </cell>
          <cell r="AA1181">
            <v>5.35</v>
          </cell>
          <cell r="AB1181">
            <v>5.24</v>
          </cell>
          <cell r="AC1181">
            <v>5.15</v>
          </cell>
        </row>
        <row r="1182">
          <cell r="B1182">
            <v>37322</v>
          </cell>
          <cell r="C1182">
            <v>3.4350000000000001</v>
          </cell>
          <cell r="D1182">
            <v>3.78</v>
          </cell>
          <cell r="E1182">
            <v>3.9649999999999999</v>
          </cell>
          <cell r="F1182">
            <v>3.9849999999999999</v>
          </cell>
          <cell r="G1182">
            <v>4.0049999999999999</v>
          </cell>
          <cell r="H1182">
            <v>4.1346999999999996</v>
          </cell>
          <cell r="I1182">
            <v>4.1891999999999996</v>
          </cell>
          <cell r="J1182">
            <v>4.2371100000000004</v>
          </cell>
          <cell r="K1182">
            <v>4.4562200000000001</v>
          </cell>
          <cell r="L1182">
            <v>4.6802999999999999</v>
          </cell>
          <cell r="M1182">
            <v>4.80098</v>
          </cell>
          <cell r="N1182">
            <v>4.9604900000000001</v>
          </cell>
          <cell r="O1182">
            <v>5.0812900000000001</v>
          </cell>
          <cell r="P1182">
            <v>5.1849999999999996</v>
          </cell>
          <cell r="Q1182">
            <v>5.39</v>
          </cell>
          <cell r="R1182">
            <v>5.47</v>
          </cell>
          <cell r="S1182">
            <v>5.5</v>
          </cell>
          <cell r="T1182">
            <v>5.5149999999999997</v>
          </cell>
          <cell r="U1182">
            <v>5.5250000000000004</v>
          </cell>
          <cell r="V1182">
            <v>5.5250000000000004</v>
          </cell>
          <cell r="W1182">
            <v>5.5250000000000004</v>
          </cell>
          <cell r="X1182">
            <v>5.5250000000000004</v>
          </cell>
          <cell r="Y1182">
            <v>5.5149999999999997</v>
          </cell>
          <cell r="Z1182">
            <v>5.48</v>
          </cell>
          <cell r="AA1182">
            <v>5.36</v>
          </cell>
          <cell r="AB1182">
            <v>5.2450000000000001</v>
          </cell>
          <cell r="AC1182">
            <v>5.1550000000000002</v>
          </cell>
        </row>
        <row r="1183">
          <cell r="B1183">
            <v>37323</v>
          </cell>
          <cell r="C1183">
            <v>3.4350000000000001</v>
          </cell>
          <cell r="D1183">
            <v>3.81</v>
          </cell>
          <cell r="E1183">
            <v>3.9750000000000001</v>
          </cell>
          <cell r="F1183">
            <v>3.9950000000000001</v>
          </cell>
          <cell r="G1183">
            <v>4.0149999999999997</v>
          </cell>
          <cell r="H1183">
            <v>4.1699400000000004</v>
          </cell>
          <cell r="I1183">
            <v>4.2332099999999997</v>
          </cell>
          <cell r="J1183">
            <v>4.2845500000000003</v>
          </cell>
          <cell r="K1183">
            <v>4.5314699999999997</v>
          </cell>
          <cell r="L1183">
            <v>4.77949</v>
          </cell>
          <cell r="M1183">
            <v>4.9053199999999997</v>
          </cell>
          <cell r="N1183">
            <v>5.0748899999999999</v>
          </cell>
          <cell r="O1183">
            <v>5.2016499999999999</v>
          </cell>
          <cell r="P1183">
            <v>5.3049999999999997</v>
          </cell>
          <cell r="Q1183">
            <v>5.51</v>
          </cell>
          <cell r="R1183">
            <v>5.58</v>
          </cell>
          <cell r="S1183">
            <v>5.6</v>
          </cell>
          <cell r="T1183">
            <v>5.6050000000000004</v>
          </cell>
          <cell r="U1183">
            <v>5.6</v>
          </cell>
          <cell r="V1183">
            <v>5.5949999999999998</v>
          </cell>
          <cell r="W1183">
            <v>5.5949999999999998</v>
          </cell>
          <cell r="X1183">
            <v>5.59</v>
          </cell>
          <cell r="Y1183">
            <v>5.58</v>
          </cell>
          <cell r="Z1183">
            <v>5.54</v>
          </cell>
          <cell r="AA1183">
            <v>5.42</v>
          </cell>
          <cell r="AB1183">
            <v>5.29</v>
          </cell>
          <cell r="AC1183">
            <v>5.2</v>
          </cell>
        </row>
        <row r="1184">
          <cell r="B1184">
            <v>37324</v>
          </cell>
          <cell r="C1184">
            <v>3.4350000000000001</v>
          </cell>
          <cell r="D1184">
            <v>3.81</v>
          </cell>
          <cell r="E1184">
            <v>3.9750000000000001</v>
          </cell>
          <cell r="F1184">
            <v>3.9950000000000001</v>
          </cell>
          <cell r="G1184">
            <v>4.0149999999999997</v>
          </cell>
          <cell r="H1184">
            <v>4.1699400000000004</v>
          </cell>
          <cell r="I1184">
            <v>4.2332099999999997</v>
          </cell>
          <cell r="J1184">
            <v>4.2845500000000003</v>
          </cell>
          <cell r="K1184">
            <v>4.5314699999999997</v>
          </cell>
          <cell r="L1184">
            <v>4.77949</v>
          </cell>
          <cell r="M1184">
            <v>4.9053199999999997</v>
          </cell>
          <cell r="N1184">
            <v>5.0748899999999999</v>
          </cell>
          <cell r="O1184">
            <v>5.2016499999999999</v>
          </cell>
          <cell r="P1184">
            <v>5.3049999999999997</v>
          </cell>
          <cell r="Q1184">
            <v>5.51</v>
          </cell>
          <cell r="R1184">
            <v>5.58</v>
          </cell>
          <cell r="S1184">
            <v>5.6</v>
          </cell>
          <cell r="T1184">
            <v>5.6050000000000004</v>
          </cell>
          <cell r="U1184">
            <v>5.6</v>
          </cell>
          <cell r="V1184">
            <v>5.5949999999999998</v>
          </cell>
          <cell r="W1184">
            <v>5.5949999999999998</v>
          </cell>
          <cell r="X1184">
            <v>5.59</v>
          </cell>
          <cell r="Y1184">
            <v>5.58</v>
          </cell>
          <cell r="Z1184">
            <v>5.54</v>
          </cell>
          <cell r="AA1184">
            <v>5.42</v>
          </cell>
          <cell r="AB1184">
            <v>5.29</v>
          </cell>
          <cell r="AC1184">
            <v>5.2</v>
          </cell>
        </row>
        <row r="1185">
          <cell r="B1185">
            <v>37325</v>
          </cell>
          <cell r="C1185">
            <v>3.4350000000000001</v>
          </cell>
          <cell r="D1185">
            <v>3.81</v>
          </cell>
          <cell r="E1185">
            <v>3.9750000000000001</v>
          </cell>
          <cell r="F1185">
            <v>3.9950000000000001</v>
          </cell>
          <cell r="G1185">
            <v>4.0149999999999997</v>
          </cell>
          <cell r="H1185">
            <v>4.1699400000000004</v>
          </cell>
          <cell r="I1185">
            <v>4.2332099999999997</v>
          </cell>
          <cell r="J1185">
            <v>4.2845500000000003</v>
          </cell>
          <cell r="K1185">
            <v>4.5314699999999997</v>
          </cell>
          <cell r="L1185">
            <v>4.77949</v>
          </cell>
          <cell r="M1185">
            <v>4.9053199999999997</v>
          </cell>
          <cell r="N1185">
            <v>5.0748899999999999</v>
          </cell>
          <cell r="O1185">
            <v>5.2016499999999999</v>
          </cell>
          <cell r="P1185">
            <v>5.3049999999999997</v>
          </cell>
          <cell r="Q1185">
            <v>5.51</v>
          </cell>
          <cell r="R1185">
            <v>5.58</v>
          </cell>
          <cell r="S1185">
            <v>5.6</v>
          </cell>
          <cell r="T1185">
            <v>5.6050000000000004</v>
          </cell>
          <cell r="U1185">
            <v>5.6</v>
          </cell>
          <cell r="V1185">
            <v>5.5949999999999998</v>
          </cell>
          <cell r="W1185">
            <v>5.5949999999999998</v>
          </cell>
          <cell r="X1185">
            <v>5.59</v>
          </cell>
          <cell r="Y1185">
            <v>5.58</v>
          </cell>
          <cell r="Z1185">
            <v>5.54</v>
          </cell>
          <cell r="AA1185">
            <v>5.42</v>
          </cell>
          <cell r="AB1185">
            <v>5.29</v>
          </cell>
          <cell r="AC1185">
            <v>5.2</v>
          </cell>
        </row>
        <row r="1186">
          <cell r="B1186">
            <v>37326</v>
          </cell>
          <cell r="C1186">
            <v>4.2450000000000001</v>
          </cell>
          <cell r="D1186">
            <v>4.0599999999999996</v>
          </cell>
          <cell r="E1186">
            <v>3.9950000000000001</v>
          </cell>
          <cell r="F1186">
            <v>3.9950000000000001</v>
          </cell>
          <cell r="G1186">
            <v>4.0250000000000004</v>
          </cell>
          <cell r="H1186">
            <v>4.17746</v>
          </cell>
          <cell r="I1186">
            <v>4.2372199999999998</v>
          </cell>
          <cell r="J1186">
            <v>4.2903099999999998</v>
          </cell>
          <cell r="K1186">
            <v>4.5359699999999998</v>
          </cell>
          <cell r="L1186">
            <v>4.7788300000000001</v>
          </cell>
          <cell r="M1186">
            <v>4.9018199999999998</v>
          </cell>
          <cell r="N1186">
            <v>5.06914</v>
          </cell>
          <cell r="O1186">
            <v>5.1915800000000001</v>
          </cell>
          <cell r="P1186">
            <v>5.2949999999999999</v>
          </cell>
          <cell r="Q1186">
            <v>5.4950000000000001</v>
          </cell>
          <cell r="R1186">
            <v>5.56</v>
          </cell>
          <cell r="S1186">
            <v>5.58</v>
          </cell>
          <cell r="T1186">
            <v>5.585</v>
          </cell>
          <cell r="U1186">
            <v>5.58</v>
          </cell>
          <cell r="V1186">
            <v>5.58</v>
          </cell>
          <cell r="W1186">
            <v>5.5750000000000002</v>
          </cell>
          <cell r="X1186">
            <v>5.5750000000000002</v>
          </cell>
          <cell r="Y1186">
            <v>5.5650000000000004</v>
          </cell>
          <cell r="Z1186">
            <v>5.5250000000000004</v>
          </cell>
          <cell r="AA1186">
            <v>5.4050000000000002</v>
          </cell>
          <cell r="AB1186">
            <v>5.2850000000000001</v>
          </cell>
          <cell r="AC1186">
            <v>5.1950000000000003</v>
          </cell>
        </row>
        <row r="1187">
          <cell r="B1187">
            <v>37327</v>
          </cell>
          <cell r="C1187">
            <v>3.4350000000000001</v>
          </cell>
          <cell r="D1187">
            <v>3.81</v>
          </cell>
          <cell r="E1187">
            <v>3.9849999999999999</v>
          </cell>
          <cell r="F1187">
            <v>4.0049999999999999</v>
          </cell>
          <cell r="G1187">
            <v>4.0350000000000001</v>
          </cell>
          <cell r="H1187">
            <v>4.1818799999999996</v>
          </cell>
          <cell r="I1187">
            <v>4.2413299999999996</v>
          </cell>
          <cell r="J1187">
            <v>4.29331</v>
          </cell>
          <cell r="K1187">
            <v>4.5267900000000001</v>
          </cell>
          <cell r="L1187">
            <v>4.7603900000000001</v>
          </cell>
          <cell r="M1187">
            <v>4.8801600000000001</v>
          </cell>
          <cell r="N1187">
            <v>5.0432699999999997</v>
          </cell>
          <cell r="O1187">
            <v>5.1651400000000001</v>
          </cell>
          <cell r="P1187">
            <v>5.2649999999999997</v>
          </cell>
          <cell r="Q1187">
            <v>5.47</v>
          </cell>
          <cell r="R1187">
            <v>5.5449999999999999</v>
          </cell>
          <cell r="S1187">
            <v>5.57</v>
          </cell>
          <cell r="T1187">
            <v>5.5750000000000002</v>
          </cell>
          <cell r="U1187">
            <v>5.5750000000000002</v>
          </cell>
          <cell r="V1187">
            <v>5.5750000000000002</v>
          </cell>
          <cell r="W1187">
            <v>5.57</v>
          </cell>
          <cell r="X1187">
            <v>5.5650000000000004</v>
          </cell>
          <cell r="Y1187">
            <v>5.5549999999999997</v>
          </cell>
          <cell r="Z1187">
            <v>5.52</v>
          </cell>
          <cell r="AA1187">
            <v>5.41</v>
          </cell>
          <cell r="AB1187">
            <v>5.3</v>
          </cell>
          <cell r="AC1187">
            <v>5.21</v>
          </cell>
        </row>
        <row r="1188">
          <cell r="B1188">
            <v>37328</v>
          </cell>
          <cell r="C1188">
            <v>3.4950000000000001</v>
          </cell>
          <cell r="D1188">
            <v>3.81</v>
          </cell>
          <cell r="E1188">
            <v>3.9849999999999999</v>
          </cell>
          <cell r="F1188">
            <v>4.0049999999999999</v>
          </cell>
          <cell r="G1188">
            <v>4.0449999999999999</v>
          </cell>
          <cell r="H1188">
            <v>4.2027000000000001</v>
          </cell>
          <cell r="I1188">
            <v>4.2601899999999997</v>
          </cell>
          <cell r="J1188">
            <v>4.31968</v>
          </cell>
          <cell r="K1188">
            <v>4.56609</v>
          </cell>
          <cell r="L1188">
            <v>4.8116300000000001</v>
          </cell>
          <cell r="M1188">
            <v>4.9365199999999998</v>
          </cell>
          <cell r="N1188">
            <v>5.1070599999999997</v>
          </cell>
          <cell r="O1188">
            <v>5.2284699999999997</v>
          </cell>
          <cell r="P1188">
            <v>5.32</v>
          </cell>
          <cell r="Q1188">
            <v>5.53</v>
          </cell>
          <cell r="R1188">
            <v>5.6050000000000004</v>
          </cell>
          <cell r="S1188">
            <v>5.63</v>
          </cell>
          <cell r="T1188">
            <v>5.6349999999999998</v>
          </cell>
          <cell r="U1188">
            <v>5.6349999999999998</v>
          </cell>
          <cell r="V1188">
            <v>5.6349999999999998</v>
          </cell>
          <cell r="W1188">
            <v>5.63</v>
          </cell>
          <cell r="X1188">
            <v>5.625</v>
          </cell>
          <cell r="Y1188">
            <v>5.6150000000000002</v>
          </cell>
          <cell r="Z1188">
            <v>5.5750000000000002</v>
          </cell>
          <cell r="AA1188">
            <v>5.46</v>
          </cell>
          <cell r="AB1188">
            <v>5.3449999999999998</v>
          </cell>
          <cell r="AC1188">
            <v>5.2549999999999999</v>
          </cell>
        </row>
        <row r="1189">
          <cell r="B1189">
            <v>37329</v>
          </cell>
          <cell r="C1189">
            <v>3.37</v>
          </cell>
          <cell r="D1189">
            <v>3.87</v>
          </cell>
          <cell r="E1189">
            <v>3.9750000000000001</v>
          </cell>
          <cell r="F1189">
            <v>4.0049999999999999</v>
          </cell>
          <cell r="G1189">
            <v>4.0449999999999999</v>
          </cell>
          <cell r="H1189">
            <v>4.1832599999999998</v>
          </cell>
          <cell r="I1189">
            <v>4.2385700000000002</v>
          </cell>
          <cell r="J1189">
            <v>4.2954400000000001</v>
          </cell>
          <cell r="K1189">
            <v>4.5328200000000001</v>
          </cell>
          <cell r="L1189">
            <v>4.7621000000000002</v>
          </cell>
          <cell r="M1189">
            <v>4.8888800000000003</v>
          </cell>
          <cell r="N1189">
            <v>5.0499700000000001</v>
          </cell>
          <cell r="O1189">
            <v>5.1705199999999998</v>
          </cell>
          <cell r="P1189">
            <v>5.2750000000000004</v>
          </cell>
          <cell r="Q1189">
            <v>5.4850000000000003</v>
          </cell>
          <cell r="R1189">
            <v>5.5650000000000004</v>
          </cell>
          <cell r="S1189">
            <v>5.59</v>
          </cell>
          <cell r="T1189">
            <v>5.6</v>
          </cell>
          <cell r="U1189">
            <v>5.6050000000000004</v>
          </cell>
          <cell r="V1189">
            <v>5.61</v>
          </cell>
          <cell r="W1189">
            <v>5.61</v>
          </cell>
          <cell r="X1189">
            <v>5.61</v>
          </cell>
          <cell r="Y1189">
            <v>5.6</v>
          </cell>
          <cell r="Z1189">
            <v>5.56</v>
          </cell>
          <cell r="AA1189">
            <v>5.4450000000000003</v>
          </cell>
          <cell r="AB1189">
            <v>5.335</v>
          </cell>
          <cell r="AC1189">
            <v>5.2450000000000001</v>
          </cell>
        </row>
        <row r="1190">
          <cell r="B1190">
            <v>37330</v>
          </cell>
          <cell r="C1190">
            <v>4.0599999999999996</v>
          </cell>
          <cell r="D1190">
            <v>4.12</v>
          </cell>
          <cell r="E1190">
            <v>3.9950000000000001</v>
          </cell>
          <cell r="F1190">
            <v>4.0149999999999997</v>
          </cell>
          <cell r="G1190">
            <v>4.0449999999999999</v>
          </cell>
          <cell r="H1190">
            <v>4.1991699999999996</v>
          </cell>
          <cell r="I1190">
            <v>4.2547800000000002</v>
          </cell>
          <cell r="J1190">
            <v>4.3056400000000004</v>
          </cell>
          <cell r="K1190">
            <v>4.5570399999999998</v>
          </cell>
          <cell r="L1190">
            <v>4.8072699999999999</v>
          </cell>
          <cell r="M1190">
            <v>4.9338100000000003</v>
          </cell>
          <cell r="N1190">
            <v>5.1014900000000001</v>
          </cell>
          <cell r="O1190">
            <v>5.2256</v>
          </cell>
          <cell r="P1190">
            <v>5.3250000000000002</v>
          </cell>
          <cell r="Q1190">
            <v>5.5350000000000001</v>
          </cell>
          <cell r="R1190">
            <v>5.61</v>
          </cell>
          <cell r="S1190">
            <v>5.63</v>
          </cell>
          <cell r="T1190">
            <v>5.6349999999999998</v>
          </cell>
          <cell r="U1190">
            <v>5.6349999999999998</v>
          </cell>
          <cell r="V1190">
            <v>5.6349999999999998</v>
          </cell>
          <cell r="W1190">
            <v>5.63</v>
          </cell>
          <cell r="X1190">
            <v>5.63</v>
          </cell>
          <cell r="Y1190">
            <v>5.62</v>
          </cell>
          <cell r="Z1190">
            <v>5.5750000000000002</v>
          </cell>
          <cell r="AA1190">
            <v>5.4550000000000001</v>
          </cell>
          <cell r="AB1190">
            <v>5.34</v>
          </cell>
          <cell r="AC1190">
            <v>5.25</v>
          </cell>
        </row>
        <row r="1191">
          <cell r="B1191">
            <v>37331</v>
          </cell>
          <cell r="C1191">
            <v>4.0599999999999996</v>
          </cell>
          <cell r="D1191">
            <v>4.12</v>
          </cell>
          <cell r="E1191">
            <v>3.9950000000000001</v>
          </cell>
          <cell r="F1191">
            <v>4.0149999999999997</v>
          </cell>
          <cell r="G1191">
            <v>4.0449999999999999</v>
          </cell>
          <cell r="H1191">
            <v>4.1991699999999996</v>
          </cell>
          <cell r="I1191">
            <v>4.2547800000000002</v>
          </cell>
          <cell r="J1191">
            <v>4.3056400000000004</v>
          </cell>
          <cell r="K1191">
            <v>4.5570399999999998</v>
          </cell>
          <cell r="L1191">
            <v>4.8072699999999999</v>
          </cell>
          <cell r="M1191">
            <v>4.9338100000000003</v>
          </cell>
          <cell r="N1191">
            <v>5.1014900000000001</v>
          </cell>
          <cell r="O1191">
            <v>5.2256</v>
          </cell>
          <cell r="P1191">
            <v>5.3250000000000002</v>
          </cell>
          <cell r="Q1191">
            <v>5.5350000000000001</v>
          </cell>
          <cell r="R1191">
            <v>5.61</v>
          </cell>
          <cell r="S1191">
            <v>5.63</v>
          </cell>
          <cell r="T1191">
            <v>5.6349999999999998</v>
          </cell>
          <cell r="U1191">
            <v>5.6349999999999998</v>
          </cell>
          <cell r="V1191">
            <v>5.6349999999999998</v>
          </cell>
          <cell r="W1191">
            <v>5.63</v>
          </cell>
          <cell r="X1191">
            <v>5.63</v>
          </cell>
          <cell r="Y1191">
            <v>5.62</v>
          </cell>
          <cell r="Z1191">
            <v>5.5750000000000002</v>
          </cell>
          <cell r="AA1191">
            <v>5.4550000000000001</v>
          </cell>
          <cell r="AB1191">
            <v>5.34</v>
          </cell>
          <cell r="AC1191">
            <v>5.25</v>
          </cell>
        </row>
        <row r="1192">
          <cell r="B1192">
            <v>37332</v>
          </cell>
          <cell r="C1192">
            <v>4.0599999999999996</v>
          </cell>
          <cell r="D1192">
            <v>4.12</v>
          </cell>
          <cell r="E1192">
            <v>3.9950000000000001</v>
          </cell>
          <cell r="F1192">
            <v>4.0149999999999997</v>
          </cell>
          <cell r="G1192">
            <v>4.0449999999999999</v>
          </cell>
          <cell r="H1192">
            <v>4.1991699999999996</v>
          </cell>
          <cell r="I1192">
            <v>4.2547800000000002</v>
          </cell>
          <cell r="J1192">
            <v>4.3056400000000004</v>
          </cell>
          <cell r="K1192">
            <v>4.5570399999999998</v>
          </cell>
          <cell r="L1192">
            <v>4.8072699999999999</v>
          </cell>
          <cell r="M1192">
            <v>4.9338100000000003</v>
          </cell>
          <cell r="N1192">
            <v>5.1014900000000001</v>
          </cell>
          <cell r="O1192">
            <v>5.2256</v>
          </cell>
          <cell r="P1192">
            <v>5.3250000000000002</v>
          </cell>
          <cell r="Q1192">
            <v>5.5350000000000001</v>
          </cell>
          <cell r="R1192">
            <v>5.61</v>
          </cell>
          <cell r="S1192">
            <v>5.63</v>
          </cell>
          <cell r="T1192">
            <v>5.6349999999999998</v>
          </cell>
          <cell r="U1192">
            <v>5.6349999999999998</v>
          </cell>
          <cell r="V1192">
            <v>5.6349999999999998</v>
          </cell>
          <cell r="W1192">
            <v>5.63</v>
          </cell>
          <cell r="X1192">
            <v>5.63</v>
          </cell>
          <cell r="Y1192">
            <v>5.62</v>
          </cell>
          <cell r="Z1192">
            <v>5.5750000000000002</v>
          </cell>
          <cell r="AA1192">
            <v>5.4550000000000001</v>
          </cell>
          <cell r="AB1192">
            <v>5.34</v>
          </cell>
          <cell r="AC1192">
            <v>5.25</v>
          </cell>
        </row>
        <row r="1193">
          <cell r="B1193">
            <v>37333</v>
          </cell>
          <cell r="C1193">
            <v>3.6850000000000001</v>
          </cell>
          <cell r="D1193">
            <v>4.0599999999999996</v>
          </cell>
          <cell r="E1193">
            <v>4.04</v>
          </cell>
          <cell r="F1193">
            <v>4.05</v>
          </cell>
          <cell r="G1193">
            <v>4.09</v>
          </cell>
          <cell r="H1193">
            <v>4.2188999999999997</v>
          </cell>
          <cell r="I1193">
            <v>4.2701200000000004</v>
          </cell>
          <cell r="J1193">
            <v>4.3793699999999998</v>
          </cell>
          <cell r="K1193">
            <v>4.6043599999999998</v>
          </cell>
          <cell r="L1193">
            <v>4.83908</v>
          </cell>
          <cell r="M1193">
            <v>4.9576399999999996</v>
          </cell>
          <cell r="N1193">
            <v>5.1203799999999999</v>
          </cell>
          <cell r="O1193">
            <v>5.2391899999999998</v>
          </cell>
          <cell r="P1193">
            <v>5.32</v>
          </cell>
          <cell r="Q1193">
            <v>5.53</v>
          </cell>
          <cell r="R1193">
            <v>5.6</v>
          </cell>
          <cell r="S1193">
            <v>5.62</v>
          </cell>
          <cell r="T1193">
            <v>5.625</v>
          </cell>
          <cell r="U1193">
            <v>5.625</v>
          </cell>
          <cell r="V1193">
            <v>5.62</v>
          </cell>
          <cell r="W1193">
            <v>5.6150000000000002</v>
          </cell>
          <cell r="X1193">
            <v>5.61</v>
          </cell>
          <cell r="Y1193">
            <v>5.6</v>
          </cell>
          <cell r="Z1193">
            <v>5.5549999999999997</v>
          </cell>
          <cell r="AA1193">
            <v>5.4349999999999996</v>
          </cell>
          <cell r="AB1193">
            <v>5.3150000000000004</v>
          </cell>
          <cell r="AC1193">
            <v>5.2249999999999996</v>
          </cell>
        </row>
        <row r="1194">
          <cell r="B1194">
            <v>37334</v>
          </cell>
          <cell r="C1194">
            <v>4.3099999999999996</v>
          </cell>
          <cell r="D1194">
            <v>4.1849999999999996</v>
          </cell>
          <cell r="E1194">
            <v>4</v>
          </cell>
          <cell r="F1194">
            <v>4.0650000000000004</v>
          </cell>
          <cell r="G1194">
            <v>4.05</v>
          </cell>
          <cell r="H1194">
            <v>4.19191</v>
          </cell>
          <cell r="I1194">
            <v>4.2412299999999998</v>
          </cell>
          <cell r="J1194">
            <v>4.3125400000000003</v>
          </cell>
          <cell r="K1194">
            <v>4.5303000000000004</v>
          </cell>
          <cell r="L1194">
            <v>4.7659700000000003</v>
          </cell>
          <cell r="M1194">
            <v>4.8895200000000001</v>
          </cell>
          <cell r="N1194">
            <v>5.0533599999999996</v>
          </cell>
          <cell r="O1194">
            <v>5.1761499999999998</v>
          </cell>
          <cell r="P1194">
            <v>5.2750000000000004</v>
          </cell>
          <cell r="Q1194">
            <v>5.4850000000000003</v>
          </cell>
          <cell r="R1194">
            <v>5.56</v>
          </cell>
          <cell r="S1194">
            <v>5.58</v>
          </cell>
          <cell r="T1194">
            <v>5.585</v>
          </cell>
          <cell r="U1194">
            <v>5.585</v>
          </cell>
          <cell r="V1194">
            <v>5.58</v>
          </cell>
          <cell r="W1194">
            <v>5.5750000000000002</v>
          </cell>
          <cell r="X1194">
            <v>5.5750000000000002</v>
          </cell>
          <cell r="Y1194">
            <v>5.5650000000000004</v>
          </cell>
          <cell r="Z1194">
            <v>5.5250000000000004</v>
          </cell>
          <cell r="AA1194">
            <v>5.4050000000000002</v>
          </cell>
          <cell r="AB1194">
            <v>5.2850000000000001</v>
          </cell>
          <cell r="AC1194">
            <v>5.1950000000000003</v>
          </cell>
        </row>
        <row r="1195">
          <cell r="B1195">
            <v>37335</v>
          </cell>
          <cell r="C1195">
            <v>4.6849999999999996</v>
          </cell>
          <cell r="D1195">
            <v>4.1849999999999996</v>
          </cell>
          <cell r="E1195">
            <v>4.0549999999999997</v>
          </cell>
          <cell r="F1195">
            <v>4.0549999999999997</v>
          </cell>
          <cell r="G1195">
            <v>4.085</v>
          </cell>
          <cell r="H1195">
            <v>4.20404</v>
          </cell>
          <cell r="I1195">
            <v>4.23245</v>
          </cell>
          <cell r="J1195">
            <v>4.2700699999999996</v>
          </cell>
          <cell r="K1195">
            <v>4.4862000000000002</v>
          </cell>
          <cell r="L1195">
            <v>4.7176400000000003</v>
          </cell>
          <cell r="M1195">
            <v>4.8422599999999996</v>
          </cell>
          <cell r="N1195">
            <v>5.0104100000000003</v>
          </cell>
          <cell r="O1195">
            <v>5.1347399999999999</v>
          </cell>
          <cell r="P1195">
            <v>5.2450000000000001</v>
          </cell>
          <cell r="Q1195">
            <v>5.4649999999999999</v>
          </cell>
          <cell r="R1195">
            <v>5.55</v>
          </cell>
          <cell r="S1195">
            <v>5.5750000000000002</v>
          </cell>
          <cell r="T1195">
            <v>5.58</v>
          </cell>
          <cell r="U1195">
            <v>5.58</v>
          </cell>
          <cell r="V1195">
            <v>5.5750000000000002</v>
          </cell>
          <cell r="W1195">
            <v>5.57</v>
          </cell>
          <cell r="X1195">
            <v>5.57</v>
          </cell>
          <cell r="Y1195">
            <v>5.56</v>
          </cell>
          <cell r="Z1195">
            <v>5.52</v>
          </cell>
          <cell r="AA1195">
            <v>5.4050000000000002</v>
          </cell>
          <cell r="AB1195">
            <v>5.2949999999999999</v>
          </cell>
          <cell r="AC1195">
            <v>5.2050000000000001</v>
          </cell>
        </row>
        <row r="1196">
          <cell r="B1196">
            <v>37336</v>
          </cell>
          <cell r="C1196">
            <v>4.12</v>
          </cell>
          <cell r="D1196">
            <v>3.9950000000000001</v>
          </cell>
          <cell r="E1196">
            <v>4.0250000000000004</v>
          </cell>
          <cell r="F1196">
            <v>4.0650000000000004</v>
          </cell>
          <cell r="G1196">
            <v>4.1050000000000004</v>
          </cell>
          <cell r="H1196">
            <v>4.2309099999999997</v>
          </cell>
          <cell r="I1196">
            <v>4.3033700000000001</v>
          </cell>
          <cell r="J1196">
            <v>4.3715799999999998</v>
          </cell>
          <cell r="K1196">
            <v>4.6328199999999997</v>
          </cell>
          <cell r="L1196">
            <v>4.8851399999999998</v>
          </cell>
          <cell r="M1196">
            <v>5.0147700000000004</v>
          </cell>
          <cell r="N1196">
            <v>5.1751100000000001</v>
          </cell>
          <cell r="O1196">
            <v>5.2937900000000004</v>
          </cell>
          <cell r="P1196">
            <v>5.39</v>
          </cell>
          <cell r="Q1196">
            <v>5.5949999999999998</v>
          </cell>
          <cell r="R1196">
            <v>5.6749999999999998</v>
          </cell>
          <cell r="S1196">
            <v>5.6950000000000003</v>
          </cell>
          <cell r="T1196">
            <v>5.6950000000000003</v>
          </cell>
          <cell r="U1196">
            <v>5.6950000000000003</v>
          </cell>
          <cell r="V1196">
            <v>5.69</v>
          </cell>
          <cell r="W1196">
            <v>5.68</v>
          </cell>
          <cell r="X1196">
            <v>5.6749999999999998</v>
          </cell>
          <cell r="Y1196">
            <v>5.665</v>
          </cell>
          <cell r="Z1196">
            <v>5.63</v>
          </cell>
          <cell r="AA1196">
            <v>5.52</v>
          </cell>
          <cell r="AB1196">
            <v>5.3949999999999996</v>
          </cell>
          <cell r="AC1196">
            <v>5.3049999999999997</v>
          </cell>
        </row>
        <row r="1197">
          <cell r="B1197">
            <v>37337</v>
          </cell>
          <cell r="C1197">
            <v>4.6500000000000004</v>
          </cell>
          <cell r="D1197">
            <v>4.1849999999999996</v>
          </cell>
          <cell r="E1197">
            <v>4.0750000000000002</v>
          </cell>
          <cell r="F1197">
            <v>4.085</v>
          </cell>
          <cell r="G1197">
            <v>4.125</v>
          </cell>
          <cell r="H1197">
            <v>4.2523600000000004</v>
          </cell>
          <cell r="I1197">
            <v>4.3171799999999996</v>
          </cell>
          <cell r="J1197">
            <v>4.3837900000000003</v>
          </cell>
          <cell r="K1197">
            <v>4.6414799999999996</v>
          </cell>
          <cell r="L1197">
            <v>4.8933299999999997</v>
          </cell>
          <cell r="M1197">
            <v>5.0082300000000002</v>
          </cell>
          <cell r="N1197">
            <v>5.1655600000000002</v>
          </cell>
          <cell r="O1197">
            <v>5.2810899999999998</v>
          </cell>
          <cell r="P1197">
            <v>5.375</v>
          </cell>
          <cell r="Q1197">
            <v>5.5750000000000002</v>
          </cell>
          <cell r="R1197">
            <v>5.6550000000000002</v>
          </cell>
          <cell r="S1197">
            <v>5.6749999999999998</v>
          </cell>
          <cell r="T1197">
            <v>5.68</v>
          </cell>
          <cell r="U1197">
            <v>5.68</v>
          </cell>
          <cell r="V1197">
            <v>5.6749999999999998</v>
          </cell>
          <cell r="W1197">
            <v>5.665</v>
          </cell>
          <cell r="X1197">
            <v>5.66</v>
          </cell>
          <cell r="Y1197">
            <v>5.65</v>
          </cell>
          <cell r="Z1197">
            <v>5.61</v>
          </cell>
          <cell r="AA1197">
            <v>5.4950000000000001</v>
          </cell>
          <cell r="AB1197">
            <v>5.375</v>
          </cell>
          <cell r="AC1197">
            <v>5.2850000000000001</v>
          </cell>
        </row>
        <row r="1198">
          <cell r="B1198">
            <v>37338</v>
          </cell>
          <cell r="C1198">
            <v>4.6500000000000004</v>
          </cell>
          <cell r="D1198">
            <v>4.1849999999999996</v>
          </cell>
          <cell r="E1198">
            <v>4.0750000000000002</v>
          </cell>
          <cell r="F1198">
            <v>4.085</v>
          </cell>
          <cell r="G1198">
            <v>4.125</v>
          </cell>
          <cell r="H1198">
            <v>4.2523600000000004</v>
          </cell>
          <cell r="I1198">
            <v>4.3171799999999996</v>
          </cell>
          <cell r="J1198">
            <v>4.3837900000000003</v>
          </cell>
          <cell r="K1198">
            <v>4.6414799999999996</v>
          </cell>
          <cell r="L1198">
            <v>4.8933299999999997</v>
          </cell>
          <cell r="M1198">
            <v>5.0082300000000002</v>
          </cell>
          <cell r="N1198">
            <v>5.1655600000000002</v>
          </cell>
          <cell r="O1198">
            <v>5.2810899999999998</v>
          </cell>
          <cell r="P1198">
            <v>5.375</v>
          </cell>
          <cell r="Q1198">
            <v>5.5750000000000002</v>
          </cell>
          <cell r="R1198">
            <v>5.6550000000000002</v>
          </cell>
          <cell r="S1198">
            <v>5.6749999999999998</v>
          </cell>
          <cell r="T1198">
            <v>5.68</v>
          </cell>
          <cell r="U1198">
            <v>5.68</v>
          </cell>
          <cell r="V1198">
            <v>5.6749999999999998</v>
          </cell>
          <cell r="W1198">
            <v>5.665</v>
          </cell>
          <cell r="X1198">
            <v>5.66</v>
          </cell>
          <cell r="Y1198">
            <v>5.65</v>
          </cell>
          <cell r="Z1198">
            <v>5.61</v>
          </cell>
          <cell r="AA1198">
            <v>5.4950000000000001</v>
          </cell>
          <cell r="AB1198">
            <v>5.375</v>
          </cell>
          <cell r="AC1198">
            <v>5.2850000000000001</v>
          </cell>
        </row>
        <row r="1199">
          <cell r="B1199">
            <v>37339</v>
          </cell>
          <cell r="C1199">
            <v>4.6500000000000004</v>
          </cell>
          <cell r="D1199">
            <v>4.1849999999999996</v>
          </cell>
          <cell r="E1199">
            <v>4.0750000000000002</v>
          </cell>
          <cell r="F1199">
            <v>4.085</v>
          </cell>
          <cell r="G1199">
            <v>4.125</v>
          </cell>
          <cell r="H1199">
            <v>4.2523600000000004</v>
          </cell>
          <cell r="I1199">
            <v>4.3171799999999996</v>
          </cell>
          <cell r="J1199">
            <v>4.3837900000000003</v>
          </cell>
          <cell r="K1199">
            <v>4.6414799999999996</v>
          </cell>
          <cell r="L1199">
            <v>4.8933299999999997</v>
          </cell>
          <cell r="M1199">
            <v>5.0082300000000002</v>
          </cell>
          <cell r="N1199">
            <v>5.1655600000000002</v>
          </cell>
          <cell r="O1199">
            <v>5.2810899999999998</v>
          </cell>
          <cell r="P1199">
            <v>5.375</v>
          </cell>
          <cell r="Q1199">
            <v>5.5750000000000002</v>
          </cell>
          <cell r="R1199">
            <v>5.6550000000000002</v>
          </cell>
          <cell r="S1199">
            <v>5.6749999999999998</v>
          </cell>
          <cell r="T1199">
            <v>5.68</v>
          </cell>
          <cell r="U1199">
            <v>5.68</v>
          </cell>
          <cell r="V1199">
            <v>5.6749999999999998</v>
          </cell>
          <cell r="W1199">
            <v>5.665</v>
          </cell>
          <cell r="X1199">
            <v>5.66</v>
          </cell>
          <cell r="Y1199">
            <v>5.65</v>
          </cell>
          <cell r="Z1199">
            <v>5.61</v>
          </cell>
          <cell r="AA1199">
            <v>5.4950000000000001</v>
          </cell>
          <cell r="AB1199">
            <v>5.375</v>
          </cell>
          <cell r="AC1199">
            <v>5.2850000000000001</v>
          </cell>
        </row>
        <row r="1200">
          <cell r="B1200">
            <v>37340</v>
          </cell>
          <cell r="C1200">
            <v>5.0599999999999996</v>
          </cell>
          <cell r="D1200">
            <v>4.1500000000000004</v>
          </cell>
          <cell r="E1200">
            <v>4.1050000000000004</v>
          </cell>
          <cell r="F1200">
            <v>4.125</v>
          </cell>
          <cell r="G1200">
            <v>4.1550000000000002</v>
          </cell>
          <cell r="H1200">
            <v>4.2753699999999997</v>
          </cell>
          <cell r="I1200">
            <v>4.3438999999999997</v>
          </cell>
          <cell r="J1200">
            <v>4.4002400000000002</v>
          </cell>
          <cell r="K1200">
            <v>4.6604900000000002</v>
          </cell>
          <cell r="L1200">
            <v>4.90672</v>
          </cell>
          <cell r="M1200">
            <v>5.0235500000000002</v>
          </cell>
          <cell r="N1200">
            <v>5.1812699999999996</v>
          </cell>
          <cell r="O1200">
            <v>5.3008499999999996</v>
          </cell>
          <cell r="P1200">
            <v>5.39</v>
          </cell>
          <cell r="Q1200">
            <v>5.59</v>
          </cell>
          <cell r="R1200">
            <v>5.67</v>
          </cell>
          <cell r="S1200">
            <v>5.69</v>
          </cell>
          <cell r="T1200">
            <v>5.6950000000000003</v>
          </cell>
          <cell r="U1200">
            <v>5.69</v>
          </cell>
          <cell r="V1200">
            <v>5.68</v>
          </cell>
          <cell r="W1200">
            <v>5.67</v>
          </cell>
          <cell r="X1200">
            <v>5.665</v>
          </cell>
          <cell r="Y1200">
            <v>5.6550000000000002</v>
          </cell>
          <cell r="Z1200">
            <v>5.6150000000000002</v>
          </cell>
          <cell r="AA1200">
            <v>5.4950000000000001</v>
          </cell>
          <cell r="AB1200">
            <v>5.375</v>
          </cell>
          <cell r="AC1200">
            <v>5.2850000000000001</v>
          </cell>
        </row>
        <row r="1201">
          <cell r="B1201">
            <v>37341</v>
          </cell>
          <cell r="C1201">
            <v>3.625</v>
          </cell>
          <cell r="D1201">
            <v>3.62</v>
          </cell>
          <cell r="E1201">
            <v>4.0049999999999999</v>
          </cell>
          <cell r="F1201">
            <v>4.0750000000000002</v>
          </cell>
          <cell r="G1201">
            <v>4.125</v>
          </cell>
          <cell r="H1201">
            <v>4.2310999999999996</v>
          </cell>
          <cell r="I1201">
            <v>4.3100899999999998</v>
          </cell>
          <cell r="J1201">
            <v>4.3769</v>
          </cell>
          <cell r="K1201">
            <v>4.6305500000000004</v>
          </cell>
          <cell r="L1201">
            <v>4.8740399999999999</v>
          </cell>
          <cell r="M1201">
            <v>4.9903500000000003</v>
          </cell>
          <cell r="N1201">
            <v>5.1476100000000002</v>
          </cell>
          <cell r="O1201">
            <v>5.26912</v>
          </cell>
          <cell r="P1201">
            <v>5.3650000000000002</v>
          </cell>
          <cell r="Q1201">
            <v>5.56</v>
          </cell>
          <cell r="R1201">
            <v>5.6349999999999998</v>
          </cell>
          <cell r="S1201">
            <v>5.6550000000000002</v>
          </cell>
          <cell r="T1201">
            <v>5.6550000000000002</v>
          </cell>
          <cell r="U1201">
            <v>5.65</v>
          </cell>
          <cell r="V1201">
            <v>5.6449999999999996</v>
          </cell>
          <cell r="W1201">
            <v>5.64</v>
          </cell>
          <cell r="X1201">
            <v>5.6349999999999998</v>
          </cell>
          <cell r="Y1201">
            <v>5.625</v>
          </cell>
          <cell r="Z1201">
            <v>5.58</v>
          </cell>
          <cell r="AA1201">
            <v>5.4649999999999999</v>
          </cell>
          <cell r="AB1201">
            <v>5.35</v>
          </cell>
          <cell r="AC1201">
            <v>5.2649999999999997</v>
          </cell>
        </row>
        <row r="1202">
          <cell r="B1202">
            <v>37342</v>
          </cell>
          <cell r="C1202">
            <v>3.37</v>
          </cell>
          <cell r="D1202">
            <v>3.4350000000000001</v>
          </cell>
          <cell r="E1202">
            <v>3.9449999999999998</v>
          </cell>
          <cell r="F1202">
            <v>4.0549999999999997</v>
          </cell>
          <cell r="G1202">
            <v>4.1150000000000002</v>
          </cell>
          <cell r="H1202">
            <v>4.2069299999999998</v>
          </cell>
          <cell r="I1202">
            <v>4.2874600000000003</v>
          </cell>
          <cell r="J1202">
            <v>4.3584100000000001</v>
          </cell>
          <cell r="K1202">
            <v>4.6008300000000002</v>
          </cell>
          <cell r="L1202">
            <v>4.8409000000000004</v>
          </cell>
          <cell r="M1202">
            <v>4.95303</v>
          </cell>
          <cell r="N1202">
            <v>5.1108399999999996</v>
          </cell>
          <cell r="O1202">
            <v>5.2229299999999999</v>
          </cell>
          <cell r="P1202">
            <v>5.3250000000000002</v>
          </cell>
          <cell r="Q1202">
            <v>5.52</v>
          </cell>
          <cell r="R1202">
            <v>5.59</v>
          </cell>
          <cell r="S1202">
            <v>5.61</v>
          </cell>
          <cell r="T1202">
            <v>5.6050000000000004</v>
          </cell>
          <cell r="U1202">
            <v>5.6</v>
          </cell>
          <cell r="V1202">
            <v>5.59</v>
          </cell>
          <cell r="W1202">
            <v>5.58</v>
          </cell>
          <cell r="X1202">
            <v>5.5750000000000002</v>
          </cell>
          <cell r="Y1202">
            <v>5.5650000000000004</v>
          </cell>
          <cell r="Z1202">
            <v>5.53</v>
          </cell>
          <cell r="AA1202">
            <v>5.42</v>
          </cell>
          <cell r="AB1202">
            <v>5.3049999999999997</v>
          </cell>
          <cell r="AC1202">
            <v>5.2149999999999999</v>
          </cell>
        </row>
        <row r="1203">
          <cell r="B1203">
            <v>37343</v>
          </cell>
          <cell r="C1203">
            <v>3.28</v>
          </cell>
          <cell r="D1203">
            <v>3.4</v>
          </cell>
          <cell r="E1203">
            <v>3.9350000000000001</v>
          </cell>
          <cell r="F1203">
            <v>4.0549999999999997</v>
          </cell>
          <cell r="G1203">
            <v>4.1150000000000002</v>
          </cell>
          <cell r="H1203">
            <v>4.1982600000000003</v>
          </cell>
          <cell r="I1203">
            <v>4.2798800000000004</v>
          </cell>
          <cell r="J1203">
            <v>4.3530699999999998</v>
          </cell>
          <cell r="K1203">
            <v>4.5928899999999997</v>
          </cell>
          <cell r="L1203">
            <v>4.8224400000000003</v>
          </cell>
          <cell r="M1203">
            <v>4.9363700000000001</v>
          </cell>
          <cell r="N1203">
            <v>5.08765</v>
          </cell>
          <cell r="O1203">
            <v>5.1988099999999999</v>
          </cell>
          <cell r="P1203">
            <v>5.3049999999999997</v>
          </cell>
          <cell r="Q1203">
            <v>5.4950000000000001</v>
          </cell>
          <cell r="R1203">
            <v>5.5650000000000004</v>
          </cell>
          <cell r="S1203">
            <v>5.58</v>
          </cell>
          <cell r="T1203">
            <v>5.5750000000000002</v>
          </cell>
          <cell r="U1203">
            <v>5.57</v>
          </cell>
          <cell r="V1203">
            <v>5.5650000000000004</v>
          </cell>
          <cell r="W1203">
            <v>5.56</v>
          </cell>
          <cell r="X1203">
            <v>5.56</v>
          </cell>
          <cell r="Y1203">
            <v>5.55</v>
          </cell>
          <cell r="Z1203">
            <v>5.5149999999999997</v>
          </cell>
          <cell r="AA1203">
            <v>5.41</v>
          </cell>
          <cell r="AB1203">
            <v>5.3</v>
          </cell>
          <cell r="AC1203">
            <v>5.2149999999999999</v>
          </cell>
        </row>
        <row r="1204">
          <cell r="B1204">
            <v>37344</v>
          </cell>
          <cell r="C1204">
            <v>3.28</v>
          </cell>
          <cell r="D1204">
            <v>3.4</v>
          </cell>
          <cell r="E1204">
            <v>3.9350000000000001</v>
          </cell>
          <cell r="F1204">
            <v>4.0549999999999997</v>
          </cell>
          <cell r="G1204">
            <v>4.1150000000000002</v>
          </cell>
          <cell r="H1204">
            <v>4.1982600000000003</v>
          </cell>
          <cell r="I1204">
            <v>4.2798800000000004</v>
          </cell>
          <cell r="J1204">
            <v>4.3530699999999998</v>
          </cell>
          <cell r="K1204">
            <v>4.5928899999999997</v>
          </cell>
          <cell r="L1204">
            <v>4.8224400000000003</v>
          </cell>
          <cell r="M1204">
            <v>4.9363700000000001</v>
          </cell>
          <cell r="N1204">
            <v>5.08765</v>
          </cell>
          <cell r="O1204">
            <v>5.1988099999999999</v>
          </cell>
          <cell r="P1204">
            <v>5.3049999999999997</v>
          </cell>
          <cell r="Q1204">
            <v>5.4950000000000001</v>
          </cell>
          <cell r="R1204">
            <v>5.5650000000000004</v>
          </cell>
          <cell r="S1204">
            <v>5.58</v>
          </cell>
          <cell r="T1204">
            <v>5.5750000000000002</v>
          </cell>
          <cell r="U1204">
            <v>5.57</v>
          </cell>
          <cell r="V1204">
            <v>5.5650000000000004</v>
          </cell>
          <cell r="W1204">
            <v>5.56</v>
          </cell>
          <cell r="X1204">
            <v>5.56</v>
          </cell>
          <cell r="Y1204">
            <v>5.55</v>
          </cell>
          <cell r="Z1204">
            <v>5.5149999999999997</v>
          </cell>
          <cell r="AA1204">
            <v>5.41</v>
          </cell>
          <cell r="AB1204">
            <v>5.3</v>
          </cell>
          <cell r="AC1204">
            <v>5.2149999999999999</v>
          </cell>
        </row>
        <row r="1205">
          <cell r="B1205">
            <v>37345</v>
          </cell>
          <cell r="C1205">
            <v>3.28</v>
          </cell>
          <cell r="D1205">
            <v>3.4</v>
          </cell>
          <cell r="E1205">
            <v>3.9350000000000001</v>
          </cell>
          <cell r="F1205">
            <v>4.0549999999999997</v>
          </cell>
          <cell r="G1205">
            <v>4.1150000000000002</v>
          </cell>
          <cell r="H1205">
            <v>4.1982600000000003</v>
          </cell>
          <cell r="I1205">
            <v>4.2798800000000004</v>
          </cell>
          <cell r="J1205">
            <v>4.3530699999999998</v>
          </cell>
          <cell r="K1205">
            <v>4.5928899999999997</v>
          </cell>
          <cell r="L1205">
            <v>4.8224400000000003</v>
          </cell>
          <cell r="M1205">
            <v>4.9363700000000001</v>
          </cell>
          <cell r="N1205">
            <v>5.08765</v>
          </cell>
          <cell r="O1205">
            <v>5.1988099999999999</v>
          </cell>
          <cell r="P1205">
            <v>5.3049999999999997</v>
          </cell>
          <cell r="Q1205">
            <v>5.4950000000000001</v>
          </cell>
          <cell r="R1205">
            <v>5.5650000000000004</v>
          </cell>
          <cell r="S1205">
            <v>5.58</v>
          </cell>
          <cell r="T1205">
            <v>5.5750000000000002</v>
          </cell>
          <cell r="U1205">
            <v>5.57</v>
          </cell>
          <cell r="V1205">
            <v>5.5650000000000004</v>
          </cell>
          <cell r="W1205">
            <v>5.56</v>
          </cell>
          <cell r="X1205">
            <v>5.56</v>
          </cell>
          <cell r="Y1205">
            <v>5.55</v>
          </cell>
          <cell r="Z1205">
            <v>5.5149999999999997</v>
          </cell>
          <cell r="AA1205">
            <v>5.41</v>
          </cell>
          <cell r="AB1205">
            <v>5.3</v>
          </cell>
          <cell r="AC1205">
            <v>5.2149999999999999</v>
          </cell>
        </row>
        <row r="1206">
          <cell r="B1206">
            <v>37346</v>
          </cell>
          <cell r="C1206">
            <v>3.28</v>
          </cell>
          <cell r="D1206">
            <v>3.4</v>
          </cell>
          <cell r="E1206">
            <v>3.9350000000000001</v>
          </cell>
          <cell r="F1206">
            <v>4.0549999999999997</v>
          </cell>
          <cell r="G1206">
            <v>4.1150000000000002</v>
          </cell>
          <cell r="H1206">
            <v>4.1982600000000003</v>
          </cell>
          <cell r="I1206">
            <v>4.2798800000000004</v>
          </cell>
          <cell r="J1206">
            <v>4.3530699999999998</v>
          </cell>
          <cell r="K1206">
            <v>4.5928899999999997</v>
          </cell>
          <cell r="L1206">
            <v>4.8224400000000003</v>
          </cell>
          <cell r="M1206">
            <v>4.9363700000000001</v>
          </cell>
          <cell r="N1206">
            <v>5.08765</v>
          </cell>
          <cell r="O1206">
            <v>5.1988099999999999</v>
          </cell>
          <cell r="P1206">
            <v>5.3049999999999997</v>
          </cell>
          <cell r="Q1206">
            <v>5.4950000000000001</v>
          </cell>
          <cell r="R1206">
            <v>5.5650000000000004</v>
          </cell>
          <cell r="S1206">
            <v>5.58</v>
          </cell>
          <cell r="T1206">
            <v>5.5750000000000002</v>
          </cell>
          <cell r="U1206">
            <v>5.57</v>
          </cell>
          <cell r="V1206">
            <v>5.5650000000000004</v>
          </cell>
          <cell r="W1206">
            <v>5.56</v>
          </cell>
          <cell r="X1206">
            <v>5.56</v>
          </cell>
          <cell r="Y1206">
            <v>5.55</v>
          </cell>
          <cell r="Z1206">
            <v>5.5149999999999997</v>
          </cell>
          <cell r="AA1206">
            <v>5.41</v>
          </cell>
          <cell r="AB1206">
            <v>5.3</v>
          </cell>
          <cell r="AC1206">
            <v>5.2149999999999999</v>
          </cell>
        </row>
        <row r="1207">
          <cell r="B1207">
            <v>37347</v>
          </cell>
          <cell r="C1207">
            <v>3.28</v>
          </cell>
          <cell r="D1207">
            <v>3.4</v>
          </cell>
          <cell r="E1207">
            <v>3.9350000000000001</v>
          </cell>
          <cell r="F1207">
            <v>4.0549999999999997</v>
          </cell>
          <cell r="G1207">
            <v>4.1150000000000002</v>
          </cell>
          <cell r="H1207">
            <v>4.1982600000000003</v>
          </cell>
          <cell r="I1207">
            <v>4.2798800000000004</v>
          </cell>
          <cell r="J1207">
            <v>4.3530699999999998</v>
          </cell>
          <cell r="K1207">
            <v>4.5928899999999997</v>
          </cell>
          <cell r="L1207">
            <v>4.8224400000000003</v>
          </cell>
          <cell r="M1207">
            <v>4.9363700000000001</v>
          </cell>
          <cell r="N1207">
            <v>5.08765</v>
          </cell>
          <cell r="O1207">
            <v>5.1988099999999999</v>
          </cell>
          <cell r="P1207">
            <v>5.3049999999999997</v>
          </cell>
          <cell r="Q1207">
            <v>5.4950000000000001</v>
          </cell>
          <cell r="R1207">
            <v>5.5650000000000004</v>
          </cell>
          <cell r="S1207">
            <v>5.58</v>
          </cell>
          <cell r="T1207">
            <v>5.5750000000000002</v>
          </cell>
          <cell r="U1207">
            <v>5.57</v>
          </cell>
          <cell r="V1207">
            <v>5.5650000000000004</v>
          </cell>
          <cell r="W1207">
            <v>5.56</v>
          </cell>
          <cell r="X1207">
            <v>5.56</v>
          </cell>
          <cell r="Y1207">
            <v>5.55</v>
          </cell>
          <cell r="Z1207">
            <v>5.5149999999999997</v>
          </cell>
          <cell r="AA1207">
            <v>5.41</v>
          </cell>
          <cell r="AB1207">
            <v>5.3</v>
          </cell>
          <cell r="AC1207">
            <v>5.2149999999999999</v>
          </cell>
        </row>
        <row r="1208">
          <cell r="B1208">
            <v>37348</v>
          </cell>
          <cell r="C1208">
            <v>3.4</v>
          </cell>
          <cell r="D1208">
            <v>3.81</v>
          </cell>
          <cell r="E1208">
            <v>3.9950000000000001</v>
          </cell>
          <cell r="F1208">
            <v>4.0650000000000004</v>
          </cell>
          <cell r="G1208">
            <v>4.1449999999999996</v>
          </cell>
          <cell r="H1208">
            <v>4.2424400000000002</v>
          </cell>
          <cell r="I1208">
            <v>4.3166700000000002</v>
          </cell>
          <cell r="J1208">
            <v>4.3986099999999997</v>
          </cell>
          <cell r="K1208">
            <v>4.6524700000000001</v>
          </cell>
          <cell r="L1208">
            <v>4.8982200000000002</v>
          </cell>
          <cell r="M1208">
            <v>5.0099600000000004</v>
          </cell>
          <cell r="N1208">
            <v>5.1633399999999998</v>
          </cell>
          <cell r="O1208">
            <v>5.27562</v>
          </cell>
          <cell r="P1208">
            <v>5.375</v>
          </cell>
          <cell r="Q1208">
            <v>5.57</v>
          </cell>
          <cell r="R1208">
            <v>5.64</v>
          </cell>
          <cell r="S1208">
            <v>5.66</v>
          </cell>
          <cell r="T1208">
            <v>5.66</v>
          </cell>
          <cell r="U1208">
            <v>5.6550000000000002</v>
          </cell>
          <cell r="V1208">
            <v>5.65</v>
          </cell>
          <cell r="W1208">
            <v>5.6449999999999996</v>
          </cell>
          <cell r="X1208">
            <v>5.64</v>
          </cell>
          <cell r="Y1208">
            <v>5.63</v>
          </cell>
          <cell r="Z1208">
            <v>5.5949999999999998</v>
          </cell>
          <cell r="AA1208">
            <v>5.49</v>
          </cell>
          <cell r="AB1208">
            <v>5.38</v>
          </cell>
          <cell r="AC1208">
            <v>5.2949999999999999</v>
          </cell>
        </row>
        <row r="1209">
          <cell r="B1209">
            <v>37349</v>
          </cell>
          <cell r="C1209">
            <v>3.4950000000000001</v>
          </cell>
          <cell r="D1209">
            <v>3.87</v>
          </cell>
          <cell r="E1209">
            <v>4.0049999999999999</v>
          </cell>
          <cell r="F1209">
            <v>4.0650000000000004</v>
          </cell>
          <cell r="G1209">
            <v>4.1449999999999996</v>
          </cell>
          <cell r="H1209">
            <v>4.2526200000000003</v>
          </cell>
          <cell r="I1209">
            <v>4.2991299999999999</v>
          </cell>
          <cell r="J1209">
            <v>4.3809100000000001</v>
          </cell>
          <cell r="K1209">
            <v>4.6273600000000004</v>
          </cell>
          <cell r="L1209">
            <v>4.8645500000000004</v>
          </cell>
          <cell r="M1209">
            <v>4.9726699999999999</v>
          </cell>
          <cell r="N1209">
            <v>5.1239999999999997</v>
          </cell>
          <cell r="O1209">
            <v>5.23712</v>
          </cell>
          <cell r="P1209">
            <v>5.33</v>
          </cell>
          <cell r="Q1209">
            <v>5.52</v>
          </cell>
          <cell r="R1209">
            <v>5.585</v>
          </cell>
          <cell r="S1209">
            <v>5.6050000000000004</v>
          </cell>
          <cell r="T1209">
            <v>5.6050000000000004</v>
          </cell>
          <cell r="U1209">
            <v>5.6</v>
          </cell>
          <cell r="V1209">
            <v>5.6</v>
          </cell>
          <cell r="W1209">
            <v>5.5949999999999998</v>
          </cell>
          <cell r="X1209">
            <v>5.59</v>
          </cell>
          <cell r="Y1209">
            <v>5.58</v>
          </cell>
          <cell r="Z1209">
            <v>5.55</v>
          </cell>
          <cell r="AA1209">
            <v>5.45</v>
          </cell>
          <cell r="AB1209">
            <v>5.3449999999999998</v>
          </cell>
          <cell r="AC1209">
            <v>5.26</v>
          </cell>
        </row>
        <row r="1210">
          <cell r="B1210">
            <v>37350</v>
          </cell>
          <cell r="C1210">
            <v>3.6850000000000001</v>
          </cell>
          <cell r="D1210">
            <v>3.9049999999999998</v>
          </cell>
          <cell r="E1210">
            <v>4.0049999999999999</v>
          </cell>
          <cell r="F1210">
            <v>4.07</v>
          </cell>
          <cell r="G1210">
            <v>4.1349999999999998</v>
          </cell>
          <cell r="H1210">
            <v>4.2508499999999998</v>
          </cell>
          <cell r="I1210">
            <v>4.29094</v>
          </cell>
          <cell r="J1210">
            <v>4.3717499999999996</v>
          </cell>
          <cell r="K1210">
            <v>4.6153199999999996</v>
          </cell>
          <cell r="L1210">
            <v>4.8422299999999998</v>
          </cell>
          <cell r="M1210">
            <v>4.9462700000000002</v>
          </cell>
          <cell r="N1210">
            <v>5.0944799999999999</v>
          </cell>
          <cell r="O1210">
            <v>5.2014899999999997</v>
          </cell>
          <cell r="P1210">
            <v>5.3</v>
          </cell>
          <cell r="Q1210">
            <v>5.4850000000000003</v>
          </cell>
          <cell r="R1210">
            <v>5.5549999999999997</v>
          </cell>
          <cell r="S1210">
            <v>5.5750000000000002</v>
          </cell>
          <cell r="T1210">
            <v>5.5750000000000002</v>
          </cell>
          <cell r="U1210">
            <v>5.57</v>
          </cell>
          <cell r="V1210">
            <v>5.57</v>
          </cell>
          <cell r="W1210">
            <v>5.5650000000000004</v>
          </cell>
          <cell r="X1210">
            <v>5.56</v>
          </cell>
          <cell r="Y1210">
            <v>5.55</v>
          </cell>
          <cell r="Z1210">
            <v>5.52</v>
          </cell>
          <cell r="AA1210">
            <v>5.42</v>
          </cell>
          <cell r="AB1210">
            <v>5.3150000000000004</v>
          </cell>
          <cell r="AC1210">
            <v>5.23</v>
          </cell>
        </row>
        <row r="1211">
          <cell r="B1211">
            <v>37351</v>
          </cell>
          <cell r="C1211">
            <v>3.31</v>
          </cell>
          <cell r="D1211">
            <v>3.6850000000000001</v>
          </cell>
          <cell r="E1211">
            <v>3.95</v>
          </cell>
          <cell r="F1211">
            <v>4.0350000000000001</v>
          </cell>
          <cell r="G1211">
            <v>4.125</v>
          </cell>
          <cell r="H1211">
            <v>4.2187999999999999</v>
          </cell>
          <cell r="I1211">
            <v>4.2787600000000001</v>
          </cell>
          <cell r="J1211">
            <v>4.3655400000000002</v>
          </cell>
          <cell r="K1211">
            <v>4.6008699999999996</v>
          </cell>
          <cell r="L1211">
            <v>4.8272500000000003</v>
          </cell>
          <cell r="M1211">
            <v>4.9271799999999999</v>
          </cell>
          <cell r="N1211">
            <v>5.0707500000000003</v>
          </cell>
          <cell r="O1211">
            <v>5.1768299999999998</v>
          </cell>
          <cell r="P1211">
            <v>5.2750000000000004</v>
          </cell>
          <cell r="Q1211">
            <v>5.4649999999999999</v>
          </cell>
          <cell r="R1211">
            <v>5.5350000000000001</v>
          </cell>
          <cell r="S1211">
            <v>5.5549999999999997</v>
          </cell>
          <cell r="T1211">
            <v>5.5549999999999997</v>
          </cell>
          <cell r="U1211">
            <v>5.5549999999999997</v>
          </cell>
          <cell r="V1211">
            <v>5.5549999999999997</v>
          </cell>
          <cell r="W1211">
            <v>5.5549999999999997</v>
          </cell>
          <cell r="X1211">
            <v>5.55</v>
          </cell>
          <cell r="Y1211">
            <v>5.54</v>
          </cell>
          <cell r="Z1211">
            <v>5.51</v>
          </cell>
          <cell r="AA1211">
            <v>5.415</v>
          </cell>
          <cell r="AB1211">
            <v>5.3049999999999997</v>
          </cell>
          <cell r="AC1211">
            <v>5.2149999999999999</v>
          </cell>
        </row>
        <row r="1212">
          <cell r="B1212">
            <v>37352</v>
          </cell>
          <cell r="C1212">
            <v>3.31</v>
          </cell>
          <cell r="D1212">
            <v>3.6850000000000001</v>
          </cell>
          <cell r="E1212">
            <v>3.95</v>
          </cell>
          <cell r="F1212">
            <v>4.0350000000000001</v>
          </cell>
          <cell r="G1212">
            <v>4.125</v>
          </cell>
          <cell r="H1212">
            <v>4.2187999999999999</v>
          </cell>
          <cell r="I1212">
            <v>4.2787600000000001</v>
          </cell>
          <cell r="J1212">
            <v>4.3655400000000002</v>
          </cell>
          <cell r="K1212">
            <v>4.6008699999999996</v>
          </cell>
          <cell r="L1212">
            <v>4.8272500000000003</v>
          </cell>
          <cell r="M1212">
            <v>4.9271799999999999</v>
          </cell>
          <cell r="N1212">
            <v>5.0707500000000003</v>
          </cell>
          <cell r="O1212">
            <v>5.1768299999999998</v>
          </cell>
          <cell r="P1212">
            <v>5.2750000000000004</v>
          </cell>
          <cell r="Q1212">
            <v>5.4649999999999999</v>
          </cell>
          <cell r="R1212">
            <v>5.5350000000000001</v>
          </cell>
          <cell r="S1212">
            <v>5.5549999999999997</v>
          </cell>
          <cell r="T1212">
            <v>5.5549999999999997</v>
          </cell>
          <cell r="U1212">
            <v>5.5549999999999997</v>
          </cell>
          <cell r="V1212">
            <v>5.5549999999999997</v>
          </cell>
          <cell r="W1212">
            <v>5.5549999999999997</v>
          </cell>
          <cell r="X1212">
            <v>5.55</v>
          </cell>
          <cell r="Y1212">
            <v>5.54</v>
          </cell>
          <cell r="Z1212">
            <v>5.51</v>
          </cell>
          <cell r="AA1212">
            <v>5.415</v>
          </cell>
          <cell r="AB1212">
            <v>5.3049999999999997</v>
          </cell>
          <cell r="AC1212">
            <v>5.2149999999999999</v>
          </cell>
        </row>
        <row r="1213">
          <cell r="B1213">
            <v>37353</v>
          </cell>
          <cell r="C1213">
            <v>3.31</v>
          </cell>
          <cell r="D1213">
            <v>3.6850000000000001</v>
          </cell>
          <cell r="E1213">
            <v>3.95</v>
          </cell>
          <cell r="F1213">
            <v>4.0350000000000001</v>
          </cell>
          <cell r="G1213">
            <v>4.125</v>
          </cell>
          <cell r="H1213">
            <v>4.2187999999999999</v>
          </cell>
          <cell r="I1213">
            <v>4.2787600000000001</v>
          </cell>
          <cell r="J1213">
            <v>4.3655400000000002</v>
          </cell>
          <cell r="K1213">
            <v>4.6008699999999996</v>
          </cell>
          <cell r="L1213">
            <v>4.8272500000000003</v>
          </cell>
          <cell r="M1213">
            <v>4.9271799999999999</v>
          </cell>
          <cell r="N1213">
            <v>5.0707500000000003</v>
          </cell>
          <cell r="O1213">
            <v>5.1768299999999998</v>
          </cell>
          <cell r="P1213">
            <v>5.2750000000000004</v>
          </cell>
          <cell r="Q1213">
            <v>5.4649999999999999</v>
          </cell>
          <cell r="R1213">
            <v>5.5350000000000001</v>
          </cell>
          <cell r="S1213">
            <v>5.5549999999999997</v>
          </cell>
          <cell r="T1213">
            <v>5.5549999999999997</v>
          </cell>
          <cell r="U1213">
            <v>5.5549999999999997</v>
          </cell>
          <cell r="V1213">
            <v>5.5549999999999997</v>
          </cell>
          <cell r="W1213">
            <v>5.5549999999999997</v>
          </cell>
          <cell r="X1213">
            <v>5.55</v>
          </cell>
          <cell r="Y1213">
            <v>5.54</v>
          </cell>
          <cell r="Z1213">
            <v>5.51</v>
          </cell>
          <cell r="AA1213">
            <v>5.415</v>
          </cell>
          <cell r="AB1213">
            <v>5.3049999999999997</v>
          </cell>
          <cell r="AC1213">
            <v>5.2149999999999999</v>
          </cell>
        </row>
        <row r="1214">
          <cell r="B1214">
            <v>37354</v>
          </cell>
          <cell r="C1214">
            <v>3.31</v>
          </cell>
          <cell r="D1214">
            <v>3.81</v>
          </cell>
          <cell r="E1214">
            <v>3.9449999999999998</v>
          </cell>
          <cell r="F1214">
            <v>4.0350000000000001</v>
          </cell>
          <cell r="G1214">
            <v>4.1150000000000002</v>
          </cell>
          <cell r="H1214">
            <v>4.19665</v>
          </cell>
          <cell r="I1214">
            <v>4.2702</v>
          </cell>
          <cell r="J1214">
            <v>4.3471799999999998</v>
          </cell>
          <cell r="K1214">
            <v>4.57172</v>
          </cell>
          <cell r="L1214">
            <v>4.7878699999999998</v>
          </cell>
          <cell r="M1214">
            <v>4.8854100000000003</v>
          </cell>
          <cell r="N1214">
            <v>5.0277700000000003</v>
          </cell>
          <cell r="O1214">
            <v>5.1345000000000001</v>
          </cell>
          <cell r="P1214">
            <v>5.2350000000000003</v>
          </cell>
          <cell r="Q1214">
            <v>5.44</v>
          </cell>
          <cell r="R1214">
            <v>5.52</v>
          </cell>
          <cell r="S1214">
            <v>5.5449999999999999</v>
          </cell>
          <cell r="T1214">
            <v>5.55</v>
          </cell>
          <cell r="U1214">
            <v>5.55</v>
          </cell>
          <cell r="V1214">
            <v>5.55</v>
          </cell>
          <cell r="W1214">
            <v>5.55</v>
          </cell>
          <cell r="X1214">
            <v>5.55</v>
          </cell>
          <cell r="Y1214">
            <v>5.54</v>
          </cell>
          <cell r="Z1214">
            <v>5.51</v>
          </cell>
          <cell r="AA1214">
            <v>5.41</v>
          </cell>
          <cell r="AB1214">
            <v>5.31</v>
          </cell>
          <cell r="AC1214">
            <v>5.23</v>
          </cell>
        </row>
        <row r="1215">
          <cell r="B1215">
            <v>37355</v>
          </cell>
          <cell r="C1215">
            <v>3.94</v>
          </cell>
          <cell r="D1215">
            <v>3.9950000000000001</v>
          </cell>
          <cell r="E1215">
            <v>3.99</v>
          </cell>
          <cell r="F1215">
            <v>4.0549999999999997</v>
          </cell>
          <cell r="G1215">
            <v>4.1500000000000004</v>
          </cell>
          <cell r="H1215">
            <v>4.2510899999999996</v>
          </cell>
          <cell r="I1215">
            <v>4.2994300000000001</v>
          </cell>
          <cell r="J1215">
            <v>4.3959999999999999</v>
          </cell>
          <cell r="K1215">
            <v>4.6204700000000001</v>
          </cell>
          <cell r="L1215">
            <v>4.8386500000000003</v>
          </cell>
          <cell r="M1215">
            <v>4.9363299999999999</v>
          </cell>
          <cell r="N1215">
            <v>5.0825699999999996</v>
          </cell>
          <cell r="O1215">
            <v>5.1925100000000004</v>
          </cell>
          <cell r="P1215">
            <v>5.29</v>
          </cell>
          <cell r="Q1215">
            <v>5.49</v>
          </cell>
          <cell r="R1215">
            <v>5.5650000000000004</v>
          </cell>
          <cell r="S1215">
            <v>5.59</v>
          </cell>
          <cell r="T1215">
            <v>5.59</v>
          </cell>
          <cell r="U1215">
            <v>5.59</v>
          </cell>
          <cell r="V1215">
            <v>5.59</v>
          </cell>
          <cell r="W1215">
            <v>5.59</v>
          </cell>
          <cell r="X1215">
            <v>5.59</v>
          </cell>
          <cell r="Y1215">
            <v>5.58</v>
          </cell>
          <cell r="Z1215">
            <v>5.5549999999999997</v>
          </cell>
          <cell r="AA1215">
            <v>5.46</v>
          </cell>
          <cell r="AB1215">
            <v>5.36</v>
          </cell>
          <cell r="AC1215">
            <v>5.28</v>
          </cell>
        </row>
        <row r="1216">
          <cell r="B1216">
            <v>37356</v>
          </cell>
          <cell r="C1216">
            <v>3.28</v>
          </cell>
          <cell r="D1216">
            <v>3.4350000000000001</v>
          </cell>
          <cell r="E1216">
            <v>3.875</v>
          </cell>
          <cell r="F1216">
            <v>3.9849999999999999</v>
          </cell>
          <cell r="G1216">
            <v>4.085</v>
          </cell>
          <cell r="H1216">
            <v>4.1734799999999996</v>
          </cell>
          <cell r="I1216">
            <v>4.2554999999999996</v>
          </cell>
          <cell r="J1216">
            <v>4.3394000000000004</v>
          </cell>
          <cell r="K1216">
            <v>4.5658399999999997</v>
          </cell>
          <cell r="L1216">
            <v>4.7824600000000004</v>
          </cell>
          <cell r="M1216">
            <v>4.8808600000000002</v>
          </cell>
          <cell r="N1216">
            <v>5.0260400000000001</v>
          </cell>
          <cell r="O1216">
            <v>5.1363200000000004</v>
          </cell>
          <cell r="P1216">
            <v>5.2350000000000003</v>
          </cell>
          <cell r="Q1216">
            <v>5.44</v>
          </cell>
          <cell r="R1216">
            <v>5.5250000000000004</v>
          </cell>
          <cell r="S1216">
            <v>5.55</v>
          </cell>
          <cell r="T1216">
            <v>5.5549999999999997</v>
          </cell>
          <cell r="U1216">
            <v>5.56</v>
          </cell>
          <cell r="V1216">
            <v>5.56</v>
          </cell>
          <cell r="W1216">
            <v>5.56</v>
          </cell>
          <cell r="X1216">
            <v>5.56</v>
          </cell>
          <cell r="Y1216">
            <v>5.55</v>
          </cell>
          <cell r="Z1216">
            <v>5.5250000000000004</v>
          </cell>
          <cell r="AA1216">
            <v>5.4349999999999996</v>
          </cell>
          <cell r="AB1216">
            <v>5.335</v>
          </cell>
          <cell r="AC1216">
            <v>5.26</v>
          </cell>
        </row>
        <row r="1217">
          <cell r="B1217">
            <v>37357</v>
          </cell>
          <cell r="C1217">
            <v>3.2149999999999999</v>
          </cell>
          <cell r="D1217">
            <v>3.4350000000000001</v>
          </cell>
          <cell r="E1217">
            <v>3.875</v>
          </cell>
          <cell r="F1217">
            <v>3.9849999999999999</v>
          </cell>
          <cell r="G1217">
            <v>4.085</v>
          </cell>
          <cell r="H1217">
            <v>4.1828200000000004</v>
          </cell>
          <cell r="I1217">
            <v>4.2686400000000004</v>
          </cell>
          <cell r="J1217">
            <v>4.35419</v>
          </cell>
          <cell r="K1217">
            <v>4.5951500000000003</v>
          </cell>
          <cell r="L1217">
            <v>4.8160600000000002</v>
          </cell>
          <cell r="M1217">
            <v>4.9205199999999998</v>
          </cell>
          <cell r="N1217">
            <v>5.0730500000000003</v>
          </cell>
          <cell r="O1217">
            <v>5.1839700000000004</v>
          </cell>
          <cell r="P1217">
            <v>5.29</v>
          </cell>
          <cell r="Q1217">
            <v>5.48</v>
          </cell>
          <cell r="R1217">
            <v>5.5549999999999997</v>
          </cell>
          <cell r="S1217">
            <v>5.5750000000000002</v>
          </cell>
          <cell r="T1217">
            <v>5.58</v>
          </cell>
          <cell r="U1217">
            <v>5.58</v>
          </cell>
          <cell r="V1217">
            <v>5.58</v>
          </cell>
          <cell r="W1217">
            <v>5.58</v>
          </cell>
          <cell r="X1217">
            <v>5.58</v>
          </cell>
          <cell r="Y1217">
            <v>5.57</v>
          </cell>
          <cell r="Z1217">
            <v>5.54</v>
          </cell>
          <cell r="AA1217">
            <v>5.4450000000000003</v>
          </cell>
          <cell r="AB1217">
            <v>5.3449999999999998</v>
          </cell>
          <cell r="AC1217">
            <v>5.26</v>
          </cell>
        </row>
        <row r="1218">
          <cell r="B1218">
            <v>37358</v>
          </cell>
          <cell r="C1218">
            <v>3.1949999999999998</v>
          </cell>
          <cell r="D1218">
            <v>3.4350000000000001</v>
          </cell>
          <cell r="E1218">
            <v>3.8450000000000002</v>
          </cell>
          <cell r="F1218">
            <v>3.9649999999999999</v>
          </cell>
          <cell r="G1218">
            <v>4.0750000000000002</v>
          </cell>
          <cell r="H1218">
            <v>4.1573700000000002</v>
          </cell>
          <cell r="I1218">
            <v>4.24092</v>
          </cell>
          <cell r="J1218">
            <v>4.3284200000000004</v>
          </cell>
          <cell r="K1218">
            <v>4.54847</v>
          </cell>
          <cell r="L1218">
            <v>4.7668299999999997</v>
          </cell>
          <cell r="M1218">
            <v>4.8686299999999996</v>
          </cell>
          <cell r="N1218">
            <v>5.0156700000000001</v>
          </cell>
          <cell r="O1218">
            <v>5.1258699999999999</v>
          </cell>
          <cell r="P1218">
            <v>5.23</v>
          </cell>
          <cell r="Q1218">
            <v>5.43</v>
          </cell>
          <cell r="R1218">
            <v>5.5149999999999997</v>
          </cell>
          <cell r="S1218">
            <v>5.5449999999999999</v>
          </cell>
          <cell r="T1218">
            <v>5.55</v>
          </cell>
          <cell r="U1218">
            <v>5.5549999999999997</v>
          </cell>
          <cell r="V1218">
            <v>5.5549999999999997</v>
          </cell>
          <cell r="W1218">
            <v>5.5549999999999997</v>
          </cell>
          <cell r="X1218">
            <v>5.5549999999999997</v>
          </cell>
          <cell r="Y1218">
            <v>5.5449999999999999</v>
          </cell>
          <cell r="Z1218">
            <v>5.5250000000000004</v>
          </cell>
          <cell r="AA1218">
            <v>5.4349999999999996</v>
          </cell>
          <cell r="AB1218">
            <v>5.335</v>
          </cell>
          <cell r="AC1218">
            <v>5.2549999999999999</v>
          </cell>
        </row>
        <row r="1219">
          <cell r="B1219">
            <v>37359</v>
          </cell>
          <cell r="C1219">
            <v>3.1949999999999998</v>
          </cell>
          <cell r="D1219">
            <v>3.4350000000000001</v>
          </cell>
          <cell r="E1219">
            <v>3.8450000000000002</v>
          </cell>
          <cell r="F1219">
            <v>3.9649999999999999</v>
          </cell>
          <cell r="G1219">
            <v>4.0750000000000002</v>
          </cell>
          <cell r="H1219">
            <v>4.1573700000000002</v>
          </cell>
          <cell r="I1219">
            <v>4.24092</v>
          </cell>
          <cell r="J1219">
            <v>4.3284200000000004</v>
          </cell>
          <cell r="K1219">
            <v>4.54847</v>
          </cell>
          <cell r="L1219">
            <v>4.7668299999999997</v>
          </cell>
          <cell r="M1219">
            <v>4.8686299999999996</v>
          </cell>
          <cell r="N1219">
            <v>5.0156700000000001</v>
          </cell>
          <cell r="O1219">
            <v>5.1258699999999999</v>
          </cell>
          <cell r="P1219">
            <v>5.23</v>
          </cell>
          <cell r="Q1219">
            <v>5.43</v>
          </cell>
          <cell r="R1219">
            <v>5.5149999999999997</v>
          </cell>
          <cell r="S1219">
            <v>5.5449999999999999</v>
          </cell>
          <cell r="T1219">
            <v>5.55</v>
          </cell>
          <cell r="U1219">
            <v>5.5549999999999997</v>
          </cell>
          <cell r="V1219">
            <v>5.5549999999999997</v>
          </cell>
          <cell r="W1219">
            <v>5.5549999999999997</v>
          </cell>
          <cell r="X1219">
            <v>5.5549999999999997</v>
          </cell>
          <cell r="Y1219">
            <v>5.5449999999999999</v>
          </cell>
          <cell r="Z1219">
            <v>5.5250000000000004</v>
          </cell>
          <cell r="AA1219">
            <v>5.4349999999999996</v>
          </cell>
          <cell r="AB1219">
            <v>5.335</v>
          </cell>
          <cell r="AC1219">
            <v>5.2549999999999999</v>
          </cell>
        </row>
        <row r="1220">
          <cell r="B1220">
            <v>37360</v>
          </cell>
          <cell r="C1220">
            <v>3.1949999999999998</v>
          </cell>
          <cell r="D1220">
            <v>3.4350000000000001</v>
          </cell>
          <cell r="E1220">
            <v>3.8450000000000002</v>
          </cell>
          <cell r="F1220">
            <v>3.9649999999999999</v>
          </cell>
          <cell r="G1220">
            <v>4.0750000000000002</v>
          </cell>
          <cell r="H1220">
            <v>4.1573700000000002</v>
          </cell>
          <cell r="I1220">
            <v>4.24092</v>
          </cell>
          <cell r="J1220">
            <v>4.3284200000000004</v>
          </cell>
          <cell r="K1220">
            <v>4.54847</v>
          </cell>
          <cell r="L1220">
            <v>4.7668299999999997</v>
          </cell>
          <cell r="M1220">
            <v>4.8686299999999996</v>
          </cell>
          <cell r="N1220">
            <v>5.0156700000000001</v>
          </cell>
          <cell r="O1220">
            <v>5.1258699999999999</v>
          </cell>
          <cell r="P1220">
            <v>5.23</v>
          </cell>
          <cell r="Q1220">
            <v>5.43</v>
          </cell>
          <cell r="R1220">
            <v>5.5149999999999997</v>
          </cell>
          <cell r="S1220">
            <v>5.5449999999999999</v>
          </cell>
          <cell r="T1220">
            <v>5.55</v>
          </cell>
          <cell r="U1220">
            <v>5.5549999999999997</v>
          </cell>
          <cell r="V1220">
            <v>5.5549999999999997</v>
          </cell>
          <cell r="W1220">
            <v>5.5549999999999997</v>
          </cell>
          <cell r="X1220">
            <v>5.5549999999999997</v>
          </cell>
          <cell r="Y1220">
            <v>5.5449999999999999</v>
          </cell>
          <cell r="Z1220">
            <v>5.5250000000000004</v>
          </cell>
          <cell r="AA1220">
            <v>5.4349999999999996</v>
          </cell>
          <cell r="AB1220">
            <v>5.335</v>
          </cell>
          <cell r="AC1220">
            <v>5.2549999999999999</v>
          </cell>
        </row>
        <row r="1221">
          <cell r="B1221">
            <v>37361</v>
          </cell>
        </row>
        <row r="1222">
          <cell r="B1222">
            <v>37362</v>
          </cell>
        </row>
        <row r="1223">
          <cell r="B1223">
            <v>37363</v>
          </cell>
        </row>
        <row r="1224">
          <cell r="B1224">
            <v>37364</v>
          </cell>
        </row>
        <row r="1225">
          <cell r="B1225">
            <v>37365</v>
          </cell>
        </row>
        <row r="1226">
          <cell r="B1226">
            <v>37366</v>
          </cell>
        </row>
        <row r="1227">
          <cell r="B1227">
            <v>37367</v>
          </cell>
        </row>
        <row r="1228">
          <cell r="B1228">
            <v>37368</v>
          </cell>
        </row>
        <row r="1229">
          <cell r="B1229">
            <v>37369</v>
          </cell>
        </row>
        <row r="1230">
          <cell r="B1230">
            <v>37370</v>
          </cell>
        </row>
        <row r="1231">
          <cell r="B1231">
            <v>37371</v>
          </cell>
        </row>
        <row r="1232">
          <cell r="B1232">
            <v>37372</v>
          </cell>
        </row>
        <row r="1233">
          <cell r="B1233">
            <v>37373</v>
          </cell>
        </row>
        <row r="1234">
          <cell r="B1234">
            <v>37374</v>
          </cell>
        </row>
        <row r="1235">
          <cell r="B1235">
            <v>37375</v>
          </cell>
        </row>
        <row r="1236">
          <cell r="B1236">
            <v>37376</v>
          </cell>
        </row>
        <row r="1237">
          <cell r="B1237">
            <v>37377</v>
          </cell>
        </row>
        <row r="1238">
          <cell r="B1238">
            <v>37378</v>
          </cell>
        </row>
        <row r="1239">
          <cell r="B1239">
            <v>37379</v>
          </cell>
        </row>
        <row r="1240">
          <cell r="B1240">
            <v>37380</v>
          </cell>
        </row>
        <row r="1241">
          <cell r="B1241">
            <v>37381</v>
          </cell>
        </row>
        <row r="1242">
          <cell r="B1242">
            <v>37382</v>
          </cell>
        </row>
        <row r="1243">
          <cell r="B1243">
            <v>37383</v>
          </cell>
        </row>
        <row r="1244">
          <cell r="B1244">
            <v>37384</v>
          </cell>
        </row>
        <row r="1245">
          <cell r="B1245">
            <v>37385</v>
          </cell>
        </row>
        <row r="1246">
          <cell r="B1246">
            <v>37386</v>
          </cell>
        </row>
        <row r="1247">
          <cell r="B1247">
            <v>37387</v>
          </cell>
        </row>
        <row r="1248">
          <cell r="B1248">
            <v>37388</v>
          </cell>
        </row>
        <row r="1249">
          <cell r="B1249">
            <v>37389</v>
          </cell>
        </row>
        <row r="1250">
          <cell r="B1250">
            <v>37390</v>
          </cell>
        </row>
        <row r="1251">
          <cell r="B1251">
            <v>37391</v>
          </cell>
        </row>
        <row r="1252">
          <cell r="B1252">
            <v>37392</v>
          </cell>
        </row>
        <row r="1253">
          <cell r="B1253">
            <v>37393</v>
          </cell>
        </row>
        <row r="1254">
          <cell r="B1254">
            <v>37394</v>
          </cell>
        </row>
        <row r="1255">
          <cell r="B1255">
            <v>37395</v>
          </cell>
        </row>
        <row r="1256">
          <cell r="B1256">
            <v>37396</v>
          </cell>
        </row>
        <row r="1257">
          <cell r="B1257">
            <v>37397</v>
          </cell>
        </row>
        <row r="1258">
          <cell r="B1258">
            <v>37398</v>
          </cell>
        </row>
        <row r="1259">
          <cell r="B1259">
            <v>37399</v>
          </cell>
        </row>
        <row r="1260">
          <cell r="B1260">
            <v>37400</v>
          </cell>
        </row>
        <row r="1261">
          <cell r="B1261">
            <v>37401</v>
          </cell>
        </row>
        <row r="1262">
          <cell r="B1262">
            <v>37402</v>
          </cell>
        </row>
        <row r="1263">
          <cell r="B1263">
            <v>37403</v>
          </cell>
        </row>
        <row r="1264">
          <cell r="B1264">
            <v>37404</v>
          </cell>
        </row>
        <row r="1265">
          <cell r="B1265">
            <v>37405</v>
          </cell>
        </row>
        <row r="1266">
          <cell r="B1266">
            <v>37406</v>
          </cell>
        </row>
        <row r="1267">
          <cell r="B1267">
            <v>37407</v>
          </cell>
        </row>
        <row r="1268">
          <cell r="B1268">
            <v>37408</v>
          </cell>
        </row>
        <row r="1269">
          <cell r="B1269">
            <v>37409</v>
          </cell>
        </row>
        <row r="1270">
          <cell r="B1270">
            <v>37410</v>
          </cell>
        </row>
        <row r="1271">
          <cell r="B1271">
            <v>37411</v>
          </cell>
        </row>
        <row r="1272">
          <cell r="B1272">
            <v>37412</v>
          </cell>
        </row>
        <row r="1273">
          <cell r="B1273">
            <v>37413</v>
          </cell>
        </row>
        <row r="1274">
          <cell r="B1274">
            <v>37414</v>
          </cell>
        </row>
        <row r="1275">
          <cell r="B1275">
            <v>37415</v>
          </cell>
        </row>
        <row r="1276">
          <cell r="B1276">
            <v>37416</v>
          </cell>
        </row>
        <row r="1277">
          <cell r="B1277">
            <v>37417</v>
          </cell>
        </row>
        <row r="1278">
          <cell r="B1278">
            <v>37418</v>
          </cell>
        </row>
        <row r="1279">
          <cell r="B1279">
            <v>37419</v>
          </cell>
        </row>
        <row r="1280">
          <cell r="B1280">
            <v>37420</v>
          </cell>
        </row>
        <row r="1281">
          <cell r="B1281">
            <v>37421</v>
          </cell>
        </row>
        <row r="1282">
          <cell r="B1282">
            <v>37422</v>
          </cell>
        </row>
        <row r="1283">
          <cell r="B1283">
            <v>37423</v>
          </cell>
        </row>
        <row r="1284">
          <cell r="B1284">
            <v>37424</v>
          </cell>
        </row>
        <row r="1285">
          <cell r="B1285">
            <v>37425</v>
          </cell>
        </row>
        <row r="1286">
          <cell r="B1286">
            <v>37426</v>
          </cell>
        </row>
        <row r="1287">
          <cell r="B1287">
            <v>37427</v>
          </cell>
        </row>
        <row r="1288">
          <cell r="B1288">
            <v>37428</v>
          </cell>
        </row>
        <row r="1289">
          <cell r="B1289">
            <v>37429</v>
          </cell>
        </row>
        <row r="1290">
          <cell r="B1290">
            <v>37430</v>
          </cell>
        </row>
        <row r="1291">
          <cell r="B1291">
            <v>37431</v>
          </cell>
        </row>
        <row r="1292">
          <cell r="B1292">
            <v>37432</v>
          </cell>
        </row>
        <row r="1293">
          <cell r="B1293">
            <v>37433</v>
          </cell>
        </row>
        <row r="1294">
          <cell r="B1294">
            <v>37434</v>
          </cell>
        </row>
        <row r="1295">
          <cell r="B1295">
            <v>37435</v>
          </cell>
        </row>
        <row r="1296">
          <cell r="B1296">
            <v>37436</v>
          </cell>
        </row>
        <row r="1297">
          <cell r="B1297">
            <v>37437</v>
          </cell>
        </row>
        <row r="1298">
          <cell r="B1298">
            <v>37438</v>
          </cell>
        </row>
        <row r="1299">
          <cell r="B1299">
            <v>37439</v>
          </cell>
        </row>
        <row r="1300">
          <cell r="B1300">
            <v>37440</v>
          </cell>
        </row>
        <row r="1301">
          <cell r="B1301">
            <v>37441</v>
          </cell>
        </row>
        <row r="1302">
          <cell r="B1302">
            <v>37442</v>
          </cell>
        </row>
        <row r="1303">
          <cell r="B1303">
            <v>37443</v>
          </cell>
        </row>
        <row r="1304">
          <cell r="B1304">
            <v>37444</v>
          </cell>
        </row>
        <row r="1305">
          <cell r="B1305">
            <v>37445</v>
          </cell>
        </row>
        <row r="1306">
          <cell r="B1306">
            <v>37446</v>
          </cell>
        </row>
        <row r="1307">
          <cell r="B1307">
            <v>37447</v>
          </cell>
        </row>
        <row r="1308">
          <cell r="B1308">
            <v>37448</v>
          </cell>
        </row>
        <row r="1309">
          <cell r="B1309">
            <v>37449</v>
          </cell>
        </row>
        <row r="1310">
          <cell r="B1310">
            <v>37450</v>
          </cell>
        </row>
        <row r="1311">
          <cell r="B1311">
            <v>37451</v>
          </cell>
        </row>
        <row r="1312">
          <cell r="B1312">
            <v>37452</v>
          </cell>
        </row>
        <row r="1313">
          <cell r="B1313">
            <v>37453</v>
          </cell>
        </row>
        <row r="1314">
          <cell r="B1314">
            <v>37454</v>
          </cell>
        </row>
        <row r="1315">
          <cell r="B1315">
            <v>37455</v>
          </cell>
        </row>
        <row r="1316">
          <cell r="B1316">
            <v>37456</v>
          </cell>
        </row>
        <row r="1317">
          <cell r="B1317">
            <v>37457</v>
          </cell>
        </row>
        <row r="1318">
          <cell r="B1318">
            <v>37458</v>
          </cell>
        </row>
        <row r="1319">
          <cell r="B1319">
            <v>37459</v>
          </cell>
        </row>
        <row r="1320">
          <cell r="B1320">
            <v>37460</v>
          </cell>
        </row>
        <row r="1321">
          <cell r="B1321">
            <v>37461</v>
          </cell>
        </row>
        <row r="1322">
          <cell r="B1322">
            <v>37462</v>
          </cell>
        </row>
        <row r="1323">
          <cell r="B1323">
            <v>37463</v>
          </cell>
        </row>
        <row r="1324">
          <cell r="B1324">
            <v>37464</v>
          </cell>
        </row>
        <row r="1325">
          <cell r="B1325">
            <v>37465</v>
          </cell>
        </row>
        <row r="1326">
          <cell r="B1326">
            <v>37466</v>
          </cell>
        </row>
        <row r="1327">
          <cell r="B1327">
            <v>37467</v>
          </cell>
        </row>
        <row r="1328">
          <cell r="B1328">
            <v>37468</v>
          </cell>
        </row>
        <row r="1329">
          <cell r="B1329">
            <v>37469</v>
          </cell>
        </row>
        <row r="1330">
          <cell r="B1330">
            <v>37470</v>
          </cell>
        </row>
        <row r="1331">
          <cell r="B1331">
            <v>37471</v>
          </cell>
        </row>
        <row r="1332">
          <cell r="B1332">
            <v>37472</v>
          </cell>
        </row>
        <row r="1333">
          <cell r="B1333">
            <v>37473</v>
          </cell>
        </row>
        <row r="1334">
          <cell r="B1334">
            <v>37474</v>
          </cell>
        </row>
        <row r="1335">
          <cell r="B1335">
            <v>37475</v>
          </cell>
        </row>
        <row r="1336">
          <cell r="B1336">
            <v>37476</v>
          </cell>
        </row>
        <row r="1337">
          <cell r="B1337">
            <v>37477</v>
          </cell>
        </row>
        <row r="1338">
          <cell r="B1338">
            <v>37478</v>
          </cell>
        </row>
        <row r="1339">
          <cell r="B1339">
            <v>37479</v>
          </cell>
        </row>
        <row r="1340">
          <cell r="B1340">
            <v>37480</v>
          </cell>
        </row>
        <row r="1341">
          <cell r="B1341">
            <v>37481</v>
          </cell>
        </row>
        <row r="1342">
          <cell r="B1342">
            <v>37482</v>
          </cell>
        </row>
        <row r="1343">
          <cell r="B1343">
            <v>37483</v>
          </cell>
        </row>
        <row r="1344">
          <cell r="B1344">
            <v>37484</v>
          </cell>
        </row>
        <row r="1345">
          <cell r="B1345">
            <v>37485</v>
          </cell>
        </row>
        <row r="1346">
          <cell r="B1346">
            <v>37486</v>
          </cell>
        </row>
        <row r="1347">
          <cell r="B1347">
            <v>37487</v>
          </cell>
        </row>
        <row r="1348">
          <cell r="B1348">
            <v>37488</v>
          </cell>
        </row>
        <row r="1349">
          <cell r="B1349">
            <v>37489</v>
          </cell>
        </row>
        <row r="1350">
          <cell r="B1350">
            <v>37490</v>
          </cell>
        </row>
        <row r="1351">
          <cell r="B1351">
            <v>37491</v>
          </cell>
        </row>
        <row r="1352">
          <cell r="B1352">
            <v>37492</v>
          </cell>
        </row>
        <row r="1353">
          <cell r="B1353">
            <v>37493</v>
          </cell>
        </row>
        <row r="1354">
          <cell r="B1354">
            <v>37494</v>
          </cell>
        </row>
        <row r="1355">
          <cell r="B1355">
            <v>37495</v>
          </cell>
        </row>
        <row r="1356">
          <cell r="B1356">
            <v>37496</v>
          </cell>
        </row>
        <row r="1357">
          <cell r="B1357">
            <v>37497</v>
          </cell>
        </row>
        <row r="1358">
          <cell r="B1358">
            <v>37498</v>
          </cell>
        </row>
        <row r="1359">
          <cell r="B1359">
            <v>37499</v>
          </cell>
        </row>
        <row r="1360">
          <cell r="B1360">
            <v>37500</v>
          </cell>
        </row>
        <row r="1361">
          <cell r="B1361">
            <v>37501</v>
          </cell>
        </row>
        <row r="1362">
          <cell r="B1362">
            <v>37502</v>
          </cell>
        </row>
        <row r="1363">
          <cell r="B1363">
            <v>37503</v>
          </cell>
        </row>
        <row r="1364">
          <cell r="B1364">
            <v>37504</v>
          </cell>
        </row>
        <row r="1365">
          <cell r="B1365">
            <v>37505</v>
          </cell>
        </row>
        <row r="1366">
          <cell r="B1366">
            <v>37506</v>
          </cell>
        </row>
        <row r="1367">
          <cell r="B1367">
            <v>37507</v>
          </cell>
        </row>
        <row r="1368">
          <cell r="B1368">
            <v>37508</v>
          </cell>
        </row>
        <row r="1369">
          <cell r="B1369">
            <v>37509</v>
          </cell>
        </row>
        <row r="1370">
          <cell r="B1370">
            <v>37510</v>
          </cell>
        </row>
        <row r="1371">
          <cell r="B1371">
            <v>37511</v>
          </cell>
        </row>
        <row r="1372">
          <cell r="B1372">
            <v>37512</v>
          </cell>
        </row>
        <row r="1373">
          <cell r="B1373">
            <v>37513</v>
          </cell>
        </row>
        <row r="1374">
          <cell r="B1374">
            <v>37514</v>
          </cell>
        </row>
        <row r="1375">
          <cell r="B1375">
            <v>37515</v>
          </cell>
        </row>
        <row r="1376">
          <cell r="B1376">
            <v>37516</v>
          </cell>
        </row>
        <row r="1377">
          <cell r="B1377">
            <v>37517</v>
          </cell>
        </row>
        <row r="1378">
          <cell r="B1378">
            <v>37518</v>
          </cell>
        </row>
        <row r="1379">
          <cell r="B1379">
            <v>37519</v>
          </cell>
        </row>
        <row r="1380">
          <cell r="B1380">
            <v>37520</v>
          </cell>
        </row>
        <row r="1381">
          <cell r="B1381">
            <v>37521</v>
          </cell>
        </row>
        <row r="1382">
          <cell r="B1382">
            <v>37522</v>
          </cell>
        </row>
        <row r="1383">
          <cell r="B1383">
            <v>37523</v>
          </cell>
        </row>
        <row r="1384">
          <cell r="B1384">
            <v>37524</v>
          </cell>
        </row>
        <row r="1385">
          <cell r="B1385">
            <v>37525</v>
          </cell>
        </row>
        <row r="1386">
          <cell r="B1386">
            <v>37526</v>
          </cell>
        </row>
        <row r="1387">
          <cell r="B1387">
            <v>37527</v>
          </cell>
        </row>
        <row r="1388">
          <cell r="B1388">
            <v>37528</v>
          </cell>
        </row>
        <row r="1389">
          <cell r="B1389">
            <v>37529</v>
          </cell>
        </row>
        <row r="1390">
          <cell r="B1390">
            <v>37530</v>
          </cell>
        </row>
        <row r="1391">
          <cell r="B1391">
            <v>37531</v>
          </cell>
        </row>
        <row r="1392">
          <cell r="B1392">
            <v>37532</v>
          </cell>
        </row>
        <row r="1393">
          <cell r="B1393">
            <v>37533</v>
          </cell>
        </row>
        <row r="1394">
          <cell r="B1394">
            <v>37534</v>
          </cell>
        </row>
        <row r="1395">
          <cell r="B1395">
            <v>37535</v>
          </cell>
        </row>
        <row r="1396">
          <cell r="B1396">
            <v>37536</v>
          </cell>
        </row>
        <row r="1397">
          <cell r="B1397">
            <v>37537</v>
          </cell>
        </row>
        <row r="1398">
          <cell r="B1398">
            <v>37538</v>
          </cell>
        </row>
        <row r="1399">
          <cell r="B1399">
            <v>37539</v>
          </cell>
        </row>
        <row r="1400">
          <cell r="B1400">
            <v>37540</v>
          </cell>
        </row>
        <row r="1401">
          <cell r="B1401">
            <v>37541</v>
          </cell>
        </row>
        <row r="1402">
          <cell r="B1402">
            <v>37542</v>
          </cell>
        </row>
        <row r="1403">
          <cell r="B1403">
            <v>37543</v>
          </cell>
        </row>
        <row r="1404">
          <cell r="B1404">
            <v>37544</v>
          </cell>
        </row>
        <row r="1405">
          <cell r="B1405">
            <v>37545</v>
          </cell>
        </row>
        <row r="1406">
          <cell r="B1406">
            <v>37546</v>
          </cell>
        </row>
        <row r="1407">
          <cell r="B1407">
            <v>37547</v>
          </cell>
        </row>
        <row r="1408">
          <cell r="B1408">
            <v>37548</v>
          </cell>
        </row>
        <row r="1409">
          <cell r="B1409">
            <v>37549</v>
          </cell>
        </row>
        <row r="1410">
          <cell r="B1410">
            <v>37550</v>
          </cell>
        </row>
        <row r="1411">
          <cell r="B1411">
            <v>37551</v>
          </cell>
        </row>
        <row r="1412">
          <cell r="B1412">
            <v>37552</v>
          </cell>
        </row>
        <row r="1413">
          <cell r="B1413">
            <v>37553</v>
          </cell>
        </row>
        <row r="1414">
          <cell r="B1414">
            <v>37554</v>
          </cell>
        </row>
        <row r="1415">
          <cell r="B1415">
            <v>37555</v>
          </cell>
        </row>
        <row r="1416">
          <cell r="B1416">
            <v>37556</v>
          </cell>
        </row>
        <row r="1417">
          <cell r="B1417">
            <v>37557</v>
          </cell>
        </row>
        <row r="1418">
          <cell r="B1418">
            <v>37558</v>
          </cell>
        </row>
        <row r="1419">
          <cell r="B1419">
            <v>37559</v>
          </cell>
        </row>
        <row r="1420">
          <cell r="B1420">
            <v>37560</v>
          </cell>
        </row>
        <row r="1421">
          <cell r="B1421">
            <v>37561</v>
          </cell>
        </row>
        <row r="1422">
          <cell r="B1422">
            <v>37562</v>
          </cell>
        </row>
        <row r="1423">
          <cell r="B1423">
            <v>37563</v>
          </cell>
        </row>
        <row r="1424">
          <cell r="B1424">
            <v>37564</v>
          </cell>
        </row>
        <row r="1425">
          <cell r="B1425">
            <v>37565</v>
          </cell>
        </row>
        <row r="1426">
          <cell r="B1426">
            <v>37566</v>
          </cell>
        </row>
        <row r="1427">
          <cell r="B1427">
            <v>37567</v>
          </cell>
        </row>
        <row r="1428">
          <cell r="B1428">
            <v>37568</v>
          </cell>
        </row>
        <row r="1429">
          <cell r="B1429">
            <v>37569</v>
          </cell>
        </row>
        <row r="1430">
          <cell r="B1430">
            <v>37570</v>
          </cell>
        </row>
        <row r="1431">
          <cell r="B1431">
            <v>37571</v>
          </cell>
        </row>
        <row r="1432">
          <cell r="B1432">
            <v>37572</v>
          </cell>
        </row>
        <row r="1433">
          <cell r="B1433">
            <v>37573</v>
          </cell>
        </row>
        <row r="1434">
          <cell r="B1434">
            <v>37574</v>
          </cell>
        </row>
        <row r="1435">
          <cell r="B1435">
            <v>37575</v>
          </cell>
        </row>
        <row r="1436">
          <cell r="B1436">
            <v>37576</v>
          </cell>
        </row>
        <row r="1437">
          <cell r="B1437">
            <v>37577</v>
          </cell>
        </row>
        <row r="1438">
          <cell r="B1438">
            <v>37578</v>
          </cell>
        </row>
        <row r="1439">
          <cell r="B1439">
            <v>37579</v>
          </cell>
        </row>
        <row r="1440">
          <cell r="B1440">
            <v>37580</v>
          </cell>
        </row>
        <row r="1441">
          <cell r="B1441">
            <v>37581</v>
          </cell>
        </row>
        <row r="1442">
          <cell r="B1442">
            <v>37582</v>
          </cell>
        </row>
        <row r="1443">
          <cell r="B1443">
            <v>37583</v>
          </cell>
        </row>
        <row r="1444">
          <cell r="B1444">
            <v>37584</v>
          </cell>
        </row>
        <row r="1445">
          <cell r="B1445">
            <v>37585</v>
          </cell>
        </row>
        <row r="1446">
          <cell r="B1446">
            <v>37586</v>
          </cell>
        </row>
        <row r="1447">
          <cell r="B1447">
            <v>37587</v>
          </cell>
        </row>
        <row r="1448">
          <cell r="B1448">
            <v>37588</v>
          </cell>
        </row>
        <row r="1449">
          <cell r="B1449">
            <v>37589</v>
          </cell>
        </row>
        <row r="1450">
          <cell r="B1450">
            <v>37590</v>
          </cell>
        </row>
        <row r="1451">
          <cell r="B1451">
            <v>37591</v>
          </cell>
        </row>
        <row r="1452">
          <cell r="B1452">
            <v>37592</v>
          </cell>
        </row>
        <row r="1453">
          <cell r="B1453">
            <v>37593</v>
          </cell>
        </row>
        <row r="1454">
          <cell r="B1454">
            <v>37594</v>
          </cell>
        </row>
        <row r="1455">
          <cell r="B1455">
            <v>37595</v>
          </cell>
        </row>
        <row r="1456">
          <cell r="B1456">
            <v>37596</v>
          </cell>
        </row>
        <row r="1457">
          <cell r="B1457">
            <v>37597</v>
          </cell>
        </row>
        <row r="1458">
          <cell r="B1458">
            <v>37598</v>
          </cell>
        </row>
        <row r="1459">
          <cell r="B1459">
            <v>37599</v>
          </cell>
        </row>
        <row r="1460">
          <cell r="B1460">
            <v>37600</v>
          </cell>
        </row>
        <row r="1461">
          <cell r="B1461">
            <v>37601</v>
          </cell>
        </row>
        <row r="1462">
          <cell r="B1462">
            <v>37602</v>
          </cell>
        </row>
        <row r="1463">
          <cell r="B1463">
            <v>37603</v>
          </cell>
        </row>
        <row r="1464">
          <cell r="B1464">
            <v>37604</v>
          </cell>
        </row>
        <row r="1465">
          <cell r="B1465">
            <v>37605</v>
          </cell>
        </row>
        <row r="1466">
          <cell r="B1466">
            <v>37606</v>
          </cell>
        </row>
        <row r="1467">
          <cell r="B1467">
            <v>37607</v>
          </cell>
        </row>
        <row r="1468">
          <cell r="B1468">
            <v>37608</v>
          </cell>
        </row>
        <row r="1469">
          <cell r="B1469">
            <v>37609</v>
          </cell>
        </row>
        <row r="1470">
          <cell r="B1470">
            <v>37610</v>
          </cell>
        </row>
        <row r="1471">
          <cell r="B1471">
            <v>37611</v>
          </cell>
        </row>
        <row r="1472">
          <cell r="B1472">
            <v>37612</v>
          </cell>
        </row>
        <row r="1473">
          <cell r="B1473">
            <v>37613</v>
          </cell>
        </row>
        <row r="1474">
          <cell r="B1474">
            <v>37614</v>
          </cell>
        </row>
        <row r="1475">
          <cell r="B1475">
            <v>37615</v>
          </cell>
        </row>
        <row r="1476">
          <cell r="B1476">
            <v>37616</v>
          </cell>
        </row>
        <row r="1477">
          <cell r="B1477">
            <v>37617</v>
          </cell>
        </row>
        <row r="1478">
          <cell r="B1478">
            <v>37618</v>
          </cell>
        </row>
        <row r="1479">
          <cell r="B1479">
            <v>37619</v>
          </cell>
        </row>
        <row r="1480">
          <cell r="B1480">
            <v>37620</v>
          </cell>
        </row>
        <row r="1481">
          <cell r="B1481">
            <v>37621</v>
          </cell>
        </row>
        <row r="1482">
          <cell r="B1482">
            <v>37622</v>
          </cell>
        </row>
        <row r="1483">
          <cell r="B1483">
            <v>37623</v>
          </cell>
        </row>
        <row r="1484">
          <cell r="B1484">
            <v>37624</v>
          </cell>
        </row>
        <row r="1485">
          <cell r="B1485">
            <v>37625</v>
          </cell>
        </row>
        <row r="1486">
          <cell r="B1486">
            <v>37626</v>
          </cell>
        </row>
        <row r="1487">
          <cell r="B1487">
            <v>37627</v>
          </cell>
        </row>
        <row r="1488">
          <cell r="B1488">
            <v>37628</v>
          </cell>
        </row>
        <row r="1489">
          <cell r="B1489">
            <v>37629</v>
          </cell>
        </row>
        <row r="1490">
          <cell r="B1490">
            <v>37630</v>
          </cell>
        </row>
        <row r="1491">
          <cell r="B1491">
            <v>37631</v>
          </cell>
        </row>
        <row r="1492">
          <cell r="B1492">
            <v>37632</v>
          </cell>
        </row>
        <row r="1493">
          <cell r="B1493">
            <v>37633</v>
          </cell>
        </row>
        <row r="1494">
          <cell r="B1494">
            <v>37634</v>
          </cell>
        </row>
        <row r="1495">
          <cell r="B1495">
            <v>37635</v>
          </cell>
        </row>
        <row r="1496">
          <cell r="B1496">
            <v>37636</v>
          </cell>
        </row>
        <row r="1497">
          <cell r="B1497">
            <v>37637</v>
          </cell>
        </row>
        <row r="1498">
          <cell r="B1498">
            <v>37638</v>
          </cell>
        </row>
        <row r="1499">
          <cell r="B1499">
            <v>37639</v>
          </cell>
        </row>
        <row r="1500">
          <cell r="B1500">
            <v>37640</v>
          </cell>
        </row>
        <row r="1501">
          <cell r="B1501">
            <v>37641</v>
          </cell>
        </row>
        <row r="1502">
          <cell r="B1502">
            <v>37642</v>
          </cell>
        </row>
        <row r="1503">
          <cell r="B1503">
            <v>37643</v>
          </cell>
        </row>
        <row r="1504">
          <cell r="B1504">
            <v>37644</v>
          </cell>
        </row>
        <row r="1505">
          <cell r="B1505">
            <v>37645</v>
          </cell>
        </row>
        <row r="1506">
          <cell r="B1506">
            <v>37646</v>
          </cell>
        </row>
        <row r="1507">
          <cell r="B1507">
            <v>37647</v>
          </cell>
        </row>
        <row r="1508">
          <cell r="B1508">
            <v>37648</v>
          </cell>
        </row>
        <row r="1509">
          <cell r="B1509">
            <v>37649</v>
          </cell>
        </row>
        <row r="1510">
          <cell r="B1510">
            <v>37650</v>
          </cell>
        </row>
        <row r="1511">
          <cell r="B1511">
            <v>37651</v>
          </cell>
        </row>
        <row r="1512">
          <cell r="B1512">
            <v>37652</v>
          </cell>
        </row>
        <row r="1513">
          <cell r="B1513">
            <v>37653</v>
          </cell>
        </row>
        <row r="1514">
          <cell r="B1514">
            <v>37654</v>
          </cell>
        </row>
        <row r="1515">
          <cell r="B1515">
            <v>37655</v>
          </cell>
        </row>
        <row r="1516">
          <cell r="B1516">
            <v>37656</v>
          </cell>
        </row>
        <row r="1517">
          <cell r="B1517">
            <v>37657</v>
          </cell>
        </row>
        <row r="1518">
          <cell r="B1518">
            <v>37658</v>
          </cell>
        </row>
        <row r="1519">
          <cell r="B1519">
            <v>37659</v>
          </cell>
        </row>
        <row r="1520">
          <cell r="B1520">
            <v>37660</v>
          </cell>
        </row>
        <row r="1521">
          <cell r="B1521">
            <v>37661</v>
          </cell>
        </row>
        <row r="1522">
          <cell r="B1522">
            <v>37662</v>
          </cell>
        </row>
        <row r="1523">
          <cell r="B1523">
            <v>37663</v>
          </cell>
        </row>
        <row r="1524">
          <cell r="B1524">
            <v>37664</v>
          </cell>
        </row>
        <row r="1525">
          <cell r="B1525">
            <v>37665</v>
          </cell>
        </row>
        <row r="1526">
          <cell r="B1526">
            <v>37666</v>
          </cell>
        </row>
        <row r="1527">
          <cell r="B1527">
            <v>37667</v>
          </cell>
        </row>
        <row r="1528">
          <cell r="B1528">
            <v>37668</v>
          </cell>
        </row>
        <row r="1529">
          <cell r="B1529">
            <v>37669</v>
          </cell>
        </row>
        <row r="1530">
          <cell r="B1530">
            <v>37670</v>
          </cell>
        </row>
        <row r="1531">
          <cell r="B1531">
            <v>37671</v>
          </cell>
        </row>
        <row r="1532">
          <cell r="B1532">
            <v>37672</v>
          </cell>
        </row>
        <row r="1533">
          <cell r="B1533">
            <v>37673</v>
          </cell>
        </row>
        <row r="1534">
          <cell r="B1534">
            <v>37674</v>
          </cell>
        </row>
        <row r="1535">
          <cell r="B1535">
            <v>37675</v>
          </cell>
        </row>
        <row r="1536">
          <cell r="B1536">
            <v>37676</v>
          </cell>
        </row>
        <row r="1537">
          <cell r="B1537">
            <v>37677</v>
          </cell>
        </row>
        <row r="1538">
          <cell r="B1538">
            <v>37678</v>
          </cell>
        </row>
        <row r="1539">
          <cell r="B1539">
            <v>37679</v>
          </cell>
        </row>
        <row r="1540">
          <cell r="B1540">
            <v>37680</v>
          </cell>
        </row>
        <row r="1541">
          <cell r="B1541">
            <v>37681</v>
          </cell>
        </row>
        <row r="1542">
          <cell r="B1542">
            <v>37682</v>
          </cell>
        </row>
        <row r="1543">
          <cell r="B1543">
            <v>37683</v>
          </cell>
        </row>
        <row r="1544">
          <cell r="B1544">
            <v>37684</v>
          </cell>
        </row>
        <row r="1545">
          <cell r="B1545">
            <v>37685</v>
          </cell>
        </row>
        <row r="1546">
          <cell r="B1546">
            <v>37686</v>
          </cell>
        </row>
        <row r="1547">
          <cell r="B1547">
            <v>37687</v>
          </cell>
        </row>
        <row r="1548">
          <cell r="B1548">
            <v>37688</v>
          </cell>
        </row>
        <row r="1549">
          <cell r="B1549">
            <v>37689</v>
          </cell>
        </row>
        <row r="1550">
          <cell r="B1550">
            <v>37690</v>
          </cell>
        </row>
        <row r="1551">
          <cell r="B1551">
            <v>37691</v>
          </cell>
        </row>
        <row r="1552">
          <cell r="B1552">
            <v>37692</v>
          </cell>
        </row>
        <row r="1553">
          <cell r="B1553">
            <v>37693</v>
          </cell>
        </row>
        <row r="1554">
          <cell r="B1554">
            <v>37694</v>
          </cell>
        </row>
        <row r="1555">
          <cell r="B1555">
            <v>37695</v>
          </cell>
        </row>
        <row r="1556">
          <cell r="B1556">
            <v>37696</v>
          </cell>
        </row>
        <row r="1557">
          <cell r="B1557">
            <v>37697</v>
          </cell>
        </row>
        <row r="1558">
          <cell r="B1558">
            <v>37698</v>
          </cell>
        </row>
        <row r="1559">
          <cell r="B1559">
            <v>37699</v>
          </cell>
        </row>
        <row r="1560">
          <cell r="B1560">
            <v>37700</v>
          </cell>
        </row>
        <row r="1561">
          <cell r="B1561">
            <v>37701</v>
          </cell>
        </row>
        <row r="1562">
          <cell r="B1562">
            <v>37702</v>
          </cell>
        </row>
        <row r="1563">
          <cell r="B1563">
            <v>37703</v>
          </cell>
        </row>
        <row r="1564">
          <cell r="B1564">
            <v>37704</v>
          </cell>
        </row>
        <row r="1565">
          <cell r="B1565">
            <v>37705</v>
          </cell>
        </row>
        <row r="1566">
          <cell r="B1566">
            <v>37706</v>
          </cell>
        </row>
        <row r="1567">
          <cell r="B1567">
            <v>37707</v>
          </cell>
        </row>
        <row r="1568">
          <cell r="B1568">
            <v>37708</v>
          </cell>
        </row>
        <row r="1569">
          <cell r="B1569">
            <v>37709</v>
          </cell>
        </row>
        <row r="1570">
          <cell r="B1570">
            <v>37710</v>
          </cell>
        </row>
        <row r="1571">
          <cell r="B1571">
            <v>37711</v>
          </cell>
        </row>
        <row r="1572">
          <cell r="B1572">
            <v>37712</v>
          </cell>
        </row>
        <row r="1573">
          <cell r="B1573">
            <v>37713</v>
          </cell>
        </row>
        <row r="1574">
          <cell r="B1574">
            <v>37714</v>
          </cell>
        </row>
        <row r="1575">
          <cell r="B1575">
            <v>37715</v>
          </cell>
        </row>
        <row r="1576">
          <cell r="B1576">
            <v>37716</v>
          </cell>
        </row>
        <row r="1577">
          <cell r="B1577">
            <v>37717</v>
          </cell>
        </row>
        <row r="1578">
          <cell r="B1578">
            <v>37718</v>
          </cell>
        </row>
        <row r="1579">
          <cell r="B1579">
            <v>37719</v>
          </cell>
        </row>
        <row r="1580">
          <cell r="B1580">
            <v>37720</v>
          </cell>
        </row>
        <row r="1581">
          <cell r="B1581">
            <v>37721</v>
          </cell>
        </row>
        <row r="1582">
          <cell r="B1582">
            <v>37722</v>
          </cell>
        </row>
        <row r="1583">
          <cell r="B1583">
            <v>37723</v>
          </cell>
        </row>
        <row r="1584">
          <cell r="B1584">
            <v>37724</v>
          </cell>
        </row>
        <row r="1585">
          <cell r="B1585">
            <v>37725</v>
          </cell>
        </row>
        <row r="1586">
          <cell r="B1586">
            <v>37726</v>
          </cell>
        </row>
        <row r="1587">
          <cell r="B1587">
            <v>37727</v>
          </cell>
        </row>
        <row r="1588">
          <cell r="B1588">
            <v>37728</v>
          </cell>
        </row>
        <row r="1589">
          <cell r="B1589">
            <v>37729</v>
          </cell>
        </row>
        <row r="1590">
          <cell r="B1590">
            <v>37730</v>
          </cell>
        </row>
        <row r="1591">
          <cell r="B1591">
            <v>37731</v>
          </cell>
        </row>
        <row r="1592">
          <cell r="B1592">
            <v>37732</v>
          </cell>
        </row>
        <row r="1593">
          <cell r="B1593">
            <v>37733</v>
          </cell>
        </row>
        <row r="1594">
          <cell r="B1594">
            <v>37734</v>
          </cell>
        </row>
        <row r="1595">
          <cell r="B1595">
            <v>37735</v>
          </cell>
        </row>
        <row r="1596">
          <cell r="B1596">
            <v>37736</v>
          </cell>
        </row>
        <row r="1597">
          <cell r="B1597">
            <v>37737</v>
          </cell>
        </row>
        <row r="1598">
          <cell r="B1598">
            <v>37738</v>
          </cell>
        </row>
        <row r="1599">
          <cell r="B1599">
            <v>37739</v>
          </cell>
        </row>
        <row r="1600">
          <cell r="B1600">
            <v>37740</v>
          </cell>
        </row>
        <row r="1601">
          <cell r="B1601">
            <v>37741</v>
          </cell>
        </row>
        <row r="1602">
          <cell r="B1602">
            <v>37742</v>
          </cell>
        </row>
        <row r="1603">
          <cell r="B1603">
            <v>37743</v>
          </cell>
        </row>
        <row r="1604">
          <cell r="B1604">
            <v>37744</v>
          </cell>
        </row>
        <row r="1605">
          <cell r="B1605">
            <v>37745</v>
          </cell>
        </row>
        <row r="1606">
          <cell r="B1606">
            <v>37746</v>
          </cell>
        </row>
        <row r="1607">
          <cell r="B1607">
            <v>37747</v>
          </cell>
        </row>
        <row r="1608">
          <cell r="B1608">
            <v>37748</v>
          </cell>
        </row>
        <row r="1609">
          <cell r="B1609">
            <v>37749</v>
          </cell>
        </row>
        <row r="1610">
          <cell r="B1610">
            <v>37750</v>
          </cell>
        </row>
        <row r="1611">
          <cell r="B1611">
            <v>37751</v>
          </cell>
        </row>
        <row r="1612">
          <cell r="B1612">
            <v>37752</v>
          </cell>
        </row>
        <row r="1613">
          <cell r="B1613">
            <v>37753</v>
          </cell>
        </row>
        <row r="1614">
          <cell r="B1614">
            <v>37754</v>
          </cell>
        </row>
        <row r="1615">
          <cell r="B1615">
            <v>37755</v>
          </cell>
        </row>
        <row r="1616">
          <cell r="B1616">
            <v>37756</v>
          </cell>
        </row>
        <row r="1617">
          <cell r="B1617">
            <v>37757</v>
          </cell>
        </row>
        <row r="1618">
          <cell r="B1618">
            <v>37758</v>
          </cell>
        </row>
        <row r="1619">
          <cell r="B1619">
            <v>37759</v>
          </cell>
        </row>
        <row r="1620">
          <cell r="B1620">
            <v>37760</v>
          </cell>
        </row>
        <row r="1621">
          <cell r="B1621">
            <v>37761</v>
          </cell>
        </row>
        <row r="1622">
          <cell r="B1622">
            <v>37762</v>
          </cell>
        </row>
        <row r="1623">
          <cell r="B1623">
            <v>37763</v>
          </cell>
        </row>
        <row r="1624">
          <cell r="B1624">
            <v>37764</v>
          </cell>
        </row>
        <row r="1625">
          <cell r="B1625">
            <v>37765</v>
          </cell>
        </row>
        <row r="1626">
          <cell r="B1626">
            <v>37766</v>
          </cell>
        </row>
        <row r="1627">
          <cell r="B1627">
            <v>37767</v>
          </cell>
        </row>
        <row r="1628">
          <cell r="B1628">
            <v>37768</v>
          </cell>
        </row>
        <row r="1629">
          <cell r="B1629">
            <v>37769</v>
          </cell>
        </row>
        <row r="1630">
          <cell r="B1630">
            <v>37770</v>
          </cell>
        </row>
        <row r="1631">
          <cell r="B1631">
            <v>37771</v>
          </cell>
        </row>
        <row r="1632">
          <cell r="B1632">
            <v>37772</v>
          </cell>
        </row>
        <row r="1633">
          <cell r="B1633">
            <v>37773</v>
          </cell>
        </row>
        <row r="1634">
          <cell r="B1634">
            <v>37774</v>
          </cell>
        </row>
        <row r="1635">
          <cell r="B1635">
            <v>37775</v>
          </cell>
        </row>
        <row r="1636">
          <cell r="B1636">
            <v>37776</v>
          </cell>
        </row>
        <row r="1637">
          <cell r="B1637">
            <v>37777</v>
          </cell>
        </row>
        <row r="1638">
          <cell r="B1638">
            <v>37778</v>
          </cell>
        </row>
        <row r="1639">
          <cell r="B1639">
            <v>37779</v>
          </cell>
        </row>
        <row r="1640">
          <cell r="B1640">
            <v>37780</v>
          </cell>
        </row>
        <row r="1641">
          <cell r="B1641">
            <v>37781</v>
          </cell>
        </row>
        <row r="1642">
          <cell r="B1642">
            <v>37782</v>
          </cell>
        </row>
        <row r="1643">
          <cell r="B1643">
            <v>37783</v>
          </cell>
        </row>
        <row r="1644">
          <cell r="B1644">
            <v>37784</v>
          </cell>
        </row>
        <row r="1645">
          <cell r="B1645">
            <v>37785</v>
          </cell>
        </row>
        <row r="1646">
          <cell r="B1646">
            <v>37786</v>
          </cell>
        </row>
        <row r="1647">
          <cell r="B1647">
            <v>37787</v>
          </cell>
        </row>
        <row r="1648">
          <cell r="B1648">
            <v>37788</v>
          </cell>
        </row>
        <row r="1649">
          <cell r="B1649">
            <v>37789</v>
          </cell>
        </row>
        <row r="1650">
          <cell r="B1650">
            <v>37790</v>
          </cell>
        </row>
        <row r="1651">
          <cell r="B1651">
            <v>37791</v>
          </cell>
        </row>
        <row r="1652">
          <cell r="B1652">
            <v>37792</v>
          </cell>
        </row>
        <row r="1653">
          <cell r="B1653">
            <v>37793</v>
          </cell>
        </row>
        <row r="1654">
          <cell r="B1654">
            <v>37794</v>
          </cell>
        </row>
        <row r="1655">
          <cell r="B1655">
            <v>37795</v>
          </cell>
        </row>
        <row r="1656">
          <cell r="B1656">
            <v>37796</v>
          </cell>
        </row>
        <row r="1657">
          <cell r="B1657">
            <v>37797</v>
          </cell>
        </row>
        <row r="1658">
          <cell r="B1658">
            <v>37798</v>
          </cell>
        </row>
        <row r="1659">
          <cell r="B1659">
            <v>37799</v>
          </cell>
        </row>
        <row r="1660">
          <cell r="B1660">
            <v>37800</v>
          </cell>
        </row>
        <row r="1661">
          <cell r="B1661">
            <v>37801</v>
          </cell>
        </row>
        <row r="1662">
          <cell r="B1662">
            <v>37802</v>
          </cell>
        </row>
        <row r="1663">
          <cell r="B1663">
            <v>37803</v>
          </cell>
        </row>
        <row r="1664">
          <cell r="B1664">
            <v>37804</v>
          </cell>
        </row>
        <row r="1665">
          <cell r="B1665">
            <v>37805</v>
          </cell>
        </row>
        <row r="1666">
          <cell r="B1666">
            <v>37806</v>
          </cell>
        </row>
        <row r="1667">
          <cell r="B1667">
            <v>37807</v>
          </cell>
        </row>
        <row r="1668">
          <cell r="B1668">
            <v>37808</v>
          </cell>
        </row>
        <row r="1669">
          <cell r="B1669">
            <v>37809</v>
          </cell>
        </row>
        <row r="1670">
          <cell r="B1670">
            <v>37810</v>
          </cell>
        </row>
        <row r="1671">
          <cell r="B1671">
            <v>37811</v>
          </cell>
        </row>
        <row r="1672">
          <cell r="B1672">
            <v>37812</v>
          </cell>
        </row>
        <row r="1673">
          <cell r="B1673">
            <v>37813</v>
          </cell>
        </row>
        <row r="1674">
          <cell r="B1674">
            <v>37814</v>
          </cell>
        </row>
        <row r="1675">
          <cell r="B1675">
            <v>37815</v>
          </cell>
        </row>
        <row r="1676">
          <cell r="B1676">
            <v>37816</v>
          </cell>
        </row>
        <row r="1677">
          <cell r="B1677">
            <v>37817</v>
          </cell>
        </row>
        <row r="1678">
          <cell r="B1678">
            <v>37818</v>
          </cell>
        </row>
        <row r="1679">
          <cell r="B1679">
            <v>37819</v>
          </cell>
        </row>
        <row r="1680">
          <cell r="B1680">
            <v>37820</v>
          </cell>
        </row>
        <row r="1681">
          <cell r="B1681">
            <v>37821</v>
          </cell>
        </row>
        <row r="1682">
          <cell r="B1682">
            <v>37822</v>
          </cell>
        </row>
        <row r="1683">
          <cell r="B1683">
            <v>37823</v>
          </cell>
        </row>
        <row r="1684">
          <cell r="B1684">
            <v>37824</v>
          </cell>
        </row>
        <row r="1685">
          <cell r="B1685">
            <v>37825</v>
          </cell>
        </row>
        <row r="1686">
          <cell r="B1686">
            <v>37826</v>
          </cell>
        </row>
        <row r="1687">
          <cell r="B1687">
            <v>37827</v>
          </cell>
        </row>
        <row r="1688">
          <cell r="B1688">
            <v>37828</v>
          </cell>
        </row>
        <row r="1689">
          <cell r="B1689">
            <v>37829</v>
          </cell>
        </row>
        <row r="1690">
          <cell r="B1690">
            <v>37830</v>
          </cell>
        </row>
        <row r="1691">
          <cell r="B1691">
            <v>37831</v>
          </cell>
        </row>
        <row r="1692">
          <cell r="B1692">
            <v>37832</v>
          </cell>
        </row>
        <row r="1693">
          <cell r="B1693">
            <v>37833</v>
          </cell>
        </row>
        <row r="1694">
          <cell r="B1694">
            <v>37834</v>
          </cell>
        </row>
        <row r="1695">
          <cell r="B1695">
            <v>37835</v>
          </cell>
        </row>
        <row r="1696">
          <cell r="B1696">
            <v>37836</v>
          </cell>
        </row>
        <row r="1697">
          <cell r="B1697">
            <v>37837</v>
          </cell>
        </row>
        <row r="1698">
          <cell r="B1698">
            <v>37838</v>
          </cell>
        </row>
        <row r="1699">
          <cell r="B1699">
            <v>37839</v>
          </cell>
        </row>
        <row r="1700">
          <cell r="B1700">
            <v>37840</v>
          </cell>
        </row>
        <row r="1701">
          <cell r="B1701">
            <v>37841</v>
          </cell>
        </row>
        <row r="1702">
          <cell r="B1702">
            <v>37842</v>
          </cell>
        </row>
        <row r="1703">
          <cell r="B1703">
            <v>37843</v>
          </cell>
        </row>
        <row r="1704">
          <cell r="B1704">
            <v>37844</v>
          </cell>
        </row>
      </sheetData>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ystal"/>
      <sheetName val="Review"/>
      <sheetName val="Procedures"/>
      <sheetName val="Rep&amp;Warr"/>
      <sheetName val="check"/>
      <sheetName val="Input"/>
      <sheetName val="FA test"/>
      <sheetName val="Fraud"/>
      <sheetName val="Product Switches"/>
      <sheetName val="data"/>
      <sheetName val="SC at orig"/>
      <sheetName val="AC data"/>
      <sheetName val="Test (R&amp;W)"/>
      <sheetName val="test (AC)"/>
      <sheetName val="Breaches"/>
      <sheetName val="BCAD"/>
      <sheetName val="FA for Legal Notice "/>
    </sheetNames>
    <sheetDataSet>
      <sheetData sheetId="0"/>
      <sheetData sheetId="1"/>
      <sheetData sheetId="2"/>
      <sheetData sheetId="3"/>
      <sheetData sheetId="4"/>
      <sheetData sheetId="5"/>
      <sheetData sheetId="6"/>
      <sheetData sheetId="7">
        <row r="1">
          <cell r="A1" t="str">
            <v>LOD_ACCOUNT_NO</v>
          </cell>
        </row>
      </sheetData>
      <sheetData sheetId="8"/>
      <sheetData sheetId="9"/>
      <sheetData sheetId="10">
        <row r="1">
          <cell r="A1" t="str">
            <v>CA_ACCOUNT_NO</v>
          </cell>
        </row>
      </sheetData>
      <sheetData sheetId="11"/>
      <sheetData sheetId="12"/>
      <sheetData sheetId="13">
        <row r="4">
          <cell r="C4">
            <v>41912</v>
          </cell>
        </row>
      </sheetData>
      <sheetData sheetId="14"/>
      <sheetData sheetId="15"/>
      <sheetData sheetId="16">
        <row r="1">
          <cell r="A1" t="str">
            <v>Account Number</v>
          </cell>
        </row>
        <row r="2">
          <cell r="A2" t="str">
            <v>01465463</v>
          </cell>
        </row>
        <row r="3">
          <cell r="A3" t="str">
            <v>13535376</v>
          </cell>
        </row>
        <row r="4">
          <cell r="A4" t="str">
            <v>13632255</v>
          </cell>
        </row>
        <row r="5">
          <cell r="A5" t="str">
            <v>13805118</v>
          </cell>
        </row>
        <row r="6">
          <cell r="A6" t="str">
            <v>14880839</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sheetData>
      <sheetData sheetId="1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Review"/>
      <sheetName val="Crystal"/>
      <sheetName val="Procedures"/>
      <sheetName val="Rep&amp;Warr"/>
      <sheetName val="check"/>
      <sheetName val="Input"/>
      <sheetName val="FA test"/>
      <sheetName val="AC data"/>
      <sheetName val="Fraud"/>
      <sheetName val="Product Switches"/>
      <sheetName val="data"/>
      <sheetName val="Test (R&amp;W)"/>
      <sheetName val="test (AC)"/>
      <sheetName val="Breaches"/>
      <sheetName val="BCAD"/>
      <sheetName val="FA for Legal Notice "/>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LOD_ACCOUNT_NO</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1">
          <cell r="A1" t="str">
            <v>Account Number</v>
          </cell>
        </row>
        <row r="2">
          <cell r="A2" t="str">
            <v>12863930</v>
          </cell>
        </row>
        <row r="3">
          <cell r="A3" t="str">
            <v>15204820</v>
          </cell>
        </row>
        <row r="4">
          <cell r="A4" t="str">
            <v>15184747</v>
          </cell>
        </row>
        <row r="5">
          <cell r="A5" t="str">
            <v>14895923</v>
          </cell>
        </row>
        <row r="6">
          <cell r="A6" t="str">
            <v>13614969</v>
          </cell>
        </row>
        <row r="7">
          <cell r="A7" t="str">
            <v>13512744</v>
          </cell>
        </row>
        <row r="8">
          <cell r="A8" t="str">
            <v>13489156</v>
          </cell>
        </row>
        <row r="9">
          <cell r="A9" t="str">
            <v>13437687</v>
          </cell>
        </row>
        <row r="10">
          <cell r="A10" t="str">
            <v>13375684</v>
          </cell>
        </row>
        <row r="11">
          <cell r="A11" t="str">
            <v>13209377</v>
          </cell>
        </row>
        <row r="12">
          <cell r="A12" t="str">
            <v>13005259</v>
          </cell>
        </row>
        <row r="13">
          <cell r="A13" t="str">
            <v>12985212</v>
          </cell>
        </row>
        <row r="14">
          <cell r="A14" t="str">
            <v>12735216</v>
          </cell>
        </row>
        <row r="15">
          <cell r="A15" t="str">
            <v>15204820</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sheetData>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 val="Pool movement to date (CB, RMBS"/>
    </sheetNames>
    <sheetDataSet>
      <sheetData sheetId="0"/>
      <sheetData sheetId="1"/>
      <sheetData sheetId="2"/>
      <sheetData sheetId="3"/>
      <sheetData sheetId="4"/>
      <sheetData sheetId="5"/>
      <sheetData sheetId="6"/>
      <sheetData sheetId="7"/>
      <sheetData sheetId="8"/>
      <sheetData sheetId="9">
        <row r="1">
          <cell r="J1"/>
          <cell r="K1">
            <v>44841</v>
          </cell>
        </row>
        <row r="5">
          <cell r="A5" t="str">
            <v>Further Advances made in the period</v>
          </cell>
          <cell r="B5" t="str">
            <v>EMI</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1773550</v>
          </cell>
        </row>
        <row r="18">
          <cell r="A18">
            <v>44408</v>
          </cell>
          <cell r="B18">
            <v>972222</v>
          </cell>
        </row>
        <row r="19">
          <cell r="A19">
            <v>44439</v>
          </cell>
          <cell r="B19">
            <v>497588</v>
          </cell>
        </row>
        <row r="20">
          <cell r="A20">
            <v>44469</v>
          </cell>
          <cell r="B20">
            <v>873394</v>
          </cell>
        </row>
        <row r="21">
          <cell r="A21">
            <v>44500</v>
          </cell>
          <cell r="B21">
            <v>1486921</v>
          </cell>
        </row>
        <row r="22">
          <cell r="A22">
            <v>44530</v>
          </cell>
          <cell r="B22">
            <v>951949</v>
          </cell>
        </row>
        <row r="23">
          <cell r="A23">
            <v>44561</v>
          </cell>
          <cell r="B23">
            <v>971480</v>
          </cell>
        </row>
        <row r="36">
          <cell r="G36" t="str">
            <v>Difference</v>
          </cell>
          <cell r="H36" t="str">
            <v>EMI</v>
          </cell>
        </row>
        <row r="37">
          <cell r="G37">
            <v>44074</v>
          </cell>
          <cell r="H37">
            <v>131243126.52</v>
          </cell>
        </row>
        <row r="38">
          <cell r="G38">
            <v>44104</v>
          </cell>
          <cell r="H38">
            <v>20710655.34</v>
          </cell>
        </row>
        <row r="39">
          <cell r="G39">
            <v>44135</v>
          </cell>
          <cell r="H39">
            <v>10337870.1</v>
          </cell>
        </row>
        <row r="40">
          <cell r="G40">
            <v>44165</v>
          </cell>
          <cell r="H40">
            <v>9874384.9900000002</v>
          </cell>
        </row>
        <row r="41">
          <cell r="G41">
            <v>44196</v>
          </cell>
          <cell r="H41">
            <v>10484401.74</v>
          </cell>
        </row>
        <row r="42">
          <cell r="G42">
            <v>44227</v>
          </cell>
          <cell r="H42">
            <v>13980053.959999999</v>
          </cell>
        </row>
        <row r="43">
          <cell r="G43">
            <v>44255</v>
          </cell>
          <cell r="H43">
            <v>19189724.02</v>
          </cell>
        </row>
        <row r="44">
          <cell r="G44">
            <v>44286</v>
          </cell>
          <cell r="H44">
            <v>18863640.02</v>
          </cell>
        </row>
        <row r="45">
          <cell r="G45">
            <v>44316</v>
          </cell>
          <cell r="H45">
            <v>536222753.28999996</v>
          </cell>
        </row>
        <row r="46">
          <cell r="G46">
            <v>44347</v>
          </cell>
          <cell r="H46">
            <v>24085281.199999999</v>
          </cell>
        </row>
        <row r="47">
          <cell r="G47">
            <v>44377</v>
          </cell>
          <cell r="H47">
            <v>26563524.129999999</v>
          </cell>
        </row>
        <row r="48">
          <cell r="G48">
            <v>44408</v>
          </cell>
          <cell r="H48">
            <v>34319495.530000001</v>
          </cell>
        </row>
        <row r="49">
          <cell r="G49">
            <v>44439</v>
          </cell>
          <cell r="H49">
            <v>21367694.100000001</v>
          </cell>
        </row>
        <row r="50">
          <cell r="G50">
            <v>44469</v>
          </cell>
          <cell r="H50">
            <v>467099129.890001</v>
          </cell>
        </row>
        <row r="51">
          <cell r="G51">
            <v>44500</v>
          </cell>
          <cell r="H51">
            <v>88594813.089999899</v>
          </cell>
        </row>
        <row r="52">
          <cell r="G52">
            <v>44530</v>
          </cell>
          <cell r="H52">
            <v>38779635.469999999</v>
          </cell>
        </row>
        <row r="53">
          <cell r="G53">
            <v>44561</v>
          </cell>
          <cell r="H53">
            <v>50149561.869999997</v>
          </cell>
        </row>
        <row r="54">
          <cell r="G54">
            <v>44592</v>
          </cell>
          <cell r="H54">
            <v>85272945.199999988</v>
          </cell>
        </row>
        <row r="55">
          <cell r="G55">
            <v>44620</v>
          </cell>
          <cell r="H55">
            <v>29509049.729999997</v>
          </cell>
        </row>
        <row r="56">
          <cell r="G56">
            <v>44651</v>
          </cell>
          <cell r="H56">
            <v>13752536.259999998</v>
          </cell>
        </row>
        <row r="57">
          <cell r="G57">
            <v>44681</v>
          </cell>
          <cell r="H57">
            <v>43492193.719999999</v>
          </cell>
        </row>
        <row r="58">
          <cell r="G58">
            <v>44712</v>
          </cell>
          <cell r="H58">
            <v>28489407.57</v>
          </cell>
        </row>
        <row r="59">
          <cell r="G59">
            <v>44742</v>
          </cell>
          <cell r="H59">
            <v>29289979.590000004</v>
          </cell>
        </row>
        <row r="60">
          <cell r="G60">
            <v>44773</v>
          </cell>
          <cell r="H60">
            <v>58897475.079999968</v>
          </cell>
        </row>
        <row r="61">
          <cell r="G61">
            <v>44804</v>
          </cell>
          <cell r="H61">
            <v>-3874556.2399999998</v>
          </cell>
        </row>
        <row r="62">
          <cell r="G62">
            <v>44834</v>
          </cell>
          <cell r="H62">
            <v>-1368909.9100000001</v>
          </cell>
        </row>
        <row r="63">
          <cell r="G63" t="str">
            <v>Total</v>
          </cell>
          <cell r="H63">
            <v>1805325866.2600007</v>
          </cell>
        </row>
      </sheetData>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Inpu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All cost centres"/>
      <sheetName val="B808 - Project"/>
    </sheetNames>
    <sheetDataSet>
      <sheetData sheetId="0" refreshError="1"/>
      <sheetData sheetId="1" refreshError="1">
        <row r="5">
          <cell r="B5" t="str">
            <v>Account</v>
          </cell>
          <cell r="E5" t="str">
            <v>Month (£'s)</v>
          </cell>
          <cell r="I5" t="str">
            <v>Year to Date (£'s)</v>
          </cell>
          <cell r="L5" t="str">
            <v>Full Year (£'s)</v>
          </cell>
        </row>
        <row r="7">
          <cell r="D7" t="str">
            <v>Actual</v>
          </cell>
          <cell r="E7" t="str">
            <v>Forecast</v>
          </cell>
          <cell r="F7" t="str">
            <v>Variance</v>
          </cell>
          <cell r="H7" t="str">
            <v>Actual</v>
          </cell>
          <cell r="I7" t="str">
            <v>Forecast</v>
          </cell>
          <cell r="J7" t="str">
            <v>Variance</v>
          </cell>
          <cell r="L7" t="str">
            <v>Forecast</v>
          </cell>
          <cell r="M7" t="str">
            <v>Budget</v>
          </cell>
        </row>
        <row r="9">
          <cell r="B9" t="str">
            <v>201100</v>
          </cell>
          <cell r="D9">
            <v>211461.46</v>
          </cell>
          <cell r="E9">
            <v>263802.8</v>
          </cell>
          <cell r="F9">
            <v>52341.34</v>
          </cell>
          <cell r="H9">
            <v>1254678.42</v>
          </cell>
          <cell r="I9">
            <v>1582816.8</v>
          </cell>
          <cell r="J9">
            <v>328138.38000000012</v>
          </cell>
          <cell r="L9">
            <v>3165633.6</v>
          </cell>
          <cell r="M9">
            <v>-2266749.38</v>
          </cell>
        </row>
        <row r="10">
          <cell r="B10" t="str">
            <v>201190</v>
          </cell>
          <cell r="D10">
            <v>46300</v>
          </cell>
          <cell r="E10">
            <v>62478.5</v>
          </cell>
          <cell r="F10">
            <v>16178.5</v>
          </cell>
          <cell r="H10">
            <v>520185.09</v>
          </cell>
          <cell r="I10">
            <v>374871</v>
          </cell>
          <cell r="J10">
            <v>-145314.09000000003</v>
          </cell>
          <cell r="L10">
            <v>749742</v>
          </cell>
          <cell r="M10">
            <v>673359</v>
          </cell>
        </row>
        <row r="11">
          <cell r="D11">
            <v>257761.46</v>
          </cell>
          <cell r="E11">
            <v>326281.3</v>
          </cell>
          <cell r="F11">
            <v>68519.839999999997</v>
          </cell>
          <cell r="H11">
            <v>1774863.51</v>
          </cell>
          <cell r="I11">
            <v>1957687.8</v>
          </cell>
          <cell r="J11">
            <v>182824.29000000004</v>
          </cell>
          <cell r="L11">
            <v>3915375.6</v>
          </cell>
          <cell r="M11">
            <v>-1593390.38</v>
          </cell>
        </row>
        <row r="13">
          <cell r="B13" t="str">
            <v>201300</v>
          </cell>
          <cell r="D13">
            <v>4321.34</v>
          </cell>
          <cell r="E13">
            <v>1375</v>
          </cell>
          <cell r="F13">
            <v>-2946.34</v>
          </cell>
          <cell r="H13">
            <v>26103.09</v>
          </cell>
          <cell r="I13">
            <v>8250</v>
          </cell>
          <cell r="J13">
            <v>-17853.09</v>
          </cell>
          <cell r="L13">
            <v>16500</v>
          </cell>
          <cell r="M13">
            <v>-164684.64000000001</v>
          </cell>
        </row>
        <row r="14">
          <cell r="B14" t="str">
            <v>201310</v>
          </cell>
          <cell r="D14">
            <v>123.64</v>
          </cell>
          <cell r="E14">
            <v>0</v>
          </cell>
          <cell r="F14">
            <v>-123.64</v>
          </cell>
          <cell r="H14">
            <v>691.44</v>
          </cell>
          <cell r="I14">
            <v>0</v>
          </cell>
          <cell r="J14">
            <v>-691.44</v>
          </cell>
          <cell r="L14">
            <v>0</v>
          </cell>
          <cell r="M14">
            <v>0</v>
          </cell>
        </row>
        <row r="15">
          <cell r="D15">
            <v>4444.9799999999996</v>
          </cell>
          <cell r="E15">
            <v>1375</v>
          </cell>
          <cell r="F15">
            <v>-3069.9799999999996</v>
          </cell>
          <cell r="H15">
            <v>26794.53</v>
          </cell>
          <cell r="I15">
            <v>8250</v>
          </cell>
          <cell r="J15">
            <v>-18544.53</v>
          </cell>
          <cell r="L15">
            <v>16500</v>
          </cell>
          <cell r="M15">
            <v>-164684.64000000001</v>
          </cell>
        </row>
        <row r="17">
          <cell r="B17" t="str">
            <v>201500</v>
          </cell>
          <cell r="D17">
            <v>0</v>
          </cell>
          <cell r="E17">
            <v>0</v>
          </cell>
          <cell r="F17">
            <v>0</v>
          </cell>
          <cell r="H17">
            <v>0</v>
          </cell>
          <cell r="I17">
            <v>0</v>
          </cell>
          <cell r="J17">
            <v>0</v>
          </cell>
          <cell r="L17">
            <v>0</v>
          </cell>
          <cell r="M17">
            <v>-4696</v>
          </cell>
        </row>
        <row r="18">
          <cell r="B18" t="str">
            <v>201530</v>
          </cell>
          <cell r="D18">
            <v>111</v>
          </cell>
          <cell r="E18">
            <v>625</v>
          </cell>
          <cell r="F18">
            <v>514</v>
          </cell>
          <cell r="H18">
            <v>827.5</v>
          </cell>
          <cell r="I18">
            <v>3750</v>
          </cell>
          <cell r="J18">
            <v>2922.5</v>
          </cell>
          <cell r="L18">
            <v>7500</v>
          </cell>
          <cell r="M18">
            <v>7500</v>
          </cell>
        </row>
        <row r="19">
          <cell r="D19">
            <v>111</v>
          </cell>
          <cell r="E19">
            <v>625</v>
          </cell>
          <cell r="F19">
            <v>514</v>
          </cell>
          <cell r="H19">
            <v>827.5</v>
          </cell>
          <cell r="I19">
            <v>3750</v>
          </cell>
          <cell r="J19">
            <v>2922.5</v>
          </cell>
          <cell r="L19">
            <v>7500</v>
          </cell>
          <cell r="M19">
            <v>2804</v>
          </cell>
        </row>
        <row r="21">
          <cell r="B21" t="str">
            <v>202100</v>
          </cell>
          <cell r="D21">
            <v>18063.02</v>
          </cell>
          <cell r="E21">
            <v>19436</v>
          </cell>
          <cell r="F21">
            <v>1372.9799999999996</v>
          </cell>
          <cell r="H21">
            <v>144295.47</v>
          </cell>
          <cell r="I21">
            <v>116616</v>
          </cell>
          <cell r="J21">
            <v>-27679.47</v>
          </cell>
          <cell r="L21">
            <v>233230</v>
          </cell>
          <cell r="M21">
            <v>-248336.67</v>
          </cell>
        </row>
        <row r="22">
          <cell r="D22">
            <v>18063.02</v>
          </cell>
          <cell r="E22">
            <v>19436</v>
          </cell>
          <cell r="F22">
            <v>1372.9799999999996</v>
          </cell>
          <cell r="H22">
            <v>144295.47</v>
          </cell>
          <cell r="I22">
            <v>116616</v>
          </cell>
          <cell r="J22">
            <v>-27679.47</v>
          </cell>
          <cell r="L22">
            <v>233230</v>
          </cell>
          <cell r="M22">
            <v>-248336.67</v>
          </cell>
        </row>
        <row r="24">
          <cell r="B24" t="str">
            <v>203100</v>
          </cell>
          <cell r="D24">
            <v>39984.620000000003</v>
          </cell>
          <cell r="E24">
            <v>25267</v>
          </cell>
          <cell r="F24">
            <v>-14717.620000000003</v>
          </cell>
          <cell r="H24">
            <v>238211.22</v>
          </cell>
          <cell r="I24">
            <v>151599</v>
          </cell>
          <cell r="J24">
            <v>-86612.22</v>
          </cell>
          <cell r="L24">
            <v>303199</v>
          </cell>
          <cell r="M24">
            <v>-618516.24</v>
          </cell>
        </row>
        <row r="25">
          <cell r="B25" t="str">
            <v>203110</v>
          </cell>
          <cell r="D25">
            <v>0</v>
          </cell>
          <cell r="E25">
            <v>1333</v>
          </cell>
          <cell r="F25">
            <v>1333</v>
          </cell>
          <cell r="H25">
            <v>0</v>
          </cell>
          <cell r="I25">
            <v>8000</v>
          </cell>
          <cell r="J25">
            <v>8000</v>
          </cell>
          <cell r="L25">
            <v>16000</v>
          </cell>
          <cell r="M25">
            <v>16000</v>
          </cell>
        </row>
        <row r="26">
          <cell r="D26">
            <v>39984.620000000003</v>
          </cell>
          <cell r="E26">
            <v>26600</v>
          </cell>
          <cell r="F26">
            <v>-13384.620000000003</v>
          </cell>
          <cell r="H26">
            <v>238211.22</v>
          </cell>
          <cell r="I26">
            <v>159599</v>
          </cell>
          <cell r="J26">
            <v>-78612.22</v>
          </cell>
          <cell r="L26">
            <v>319199</v>
          </cell>
          <cell r="M26">
            <v>-602516.24</v>
          </cell>
        </row>
        <row r="28">
          <cell r="B28" t="str">
            <v>204104</v>
          </cell>
          <cell r="D28">
            <v>0</v>
          </cell>
          <cell r="E28">
            <v>479</v>
          </cell>
          <cell r="F28">
            <v>479</v>
          </cell>
          <cell r="H28">
            <v>185.65</v>
          </cell>
          <cell r="I28">
            <v>2875</v>
          </cell>
          <cell r="J28">
            <v>2689.35</v>
          </cell>
          <cell r="L28">
            <v>5750</v>
          </cell>
          <cell r="M28">
            <v>5750</v>
          </cell>
        </row>
        <row r="29">
          <cell r="B29" t="str">
            <v>204204</v>
          </cell>
          <cell r="D29">
            <v>5769.53</v>
          </cell>
          <cell r="E29">
            <v>5771</v>
          </cell>
          <cell r="F29">
            <v>1.4700000000002547</v>
          </cell>
          <cell r="H29">
            <v>34615.120000000003</v>
          </cell>
          <cell r="I29">
            <v>34626</v>
          </cell>
          <cell r="J29">
            <v>10.879999999997381</v>
          </cell>
          <cell r="L29">
            <v>69250</v>
          </cell>
          <cell r="M29">
            <v>-23649</v>
          </cell>
        </row>
        <row r="30">
          <cell r="B30" t="str">
            <v>204400</v>
          </cell>
          <cell r="D30">
            <v>0</v>
          </cell>
          <cell r="E30">
            <v>0</v>
          </cell>
          <cell r="F30">
            <v>0</v>
          </cell>
          <cell r="H30">
            <v>68</v>
          </cell>
          <cell r="I30">
            <v>0</v>
          </cell>
          <cell r="J30">
            <v>-68</v>
          </cell>
          <cell r="L30">
            <v>0</v>
          </cell>
          <cell r="M30">
            <v>0</v>
          </cell>
        </row>
        <row r="31">
          <cell r="B31" t="str">
            <v>204402</v>
          </cell>
          <cell r="D31">
            <v>68</v>
          </cell>
          <cell r="E31">
            <v>0</v>
          </cell>
          <cell r="F31">
            <v>-68</v>
          </cell>
          <cell r="H31">
            <v>68</v>
          </cell>
          <cell r="I31">
            <v>0</v>
          </cell>
          <cell r="J31">
            <v>-68</v>
          </cell>
          <cell r="L31">
            <v>0</v>
          </cell>
          <cell r="M31">
            <v>0</v>
          </cell>
        </row>
        <row r="32">
          <cell r="D32">
            <v>5837.53</v>
          </cell>
          <cell r="E32">
            <v>6250</v>
          </cell>
          <cell r="F32">
            <v>412.47000000000025</v>
          </cell>
          <cell r="H32">
            <v>34936.769999999997</v>
          </cell>
          <cell r="I32">
            <v>37501</v>
          </cell>
          <cell r="J32">
            <v>2564.2300000000032</v>
          </cell>
          <cell r="L32">
            <v>75000</v>
          </cell>
          <cell r="M32">
            <v>-17899</v>
          </cell>
        </row>
        <row r="34">
          <cell r="B34" t="str">
            <v>205100</v>
          </cell>
          <cell r="D34">
            <v>12536.4</v>
          </cell>
          <cell r="E34">
            <v>0</v>
          </cell>
          <cell r="F34">
            <v>-12536.4</v>
          </cell>
          <cell r="H34">
            <v>33902.379999999997</v>
          </cell>
          <cell r="I34">
            <v>0</v>
          </cell>
          <cell r="J34">
            <v>-33902.379999999997</v>
          </cell>
          <cell r="L34">
            <v>0</v>
          </cell>
          <cell r="M34">
            <v>-76443</v>
          </cell>
        </row>
        <row r="35">
          <cell r="B35" t="str">
            <v>205103</v>
          </cell>
          <cell r="D35">
            <v>0</v>
          </cell>
          <cell r="E35">
            <v>0</v>
          </cell>
          <cell r="F35">
            <v>0</v>
          </cell>
          <cell r="H35">
            <v>0</v>
          </cell>
          <cell r="I35">
            <v>0</v>
          </cell>
          <cell r="J35">
            <v>0</v>
          </cell>
          <cell r="L35">
            <v>0</v>
          </cell>
          <cell r="M35">
            <v>-540000</v>
          </cell>
        </row>
        <row r="36">
          <cell r="D36">
            <v>12536.4</v>
          </cell>
          <cell r="E36">
            <v>0</v>
          </cell>
          <cell r="F36">
            <v>-12536.4</v>
          </cell>
          <cell r="H36">
            <v>33902.379999999997</v>
          </cell>
          <cell r="I36">
            <v>0</v>
          </cell>
          <cell r="J36">
            <v>-33902.379999999997</v>
          </cell>
          <cell r="L36">
            <v>0</v>
          </cell>
          <cell r="M36">
            <v>-616443</v>
          </cell>
        </row>
        <row r="38">
          <cell r="B38" t="str">
            <v>205600</v>
          </cell>
          <cell r="D38">
            <v>791.8</v>
          </cell>
          <cell r="E38">
            <v>1225</v>
          </cell>
          <cell r="F38">
            <v>433.20000000000005</v>
          </cell>
          <cell r="H38">
            <v>8501.73</v>
          </cell>
          <cell r="I38">
            <v>7350</v>
          </cell>
          <cell r="J38">
            <v>-1151.7299999999996</v>
          </cell>
          <cell r="L38">
            <v>14700</v>
          </cell>
          <cell r="M38">
            <v>-14317</v>
          </cell>
        </row>
        <row r="39">
          <cell r="B39" t="str">
            <v>205605</v>
          </cell>
          <cell r="D39">
            <v>2446.3000000000002</v>
          </cell>
          <cell r="E39">
            <v>1475</v>
          </cell>
          <cell r="F39">
            <v>-971.30000000000018</v>
          </cell>
          <cell r="H39">
            <v>20422.099999999999</v>
          </cell>
          <cell r="I39">
            <v>8850</v>
          </cell>
          <cell r="J39">
            <v>-11572.099999999999</v>
          </cell>
          <cell r="L39">
            <v>17700</v>
          </cell>
          <cell r="M39">
            <v>17700</v>
          </cell>
        </row>
        <row r="40">
          <cell r="B40" t="str">
            <v>205610</v>
          </cell>
          <cell r="D40">
            <v>141</v>
          </cell>
          <cell r="E40">
            <v>66</v>
          </cell>
          <cell r="F40">
            <v>-75</v>
          </cell>
          <cell r="H40">
            <v>1425.29</v>
          </cell>
          <cell r="I40">
            <v>400</v>
          </cell>
          <cell r="J40">
            <v>-1025.29</v>
          </cell>
          <cell r="L40">
            <v>800</v>
          </cell>
          <cell r="M40">
            <v>-518</v>
          </cell>
        </row>
        <row r="41">
          <cell r="B41" t="str">
            <v>205615</v>
          </cell>
          <cell r="D41">
            <v>49.36</v>
          </cell>
          <cell r="E41">
            <v>8</v>
          </cell>
          <cell r="F41">
            <v>-41.36</v>
          </cell>
          <cell r="H41">
            <v>228.07</v>
          </cell>
          <cell r="I41">
            <v>49</v>
          </cell>
          <cell r="J41">
            <v>-179.07</v>
          </cell>
          <cell r="L41">
            <v>100</v>
          </cell>
          <cell r="M41">
            <v>100</v>
          </cell>
        </row>
        <row r="42">
          <cell r="B42" t="str">
            <v>205700</v>
          </cell>
          <cell r="D42">
            <v>1606.29</v>
          </cell>
          <cell r="E42">
            <v>1684</v>
          </cell>
          <cell r="F42">
            <v>77.710000000000036</v>
          </cell>
          <cell r="H42">
            <v>5698.15</v>
          </cell>
          <cell r="I42">
            <v>10099</v>
          </cell>
          <cell r="J42">
            <v>4400.8500000000004</v>
          </cell>
          <cell r="L42">
            <v>20200</v>
          </cell>
          <cell r="M42">
            <v>-4556</v>
          </cell>
        </row>
        <row r="43">
          <cell r="B43" t="str">
            <v>205705</v>
          </cell>
          <cell r="D43">
            <v>0</v>
          </cell>
          <cell r="E43">
            <v>167</v>
          </cell>
          <cell r="F43">
            <v>167</v>
          </cell>
          <cell r="H43">
            <v>250.6</v>
          </cell>
          <cell r="I43">
            <v>1002</v>
          </cell>
          <cell r="J43">
            <v>751.4</v>
          </cell>
          <cell r="L43">
            <v>2000</v>
          </cell>
          <cell r="M43">
            <v>2000</v>
          </cell>
        </row>
        <row r="44">
          <cell r="B44" t="str">
            <v>205710</v>
          </cell>
          <cell r="D44">
            <v>-638</v>
          </cell>
          <cell r="E44">
            <v>4183</v>
          </cell>
          <cell r="F44">
            <v>4821</v>
          </cell>
          <cell r="H44">
            <v>4669.79</v>
          </cell>
          <cell r="I44">
            <v>25098</v>
          </cell>
          <cell r="J44">
            <v>20428.21</v>
          </cell>
          <cell r="L44">
            <v>50200</v>
          </cell>
          <cell r="M44">
            <v>44200</v>
          </cell>
        </row>
        <row r="45">
          <cell r="B45" t="str">
            <v>205805</v>
          </cell>
          <cell r="D45">
            <v>48.06</v>
          </cell>
          <cell r="E45">
            <v>0</v>
          </cell>
          <cell r="F45">
            <v>-48.06</v>
          </cell>
          <cell r="H45">
            <v>224.14</v>
          </cell>
          <cell r="I45">
            <v>0</v>
          </cell>
          <cell r="J45">
            <v>-224.14</v>
          </cell>
          <cell r="L45">
            <v>0</v>
          </cell>
          <cell r="M45">
            <v>-6963.96</v>
          </cell>
        </row>
        <row r="46">
          <cell r="B46" t="str">
            <v>205815</v>
          </cell>
          <cell r="D46">
            <v>0</v>
          </cell>
          <cell r="E46">
            <v>283</v>
          </cell>
          <cell r="F46">
            <v>283</v>
          </cell>
          <cell r="H46">
            <v>320</v>
          </cell>
          <cell r="I46">
            <v>1698</v>
          </cell>
          <cell r="J46">
            <v>1378</v>
          </cell>
          <cell r="L46">
            <v>3400</v>
          </cell>
          <cell r="M46">
            <v>3400</v>
          </cell>
        </row>
        <row r="47">
          <cell r="B47" t="str">
            <v>205820</v>
          </cell>
          <cell r="D47">
            <v>25.96</v>
          </cell>
          <cell r="E47">
            <v>3292</v>
          </cell>
          <cell r="F47">
            <v>3266.04</v>
          </cell>
          <cell r="H47">
            <v>7615.35</v>
          </cell>
          <cell r="I47">
            <v>19752</v>
          </cell>
          <cell r="J47">
            <v>12136.65</v>
          </cell>
          <cell r="L47">
            <v>39500</v>
          </cell>
          <cell r="M47">
            <v>29056</v>
          </cell>
        </row>
        <row r="48">
          <cell r="B48" t="str">
            <v>205825</v>
          </cell>
          <cell r="D48">
            <v>44.65</v>
          </cell>
          <cell r="E48">
            <v>967</v>
          </cell>
          <cell r="F48">
            <v>922.35</v>
          </cell>
          <cell r="H48">
            <v>434.73</v>
          </cell>
          <cell r="I48">
            <v>5802</v>
          </cell>
          <cell r="J48">
            <v>5367.27</v>
          </cell>
          <cell r="L48">
            <v>11600</v>
          </cell>
          <cell r="M48">
            <v>11600</v>
          </cell>
        </row>
        <row r="49">
          <cell r="B49" t="str">
            <v>205845</v>
          </cell>
          <cell r="D49">
            <v>0</v>
          </cell>
          <cell r="E49">
            <v>0</v>
          </cell>
          <cell r="F49">
            <v>0</v>
          </cell>
          <cell r="H49">
            <v>142.19999999999999</v>
          </cell>
          <cell r="I49">
            <v>0</v>
          </cell>
          <cell r="J49">
            <v>-142.19999999999999</v>
          </cell>
          <cell r="L49">
            <v>0</v>
          </cell>
          <cell r="M49">
            <v>0</v>
          </cell>
        </row>
        <row r="50">
          <cell r="B50" t="str">
            <v>205900</v>
          </cell>
          <cell r="D50">
            <v>277.95999999999998</v>
          </cell>
          <cell r="E50">
            <v>308</v>
          </cell>
          <cell r="F50">
            <v>30.04000000000002</v>
          </cell>
          <cell r="H50">
            <v>1513.21</v>
          </cell>
          <cell r="I50">
            <v>1848</v>
          </cell>
          <cell r="J50">
            <v>334.78999999999996</v>
          </cell>
          <cell r="L50">
            <v>3700</v>
          </cell>
          <cell r="M50">
            <v>-1528</v>
          </cell>
        </row>
        <row r="51">
          <cell r="B51" t="str">
            <v>205902</v>
          </cell>
          <cell r="D51">
            <v>0</v>
          </cell>
          <cell r="E51">
            <v>0</v>
          </cell>
          <cell r="F51">
            <v>0</v>
          </cell>
          <cell r="H51">
            <v>1060.02</v>
          </cell>
          <cell r="I51">
            <v>0</v>
          </cell>
          <cell r="J51">
            <v>-1060.02</v>
          </cell>
          <cell r="L51">
            <v>0</v>
          </cell>
          <cell r="M51">
            <v>-66024</v>
          </cell>
        </row>
        <row r="52">
          <cell r="B52" t="str">
            <v>205904</v>
          </cell>
          <cell r="D52">
            <v>6719.67</v>
          </cell>
          <cell r="E52">
            <v>0</v>
          </cell>
          <cell r="F52">
            <v>-6719.67</v>
          </cell>
          <cell r="H52">
            <v>56456.33</v>
          </cell>
          <cell r="I52">
            <v>0</v>
          </cell>
          <cell r="J52">
            <v>-56456.33</v>
          </cell>
          <cell r="L52">
            <v>0</v>
          </cell>
          <cell r="M52">
            <v>-1200</v>
          </cell>
        </row>
        <row r="53">
          <cell r="B53" t="str">
            <v>205906</v>
          </cell>
          <cell r="D53">
            <v>-3652.89</v>
          </cell>
          <cell r="E53">
            <v>0</v>
          </cell>
          <cell r="F53">
            <v>3652.89</v>
          </cell>
          <cell r="H53">
            <v>-3652.89</v>
          </cell>
          <cell r="I53">
            <v>0</v>
          </cell>
          <cell r="J53">
            <v>3652.89</v>
          </cell>
          <cell r="L53">
            <v>0</v>
          </cell>
          <cell r="M53">
            <v>0</v>
          </cell>
        </row>
        <row r="54">
          <cell r="D54">
            <v>7860.16</v>
          </cell>
          <cell r="E54">
            <v>13658</v>
          </cell>
          <cell r="F54">
            <v>5797.84</v>
          </cell>
          <cell r="H54">
            <v>105308.82</v>
          </cell>
          <cell r="I54">
            <v>81948</v>
          </cell>
          <cell r="J54">
            <v>-23360.820000000007</v>
          </cell>
          <cell r="L54">
            <v>163900</v>
          </cell>
          <cell r="M54">
            <v>12949.04</v>
          </cell>
        </row>
        <row r="56">
          <cell r="B56" t="str">
            <v>201130</v>
          </cell>
          <cell r="D56">
            <v>0</v>
          </cell>
          <cell r="E56">
            <v>0</v>
          </cell>
          <cell r="F56">
            <v>0</v>
          </cell>
          <cell r="H56">
            <v>0</v>
          </cell>
          <cell r="I56">
            <v>0</v>
          </cell>
          <cell r="J56">
            <v>0</v>
          </cell>
          <cell r="L56">
            <v>0</v>
          </cell>
          <cell r="M56">
            <v>-331349</v>
          </cell>
        </row>
        <row r="57">
          <cell r="B57" t="str">
            <v>206100</v>
          </cell>
          <cell r="D57">
            <v>0</v>
          </cell>
          <cell r="E57">
            <v>17</v>
          </cell>
          <cell r="F57">
            <v>17</v>
          </cell>
          <cell r="H57">
            <v>-44.24</v>
          </cell>
          <cell r="I57">
            <v>102</v>
          </cell>
          <cell r="J57">
            <v>146.24</v>
          </cell>
          <cell r="L57">
            <v>200</v>
          </cell>
          <cell r="M57">
            <v>-47800</v>
          </cell>
        </row>
        <row r="58">
          <cell r="B58" t="str">
            <v>206102</v>
          </cell>
          <cell r="D58">
            <v>0</v>
          </cell>
          <cell r="E58">
            <v>50</v>
          </cell>
          <cell r="F58">
            <v>50</v>
          </cell>
          <cell r="H58">
            <v>4050</v>
          </cell>
          <cell r="I58">
            <v>300</v>
          </cell>
          <cell r="J58">
            <v>-3750</v>
          </cell>
          <cell r="L58">
            <v>600</v>
          </cell>
          <cell r="M58">
            <v>600</v>
          </cell>
        </row>
        <row r="59">
          <cell r="B59" t="str">
            <v>206104</v>
          </cell>
          <cell r="D59">
            <v>160</v>
          </cell>
          <cell r="E59">
            <v>0</v>
          </cell>
          <cell r="F59">
            <v>-160</v>
          </cell>
          <cell r="H59">
            <v>160</v>
          </cell>
          <cell r="I59">
            <v>0</v>
          </cell>
          <cell r="J59">
            <v>-160</v>
          </cell>
          <cell r="L59">
            <v>0</v>
          </cell>
          <cell r="M59">
            <v>0</v>
          </cell>
        </row>
        <row r="60">
          <cell r="B60" t="str">
            <v>206106</v>
          </cell>
          <cell r="D60">
            <v>173.05</v>
          </cell>
          <cell r="E60">
            <v>17</v>
          </cell>
          <cell r="F60">
            <v>-156.05000000000001</v>
          </cell>
          <cell r="H60">
            <v>3858.45</v>
          </cell>
          <cell r="I60">
            <v>102</v>
          </cell>
          <cell r="J60">
            <v>-3756.45</v>
          </cell>
          <cell r="L60">
            <v>200</v>
          </cell>
          <cell r="M60">
            <v>200</v>
          </cell>
        </row>
        <row r="61">
          <cell r="B61" t="str">
            <v>206212</v>
          </cell>
          <cell r="D61">
            <v>0</v>
          </cell>
          <cell r="E61">
            <v>0</v>
          </cell>
          <cell r="F61">
            <v>0</v>
          </cell>
          <cell r="H61">
            <v>1223.46</v>
          </cell>
          <cell r="I61">
            <v>0</v>
          </cell>
          <cell r="J61">
            <v>-1223.46</v>
          </cell>
          <cell r="L61">
            <v>0</v>
          </cell>
          <cell r="M61">
            <v>-48496</v>
          </cell>
        </row>
        <row r="62">
          <cell r="B62" t="str">
            <v>206216</v>
          </cell>
          <cell r="D62">
            <v>17625</v>
          </cell>
          <cell r="E62">
            <v>1642</v>
          </cell>
          <cell r="F62">
            <v>-15983</v>
          </cell>
          <cell r="H62">
            <v>17625</v>
          </cell>
          <cell r="I62">
            <v>9852</v>
          </cell>
          <cell r="J62">
            <v>-7773</v>
          </cell>
          <cell r="L62">
            <v>19700</v>
          </cell>
          <cell r="M62">
            <v>19700</v>
          </cell>
        </row>
        <row r="63">
          <cell r="B63" t="str">
            <v>206322</v>
          </cell>
          <cell r="D63">
            <v>0</v>
          </cell>
          <cell r="E63">
            <v>125</v>
          </cell>
          <cell r="F63">
            <v>125</v>
          </cell>
          <cell r="H63">
            <v>0</v>
          </cell>
          <cell r="I63">
            <v>750</v>
          </cell>
          <cell r="J63">
            <v>750</v>
          </cell>
          <cell r="L63">
            <v>1500</v>
          </cell>
          <cell r="M63">
            <v>1500</v>
          </cell>
        </row>
        <row r="64">
          <cell r="B64" t="str">
            <v>206326</v>
          </cell>
          <cell r="D64">
            <v>0</v>
          </cell>
          <cell r="E64">
            <v>0</v>
          </cell>
          <cell r="F64">
            <v>0</v>
          </cell>
          <cell r="H64">
            <v>94</v>
          </cell>
          <cell r="I64">
            <v>0</v>
          </cell>
          <cell r="J64">
            <v>-94</v>
          </cell>
          <cell r="L64">
            <v>0</v>
          </cell>
          <cell r="M64">
            <v>0</v>
          </cell>
        </row>
        <row r="65">
          <cell r="B65" t="str">
            <v>206420</v>
          </cell>
          <cell r="D65">
            <v>0</v>
          </cell>
          <cell r="E65">
            <v>0</v>
          </cell>
          <cell r="F65">
            <v>0</v>
          </cell>
          <cell r="H65">
            <v>500</v>
          </cell>
          <cell r="I65">
            <v>0</v>
          </cell>
          <cell r="J65">
            <v>-500</v>
          </cell>
          <cell r="L65">
            <v>0</v>
          </cell>
          <cell r="M65">
            <v>0</v>
          </cell>
        </row>
        <row r="66">
          <cell r="B66" t="str">
            <v>206436</v>
          </cell>
          <cell r="D66">
            <v>0</v>
          </cell>
          <cell r="E66">
            <v>0</v>
          </cell>
          <cell r="F66">
            <v>0</v>
          </cell>
          <cell r="H66">
            <v>8954</v>
          </cell>
          <cell r="I66">
            <v>0</v>
          </cell>
          <cell r="J66">
            <v>-8954</v>
          </cell>
          <cell r="L66">
            <v>0</v>
          </cell>
          <cell r="M66">
            <v>0</v>
          </cell>
        </row>
        <row r="67">
          <cell r="B67" t="str">
            <v>206438</v>
          </cell>
          <cell r="D67">
            <v>0</v>
          </cell>
          <cell r="E67">
            <v>33</v>
          </cell>
          <cell r="F67">
            <v>33</v>
          </cell>
          <cell r="H67">
            <v>0</v>
          </cell>
          <cell r="I67">
            <v>198</v>
          </cell>
          <cell r="J67">
            <v>198</v>
          </cell>
          <cell r="L67">
            <v>400</v>
          </cell>
          <cell r="M67">
            <v>400</v>
          </cell>
        </row>
        <row r="68">
          <cell r="B68" t="str">
            <v>206440</v>
          </cell>
          <cell r="D68">
            <v>219.1</v>
          </cell>
          <cell r="E68">
            <v>258</v>
          </cell>
          <cell r="F68">
            <v>38.900000000000006</v>
          </cell>
          <cell r="H68">
            <v>1357.82</v>
          </cell>
          <cell r="I68">
            <v>1548</v>
          </cell>
          <cell r="J68">
            <v>190.18000000000006</v>
          </cell>
          <cell r="L68">
            <v>3100</v>
          </cell>
          <cell r="M68">
            <v>3100</v>
          </cell>
        </row>
        <row r="69">
          <cell r="B69" t="str">
            <v>206442</v>
          </cell>
          <cell r="D69">
            <v>0</v>
          </cell>
          <cell r="E69">
            <v>0</v>
          </cell>
          <cell r="F69">
            <v>0</v>
          </cell>
          <cell r="H69">
            <v>551.69000000000005</v>
          </cell>
          <cell r="I69">
            <v>0</v>
          </cell>
          <cell r="J69">
            <v>-551.69000000000005</v>
          </cell>
          <cell r="L69">
            <v>0</v>
          </cell>
          <cell r="M69">
            <v>-4992</v>
          </cell>
        </row>
        <row r="70">
          <cell r="B70" t="str">
            <v>206544</v>
          </cell>
          <cell r="D70">
            <v>0</v>
          </cell>
          <cell r="E70">
            <v>0</v>
          </cell>
          <cell r="F70">
            <v>0</v>
          </cell>
          <cell r="H70">
            <v>0</v>
          </cell>
          <cell r="I70">
            <v>0</v>
          </cell>
          <cell r="J70">
            <v>0</v>
          </cell>
          <cell r="L70">
            <v>0</v>
          </cell>
          <cell r="M70">
            <v>-27363</v>
          </cell>
        </row>
        <row r="71">
          <cell r="B71" t="str">
            <v>206648</v>
          </cell>
          <cell r="D71">
            <v>180</v>
          </cell>
          <cell r="E71">
            <v>0</v>
          </cell>
          <cell r="F71">
            <v>-180</v>
          </cell>
          <cell r="H71">
            <v>9715.23</v>
          </cell>
          <cell r="I71">
            <v>0</v>
          </cell>
          <cell r="J71">
            <v>-9715.23</v>
          </cell>
          <cell r="L71">
            <v>0</v>
          </cell>
          <cell r="M71">
            <v>-10000.040000000001</v>
          </cell>
        </row>
        <row r="72">
          <cell r="B72" t="str">
            <v>206650</v>
          </cell>
          <cell r="D72">
            <v>0</v>
          </cell>
          <cell r="E72">
            <v>325</v>
          </cell>
          <cell r="F72">
            <v>325</v>
          </cell>
          <cell r="H72">
            <v>0</v>
          </cell>
          <cell r="I72">
            <v>1950</v>
          </cell>
          <cell r="J72">
            <v>1950</v>
          </cell>
          <cell r="L72">
            <v>3900</v>
          </cell>
          <cell r="M72">
            <v>3900</v>
          </cell>
        </row>
        <row r="73">
          <cell r="B73" t="str">
            <v>206732</v>
          </cell>
          <cell r="D73">
            <v>0</v>
          </cell>
          <cell r="E73">
            <v>0</v>
          </cell>
          <cell r="F73">
            <v>0</v>
          </cell>
          <cell r="H73">
            <v>0</v>
          </cell>
          <cell r="I73">
            <v>0</v>
          </cell>
          <cell r="J73">
            <v>0</v>
          </cell>
          <cell r="L73">
            <v>0</v>
          </cell>
          <cell r="M73">
            <v>-3436.04</v>
          </cell>
        </row>
        <row r="74">
          <cell r="D74">
            <v>18357.150000000001</v>
          </cell>
          <cell r="E74">
            <v>2467</v>
          </cell>
          <cell r="F74">
            <v>-15890.150000000001</v>
          </cell>
          <cell r="H74">
            <v>48045.41</v>
          </cell>
          <cell r="I74">
            <v>14802</v>
          </cell>
          <cell r="J74">
            <v>-33243.410000000003</v>
          </cell>
          <cell r="L74">
            <v>29600</v>
          </cell>
          <cell r="M74">
            <v>-444036.08</v>
          </cell>
        </row>
        <row r="76">
          <cell r="D76">
            <v>364956.32000000007</v>
          </cell>
          <cell r="E76">
            <v>396692.3</v>
          </cell>
          <cell r="F76">
            <v>31735.979999999989</v>
          </cell>
          <cell r="H76">
            <v>2407185.61</v>
          </cell>
          <cell r="I76">
            <v>2380153.7999999998</v>
          </cell>
          <cell r="J76">
            <v>-27031.809999999969</v>
          </cell>
          <cell r="L76">
            <v>4760304.5999999996</v>
          </cell>
          <cell r="M76">
            <v>-3671552.9699999997</v>
          </cell>
        </row>
        <row r="78">
          <cell r="B78" t="str">
            <v>211100</v>
          </cell>
          <cell r="D78">
            <v>0</v>
          </cell>
          <cell r="E78">
            <v>0</v>
          </cell>
          <cell r="F78">
            <v>0</v>
          </cell>
          <cell r="H78">
            <v>0</v>
          </cell>
          <cell r="I78">
            <v>0</v>
          </cell>
          <cell r="J78">
            <v>0</v>
          </cell>
          <cell r="L78">
            <v>0</v>
          </cell>
          <cell r="M78">
            <v>-267696</v>
          </cell>
        </row>
        <row r="79">
          <cell r="B79" t="str">
            <v>212100</v>
          </cell>
          <cell r="D79">
            <v>0</v>
          </cell>
          <cell r="E79">
            <v>0</v>
          </cell>
          <cell r="F79">
            <v>0</v>
          </cell>
          <cell r="H79">
            <v>0</v>
          </cell>
          <cell r="I79">
            <v>0</v>
          </cell>
          <cell r="J79">
            <v>0</v>
          </cell>
          <cell r="L79">
            <v>0</v>
          </cell>
          <cell r="M79">
            <v>-522576</v>
          </cell>
        </row>
        <row r="80">
          <cell r="D80">
            <v>0</v>
          </cell>
          <cell r="E80">
            <v>0</v>
          </cell>
          <cell r="F80">
            <v>0</v>
          </cell>
          <cell r="H80">
            <v>0</v>
          </cell>
          <cell r="I80">
            <v>0</v>
          </cell>
          <cell r="J80">
            <v>0</v>
          </cell>
          <cell r="L80">
            <v>0</v>
          </cell>
          <cell r="M80">
            <v>-790272</v>
          </cell>
        </row>
        <row r="82">
          <cell r="B82" t="str">
            <v>215100</v>
          </cell>
          <cell r="D82">
            <v>152.75</v>
          </cell>
          <cell r="E82">
            <v>0</v>
          </cell>
          <cell r="F82">
            <v>-152.75</v>
          </cell>
          <cell r="H82">
            <v>152.75</v>
          </cell>
          <cell r="I82">
            <v>0</v>
          </cell>
          <cell r="J82">
            <v>-152.75</v>
          </cell>
          <cell r="L82">
            <v>0</v>
          </cell>
          <cell r="M82">
            <v>0</v>
          </cell>
        </row>
        <row r="83">
          <cell r="B83" t="str">
            <v>215104</v>
          </cell>
          <cell r="D83">
            <v>0</v>
          </cell>
          <cell r="E83">
            <v>100</v>
          </cell>
          <cell r="F83">
            <v>100</v>
          </cell>
          <cell r="H83">
            <v>0</v>
          </cell>
          <cell r="I83">
            <v>600</v>
          </cell>
          <cell r="J83">
            <v>600</v>
          </cell>
          <cell r="L83">
            <v>1200</v>
          </cell>
          <cell r="M83">
            <v>1200</v>
          </cell>
        </row>
        <row r="84">
          <cell r="B84" t="str">
            <v>217116</v>
          </cell>
          <cell r="D84">
            <v>0</v>
          </cell>
          <cell r="E84">
            <v>0</v>
          </cell>
          <cell r="F84">
            <v>0</v>
          </cell>
          <cell r="H84">
            <v>0</v>
          </cell>
          <cell r="I84">
            <v>0</v>
          </cell>
          <cell r="J84">
            <v>0</v>
          </cell>
          <cell r="L84">
            <v>0</v>
          </cell>
          <cell r="M84">
            <v>-25680</v>
          </cell>
        </row>
        <row r="85">
          <cell r="B85" t="str">
            <v>217120</v>
          </cell>
          <cell r="D85">
            <v>426.79</v>
          </cell>
          <cell r="E85">
            <v>217</v>
          </cell>
          <cell r="F85">
            <v>-209.79000000000002</v>
          </cell>
          <cell r="H85">
            <v>930.27</v>
          </cell>
          <cell r="I85">
            <v>1302</v>
          </cell>
          <cell r="J85">
            <v>371.73</v>
          </cell>
          <cell r="L85">
            <v>2600</v>
          </cell>
          <cell r="M85">
            <v>-156856</v>
          </cell>
        </row>
        <row r="86">
          <cell r="B86" t="str">
            <v>217206</v>
          </cell>
          <cell r="D86">
            <v>0</v>
          </cell>
          <cell r="E86">
            <v>0</v>
          </cell>
          <cell r="F86">
            <v>0</v>
          </cell>
          <cell r="H86">
            <v>0</v>
          </cell>
          <cell r="I86">
            <v>0</v>
          </cell>
          <cell r="J86">
            <v>0</v>
          </cell>
          <cell r="L86">
            <v>0</v>
          </cell>
          <cell r="M86">
            <v>-106716</v>
          </cell>
        </row>
        <row r="87">
          <cell r="B87" t="str">
            <v>217208</v>
          </cell>
          <cell r="D87">
            <v>0</v>
          </cell>
          <cell r="E87">
            <v>0</v>
          </cell>
          <cell r="F87">
            <v>0</v>
          </cell>
          <cell r="H87">
            <v>0</v>
          </cell>
          <cell r="I87">
            <v>0</v>
          </cell>
          <cell r="J87">
            <v>0</v>
          </cell>
          <cell r="L87">
            <v>0</v>
          </cell>
          <cell r="M87">
            <v>-28344</v>
          </cell>
        </row>
        <row r="88">
          <cell r="B88" t="str">
            <v>217216</v>
          </cell>
          <cell r="D88">
            <v>0</v>
          </cell>
          <cell r="E88">
            <v>0</v>
          </cell>
          <cell r="F88">
            <v>0</v>
          </cell>
          <cell r="H88">
            <v>0</v>
          </cell>
          <cell r="I88">
            <v>0</v>
          </cell>
          <cell r="J88">
            <v>0</v>
          </cell>
          <cell r="L88">
            <v>0</v>
          </cell>
          <cell r="M88">
            <v>-180</v>
          </cell>
        </row>
        <row r="89">
          <cell r="B89" t="str">
            <v>217330</v>
          </cell>
          <cell r="D89">
            <v>0</v>
          </cell>
          <cell r="E89">
            <v>0</v>
          </cell>
          <cell r="F89">
            <v>0</v>
          </cell>
          <cell r="H89">
            <v>21.22</v>
          </cell>
          <cell r="I89">
            <v>0</v>
          </cell>
          <cell r="J89">
            <v>-21.22</v>
          </cell>
          <cell r="L89">
            <v>0</v>
          </cell>
          <cell r="M89">
            <v>0</v>
          </cell>
        </row>
        <row r="90">
          <cell r="B90" t="str">
            <v>217334</v>
          </cell>
          <cell r="D90">
            <v>0</v>
          </cell>
          <cell r="E90">
            <v>25</v>
          </cell>
          <cell r="F90">
            <v>25</v>
          </cell>
          <cell r="H90">
            <v>0</v>
          </cell>
          <cell r="I90">
            <v>150</v>
          </cell>
          <cell r="J90">
            <v>150</v>
          </cell>
          <cell r="L90">
            <v>300</v>
          </cell>
          <cell r="M90">
            <v>300</v>
          </cell>
        </row>
        <row r="91">
          <cell r="B91" t="str">
            <v>217350</v>
          </cell>
          <cell r="D91">
            <v>55242.37</v>
          </cell>
          <cell r="E91">
            <v>55167</v>
          </cell>
          <cell r="F91">
            <v>-75.370000000002619</v>
          </cell>
          <cell r="H91">
            <v>331042.23</v>
          </cell>
          <cell r="I91">
            <v>331002</v>
          </cell>
          <cell r="J91">
            <v>-40.229999999981374</v>
          </cell>
          <cell r="L91">
            <v>662000</v>
          </cell>
          <cell r="M91">
            <v>662000</v>
          </cell>
        </row>
        <row r="92">
          <cell r="B92" t="str">
            <v>217370</v>
          </cell>
          <cell r="D92">
            <v>0</v>
          </cell>
          <cell r="E92">
            <v>83</v>
          </cell>
          <cell r="F92">
            <v>83</v>
          </cell>
          <cell r="H92">
            <v>0</v>
          </cell>
          <cell r="I92">
            <v>498</v>
          </cell>
          <cell r="J92">
            <v>498</v>
          </cell>
          <cell r="L92">
            <v>1000</v>
          </cell>
          <cell r="M92">
            <v>796</v>
          </cell>
        </row>
        <row r="93">
          <cell r="B93" t="str">
            <v>217372</v>
          </cell>
          <cell r="D93">
            <v>0</v>
          </cell>
          <cell r="E93">
            <v>75</v>
          </cell>
          <cell r="F93">
            <v>75</v>
          </cell>
          <cell r="H93">
            <v>0</v>
          </cell>
          <cell r="I93">
            <v>450</v>
          </cell>
          <cell r="J93">
            <v>450</v>
          </cell>
          <cell r="L93">
            <v>900</v>
          </cell>
          <cell r="M93">
            <v>540</v>
          </cell>
        </row>
        <row r="94">
          <cell r="D94">
            <v>55821.91</v>
          </cell>
          <cell r="E94">
            <v>55667</v>
          </cell>
          <cell r="F94">
            <v>-154.91000000000349</v>
          </cell>
          <cell r="H94">
            <v>332146.46999999997</v>
          </cell>
          <cell r="I94">
            <v>334002</v>
          </cell>
          <cell r="J94">
            <v>1855.5300000000279</v>
          </cell>
          <cell r="L94">
            <v>668000</v>
          </cell>
          <cell r="M94">
            <v>347060</v>
          </cell>
        </row>
        <row r="96">
          <cell r="B96" t="str">
            <v>218390</v>
          </cell>
          <cell r="D96">
            <v>0</v>
          </cell>
          <cell r="E96">
            <v>50</v>
          </cell>
          <cell r="F96">
            <v>50</v>
          </cell>
          <cell r="H96">
            <v>1195.5999999999999</v>
          </cell>
          <cell r="I96">
            <v>300</v>
          </cell>
          <cell r="J96">
            <v>-895.59999999999991</v>
          </cell>
          <cell r="L96">
            <v>600</v>
          </cell>
          <cell r="M96">
            <v>600</v>
          </cell>
        </row>
        <row r="97">
          <cell r="B97" t="str">
            <v>218706</v>
          </cell>
          <cell r="D97">
            <v>0</v>
          </cell>
          <cell r="E97">
            <v>0</v>
          </cell>
          <cell r="F97">
            <v>0</v>
          </cell>
          <cell r="H97">
            <v>0</v>
          </cell>
          <cell r="I97">
            <v>0</v>
          </cell>
          <cell r="J97">
            <v>0</v>
          </cell>
          <cell r="L97">
            <v>0</v>
          </cell>
          <cell r="M97">
            <v>-48200</v>
          </cell>
        </row>
        <row r="98">
          <cell r="B98" t="str">
            <v>218750</v>
          </cell>
          <cell r="D98">
            <v>0</v>
          </cell>
          <cell r="E98">
            <v>0</v>
          </cell>
          <cell r="F98">
            <v>0</v>
          </cell>
          <cell r="H98">
            <v>0</v>
          </cell>
          <cell r="I98">
            <v>0</v>
          </cell>
          <cell r="J98">
            <v>0</v>
          </cell>
          <cell r="L98">
            <v>0</v>
          </cell>
          <cell r="M98">
            <v>-915516</v>
          </cell>
        </row>
        <row r="99">
          <cell r="B99" t="str">
            <v>218751</v>
          </cell>
          <cell r="D99">
            <v>0</v>
          </cell>
          <cell r="E99">
            <v>0</v>
          </cell>
          <cell r="F99">
            <v>0</v>
          </cell>
          <cell r="H99">
            <v>0</v>
          </cell>
          <cell r="I99">
            <v>0</v>
          </cell>
          <cell r="J99">
            <v>0</v>
          </cell>
          <cell r="L99">
            <v>0</v>
          </cell>
          <cell r="M99">
            <v>-300000</v>
          </cell>
        </row>
        <row r="100">
          <cell r="D100">
            <v>0</v>
          </cell>
          <cell r="E100">
            <v>50</v>
          </cell>
          <cell r="F100">
            <v>50</v>
          </cell>
          <cell r="H100">
            <v>1195.5999999999999</v>
          </cell>
          <cell r="I100">
            <v>300</v>
          </cell>
          <cell r="J100">
            <v>-895.59999999999991</v>
          </cell>
          <cell r="L100">
            <v>600</v>
          </cell>
          <cell r="M100">
            <v>-1263116</v>
          </cell>
        </row>
        <row r="102">
          <cell r="B102" t="str">
            <v>221324</v>
          </cell>
          <cell r="D102">
            <v>0</v>
          </cell>
          <cell r="E102">
            <v>0</v>
          </cell>
          <cell r="F102">
            <v>0</v>
          </cell>
          <cell r="H102">
            <v>0</v>
          </cell>
          <cell r="I102">
            <v>0</v>
          </cell>
          <cell r="J102">
            <v>0</v>
          </cell>
          <cell r="L102">
            <v>0</v>
          </cell>
          <cell r="M102">
            <v>-1373031</v>
          </cell>
        </row>
        <row r="103">
          <cell r="B103" t="str">
            <v>221326</v>
          </cell>
          <cell r="D103">
            <v>0</v>
          </cell>
          <cell r="E103">
            <v>0</v>
          </cell>
          <cell r="F103">
            <v>0</v>
          </cell>
          <cell r="H103">
            <v>0</v>
          </cell>
          <cell r="I103">
            <v>0</v>
          </cell>
          <cell r="J103">
            <v>0</v>
          </cell>
          <cell r="L103">
            <v>0</v>
          </cell>
          <cell r="M103">
            <v>-316000</v>
          </cell>
        </row>
        <row r="104">
          <cell r="B104" t="str">
            <v>221611</v>
          </cell>
          <cell r="D104">
            <v>0</v>
          </cell>
          <cell r="E104">
            <v>0</v>
          </cell>
          <cell r="F104">
            <v>0</v>
          </cell>
          <cell r="H104">
            <v>33</v>
          </cell>
          <cell r="I104">
            <v>0</v>
          </cell>
          <cell r="J104">
            <v>-33</v>
          </cell>
          <cell r="L104">
            <v>0</v>
          </cell>
          <cell r="M104">
            <v>0</v>
          </cell>
        </row>
        <row r="105">
          <cell r="B105" t="str">
            <v>221710</v>
          </cell>
          <cell r="D105">
            <v>1600</v>
          </cell>
          <cell r="E105">
            <v>1667</v>
          </cell>
          <cell r="F105">
            <v>67</v>
          </cell>
          <cell r="H105">
            <v>10023.85</v>
          </cell>
          <cell r="I105">
            <v>10002</v>
          </cell>
          <cell r="J105">
            <v>-21.850000000000364</v>
          </cell>
          <cell r="L105">
            <v>20000</v>
          </cell>
          <cell r="M105">
            <v>20000</v>
          </cell>
        </row>
        <row r="106">
          <cell r="B106" t="str">
            <v>221808</v>
          </cell>
          <cell r="D106">
            <v>1498.13</v>
          </cell>
          <cell r="E106">
            <v>0</v>
          </cell>
          <cell r="F106">
            <v>-1498.13</v>
          </cell>
          <cell r="H106">
            <v>1498.13</v>
          </cell>
          <cell r="I106">
            <v>0</v>
          </cell>
          <cell r="J106">
            <v>-1498.13</v>
          </cell>
          <cell r="L106">
            <v>0</v>
          </cell>
          <cell r="M106">
            <v>-82000</v>
          </cell>
        </row>
        <row r="107">
          <cell r="B107" t="str">
            <v>221945</v>
          </cell>
          <cell r="D107">
            <v>0</v>
          </cell>
          <cell r="E107">
            <v>0</v>
          </cell>
          <cell r="F107">
            <v>0</v>
          </cell>
          <cell r="H107">
            <v>0</v>
          </cell>
          <cell r="I107">
            <v>0</v>
          </cell>
          <cell r="J107">
            <v>0</v>
          </cell>
          <cell r="L107">
            <v>0</v>
          </cell>
          <cell r="M107">
            <v>-381725</v>
          </cell>
        </row>
        <row r="108">
          <cell r="B108" t="str">
            <v>221960</v>
          </cell>
          <cell r="D108">
            <v>0</v>
          </cell>
          <cell r="E108">
            <v>83</v>
          </cell>
          <cell r="F108">
            <v>83</v>
          </cell>
          <cell r="H108">
            <v>0</v>
          </cell>
          <cell r="I108">
            <v>498</v>
          </cell>
          <cell r="J108">
            <v>498</v>
          </cell>
          <cell r="L108">
            <v>1000</v>
          </cell>
          <cell r="M108">
            <v>1000</v>
          </cell>
        </row>
        <row r="109">
          <cell r="B109" t="str">
            <v>221962</v>
          </cell>
          <cell r="D109">
            <v>0</v>
          </cell>
          <cell r="E109">
            <v>192</v>
          </cell>
          <cell r="F109">
            <v>192</v>
          </cell>
          <cell r="H109">
            <v>150.4</v>
          </cell>
          <cell r="I109">
            <v>1152</v>
          </cell>
          <cell r="J109">
            <v>1001.6</v>
          </cell>
          <cell r="L109">
            <v>2300</v>
          </cell>
          <cell r="M109">
            <v>2300</v>
          </cell>
        </row>
        <row r="110">
          <cell r="D110">
            <v>3098.13</v>
          </cell>
          <cell r="E110">
            <v>1942</v>
          </cell>
          <cell r="F110">
            <v>-1156.1300000000001</v>
          </cell>
          <cell r="H110">
            <v>11705.38</v>
          </cell>
          <cell r="I110">
            <v>11652</v>
          </cell>
          <cell r="J110">
            <v>-53.3799999999992</v>
          </cell>
          <cell r="L110">
            <v>23300</v>
          </cell>
          <cell r="M110">
            <v>-2129456</v>
          </cell>
        </row>
        <row r="112">
          <cell r="B112" t="str">
            <v>222114</v>
          </cell>
          <cell r="D112">
            <v>0</v>
          </cell>
          <cell r="E112">
            <v>0</v>
          </cell>
          <cell r="F112">
            <v>0</v>
          </cell>
          <cell r="H112">
            <v>0</v>
          </cell>
          <cell r="I112">
            <v>0</v>
          </cell>
          <cell r="J112">
            <v>0</v>
          </cell>
          <cell r="L112">
            <v>0</v>
          </cell>
          <cell r="M112">
            <v>-39864</v>
          </cell>
        </row>
        <row r="113">
          <cell r="B113" t="str">
            <v>222460</v>
          </cell>
          <cell r="D113">
            <v>14168.04</v>
          </cell>
          <cell r="E113">
            <v>14175</v>
          </cell>
          <cell r="F113">
            <v>6.9599999999991269</v>
          </cell>
          <cell r="H113">
            <v>85117.96</v>
          </cell>
          <cell r="I113">
            <v>85050</v>
          </cell>
          <cell r="J113">
            <v>-67.960000000006403</v>
          </cell>
          <cell r="L113">
            <v>170100</v>
          </cell>
          <cell r="M113">
            <v>170100</v>
          </cell>
        </row>
        <row r="114">
          <cell r="B114" t="str">
            <v>222463</v>
          </cell>
          <cell r="D114">
            <v>29200</v>
          </cell>
          <cell r="E114">
            <v>29167</v>
          </cell>
          <cell r="F114">
            <v>-33</v>
          </cell>
          <cell r="H114">
            <v>174961.24</v>
          </cell>
          <cell r="I114">
            <v>175002</v>
          </cell>
          <cell r="J114">
            <v>40.760000000009313</v>
          </cell>
          <cell r="L114">
            <v>350000</v>
          </cell>
          <cell r="M114">
            <v>350000</v>
          </cell>
        </row>
        <row r="115">
          <cell r="B115" t="str">
            <v>222466</v>
          </cell>
          <cell r="D115">
            <v>530.70000000000005</v>
          </cell>
          <cell r="E115">
            <v>600</v>
          </cell>
          <cell r="F115">
            <v>69.299999999999955</v>
          </cell>
          <cell r="H115">
            <v>3556.66</v>
          </cell>
          <cell r="I115">
            <v>3600</v>
          </cell>
          <cell r="J115">
            <v>43.340000000000146</v>
          </cell>
          <cell r="L115">
            <v>7200</v>
          </cell>
          <cell r="M115">
            <v>7200</v>
          </cell>
        </row>
        <row r="116">
          <cell r="B116" t="str">
            <v>222469</v>
          </cell>
          <cell r="D116">
            <v>29200</v>
          </cell>
          <cell r="E116">
            <v>70833</v>
          </cell>
          <cell r="F116">
            <v>41633</v>
          </cell>
          <cell r="H116">
            <v>174976.06</v>
          </cell>
          <cell r="I116">
            <v>424998</v>
          </cell>
          <cell r="J116">
            <v>250021.94</v>
          </cell>
          <cell r="L116">
            <v>850000</v>
          </cell>
          <cell r="M116">
            <v>850000</v>
          </cell>
        </row>
        <row r="117">
          <cell r="B117" t="str">
            <v>222472</v>
          </cell>
          <cell r="D117">
            <v>-9102.3700000000008</v>
          </cell>
          <cell r="E117">
            <v>17083</v>
          </cell>
          <cell r="F117">
            <v>26185.370000000003</v>
          </cell>
          <cell r="H117">
            <v>103240.31</v>
          </cell>
          <cell r="I117">
            <v>102498</v>
          </cell>
          <cell r="J117">
            <v>-742.30999999999767</v>
          </cell>
          <cell r="L117">
            <v>205000</v>
          </cell>
          <cell r="M117">
            <v>205000</v>
          </cell>
        </row>
        <row r="118">
          <cell r="B118" t="str">
            <v>222475</v>
          </cell>
          <cell r="D118">
            <v>8400</v>
          </cell>
          <cell r="E118">
            <v>8333</v>
          </cell>
          <cell r="F118">
            <v>-67</v>
          </cell>
          <cell r="H118">
            <v>49970.12</v>
          </cell>
          <cell r="I118">
            <v>49998</v>
          </cell>
          <cell r="J118">
            <v>27.879999999997381</v>
          </cell>
          <cell r="L118">
            <v>100000</v>
          </cell>
          <cell r="M118">
            <v>100000</v>
          </cell>
        </row>
        <row r="119">
          <cell r="B119" t="str">
            <v>222610</v>
          </cell>
          <cell r="D119">
            <v>54232.77</v>
          </cell>
          <cell r="E119">
            <v>54167</v>
          </cell>
          <cell r="F119">
            <v>-65.769999999996799</v>
          </cell>
          <cell r="H119">
            <v>325072.99</v>
          </cell>
          <cell r="I119">
            <v>325002</v>
          </cell>
          <cell r="J119">
            <v>-70.989999999990687</v>
          </cell>
          <cell r="L119">
            <v>650000</v>
          </cell>
          <cell r="M119">
            <v>650000</v>
          </cell>
        </row>
        <row r="120">
          <cell r="B120" t="str">
            <v>222700</v>
          </cell>
          <cell r="D120">
            <v>0</v>
          </cell>
          <cell r="E120">
            <v>0</v>
          </cell>
          <cell r="F120">
            <v>0</v>
          </cell>
          <cell r="H120">
            <v>0</v>
          </cell>
          <cell r="I120">
            <v>0</v>
          </cell>
          <cell r="J120">
            <v>0</v>
          </cell>
          <cell r="L120">
            <v>0</v>
          </cell>
          <cell r="M120">
            <v>-5256</v>
          </cell>
        </row>
        <row r="121">
          <cell r="B121" t="str">
            <v>222710</v>
          </cell>
          <cell r="D121">
            <v>0</v>
          </cell>
          <cell r="E121">
            <v>0</v>
          </cell>
          <cell r="F121">
            <v>0</v>
          </cell>
          <cell r="H121">
            <v>0</v>
          </cell>
          <cell r="I121">
            <v>0</v>
          </cell>
          <cell r="J121">
            <v>0</v>
          </cell>
          <cell r="L121">
            <v>0</v>
          </cell>
          <cell r="M121">
            <v>-2100369</v>
          </cell>
        </row>
        <row r="122">
          <cell r="B122" t="str">
            <v>222713</v>
          </cell>
          <cell r="D122">
            <v>0</v>
          </cell>
          <cell r="E122">
            <v>0</v>
          </cell>
          <cell r="F122">
            <v>0</v>
          </cell>
          <cell r="H122">
            <v>0</v>
          </cell>
          <cell r="I122">
            <v>0</v>
          </cell>
          <cell r="J122">
            <v>0</v>
          </cell>
          <cell r="L122">
            <v>0</v>
          </cell>
          <cell r="M122">
            <v>-629695</v>
          </cell>
        </row>
        <row r="123">
          <cell r="B123" t="str">
            <v>222716</v>
          </cell>
          <cell r="D123">
            <v>0</v>
          </cell>
          <cell r="E123">
            <v>0</v>
          </cell>
          <cell r="F123">
            <v>0</v>
          </cell>
          <cell r="H123">
            <v>0</v>
          </cell>
          <cell r="I123">
            <v>0</v>
          </cell>
          <cell r="J123">
            <v>0</v>
          </cell>
          <cell r="L123">
            <v>0</v>
          </cell>
          <cell r="M123">
            <v>-449073</v>
          </cell>
        </row>
        <row r="124">
          <cell r="B124" t="str">
            <v>222719</v>
          </cell>
          <cell r="D124">
            <v>5475.7</v>
          </cell>
          <cell r="E124">
            <v>0</v>
          </cell>
          <cell r="F124">
            <v>-5475.7</v>
          </cell>
          <cell r="H124">
            <v>5475.7</v>
          </cell>
          <cell r="I124">
            <v>0</v>
          </cell>
          <cell r="J124">
            <v>-5475.7</v>
          </cell>
          <cell r="L124">
            <v>0</v>
          </cell>
          <cell r="M124">
            <v>-360000</v>
          </cell>
        </row>
        <row r="125">
          <cell r="B125" t="str">
            <v>222720</v>
          </cell>
          <cell r="D125">
            <v>0</v>
          </cell>
          <cell r="E125">
            <v>0</v>
          </cell>
          <cell r="F125">
            <v>0</v>
          </cell>
          <cell r="H125">
            <v>0</v>
          </cell>
          <cell r="I125">
            <v>0</v>
          </cell>
          <cell r="J125">
            <v>0</v>
          </cell>
          <cell r="L125">
            <v>0</v>
          </cell>
          <cell r="M125">
            <v>-127500</v>
          </cell>
        </row>
        <row r="126">
          <cell r="B126" t="str">
            <v>222730</v>
          </cell>
          <cell r="D126">
            <v>0</v>
          </cell>
          <cell r="E126">
            <v>0</v>
          </cell>
          <cell r="F126">
            <v>0</v>
          </cell>
          <cell r="H126">
            <v>0</v>
          </cell>
          <cell r="I126">
            <v>0</v>
          </cell>
          <cell r="J126">
            <v>0</v>
          </cell>
          <cell r="L126">
            <v>0</v>
          </cell>
          <cell r="M126">
            <v>-53964</v>
          </cell>
        </row>
        <row r="127">
          <cell r="D127">
            <v>132104.84</v>
          </cell>
          <cell r="E127">
            <v>194358</v>
          </cell>
          <cell r="F127">
            <v>62253.16</v>
          </cell>
          <cell r="H127">
            <v>922371.04</v>
          </cell>
          <cell r="I127">
            <v>1166148</v>
          </cell>
          <cell r="J127">
            <v>243776.95999999996</v>
          </cell>
          <cell r="L127">
            <v>2332300</v>
          </cell>
          <cell r="M127">
            <v>-1433421</v>
          </cell>
        </row>
        <row r="129">
          <cell r="B129" t="str">
            <v>227164</v>
          </cell>
          <cell r="D129">
            <v>0</v>
          </cell>
          <cell r="E129">
            <v>0</v>
          </cell>
          <cell r="F129">
            <v>0</v>
          </cell>
          <cell r="H129">
            <v>0</v>
          </cell>
          <cell r="I129">
            <v>0</v>
          </cell>
          <cell r="J129">
            <v>0</v>
          </cell>
          <cell r="L129">
            <v>0</v>
          </cell>
          <cell r="M129">
            <v>-19332</v>
          </cell>
        </row>
        <row r="130">
          <cell r="B130" t="str">
            <v>227166</v>
          </cell>
          <cell r="D130">
            <v>0</v>
          </cell>
          <cell r="E130">
            <v>0</v>
          </cell>
          <cell r="F130">
            <v>0</v>
          </cell>
          <cell r="H130">
            <v>0</v>
          </cell>
          <cell r="I130">
            <v>0</v>
          </cell>
          <cell r="J130">
            <v>0</v>
          </cell>
          <cell r="L130">
            <v>0</v>
          </cell>
          <cell r="M130">
            <v>-35712</v>
          </cell>
        </row>
        <row r="131">
          <cell r="B131" t="str">
            <v>227168</v>
          </cell>
          <cell r="D131">
            <v>0</v>
          </cell>
          <cell r="E131">
            <v>0</v>
          </cell>
          <cell r="F131">
            <v>0</v>
          </cell>
          <cell r="H131">
            <v>0</v>
          </cell>
          <cell r="I131">
            <v>0</v>
          </cell>
          <cell r="J131">
            <v>0</v>
          </cell>
          <cell r="L131">
            <v>0</v>
          </cell>
          <cell r="M131">
            <v>-90756</v>
          </cell>
        </row>
        <row r="132">
          <cell r="B132" t="str">
            <v>227170</v>
          </cell>
          <cell r="D132">
            <v>0</v>
          </cell>
          <cell r="E132">
            <v>0</v>
          </cell>
          <cell r="F132">
            <v>0</v>
          </cell>
          <cell r="H132">
            <v>0</v>
          </cell>
          <cell r="I132">
            <v>0</v>
          </cell>
          <cell r="J132">
            <v>0</v>
          </cell>
          <cell r="L132">
            <v>0</v>
          </cell>
          <cell r="M132">
            <v>-22236</v>
          </cell>
        </row>
        <row r="133">
          <cell r="B133" t="str">
            <v>228244</v>
          </cell>
          <cell r="D133">
            <v>250</v>
          </cell>
          <cell r="E133">
            <v>0</v>
          </cell>
          <cell r="F133">
            <v>-250</v>
          </cell>
          <cell r="H133">
            <v>301.98</v>
          </cell>
          <cell r="I133">
            <v>0</v>
          </cell>
          <cell r="J133">
            <v>-301.98</v>
          </cell>
          <cell r="L133">
            <v>0</v>
          </cell>
          <cell r="M133">
            <v>0</v>
          </cell>
        </row>
        <row r="134">
          <cell r="B134" t="str">
            <v>228330</v>
          </cell>
          <cell r="D134">
            <v>0</v>
          </cell>
          <cell r="E134">
            <v>0</v>
          </cell>
          <cell r="F134">
            <v>0</v>
          </cell>
          <cell r="H134">
            <v>0</v>
          </cell>
          <cell r="I134">
            <v>0</v>
          </cell>
          <cell r="J134">
            <v>0</v>
          </cell>
          <cell r="L134">
            <v>0</v>
          </cell>
          <cell r="M134">
            <v>-23110</v>
          </cell>
        </row>
        <row r="135">
          <cell r="B135" t="str">
            <v>228404</v>
          </cell>
          <cell r="D135">
            <v>30003.5</v>
          </cell>
          <cell r="E135">
            <v>9325</v>
          </cell>
          <cell r="F135">
            <v>-20678.5</v>
          </cell>
          <cell r="H135">
            <v>49348.33</v>
          </cell>
          <cell r="I135">
            <v>55950</v>
          </cell>
          <cell r="J135">
            <v>6601.6699999999983</v>
          </cell>
          <cell r="L135">
            <v>111900</v>
          </cell>
          <cell r="M135">
            <v>108380</v>
          </cell>
        </row>
        <row r="136">
          <cell r="B136" t="str">
            <v>228406</v>
          </cell>
          <cell r="D136">
            <v>0</v>
          </cell>
          <cell r="E136">
            <v>0</v>
          </cell>
          <cell r="F136">
            <v>0</v>
          </cell>
          <cell r="H136">
            <v>0</v>
          </cell>
          <cell r="I136">
            <v>0</v>
          </cell>
          <cell r="J136">
            <v>0</v>
          </cell>
          <cell r="L136">
            <v>0</v>
          </cell>
          <cell r="M136">
            <v>-53123.92</v>
          </cell>
        </row>
        <row r="137">
          <cell r="B137" t="str">
            <v>228408</v>
          </cell>
          <cell r="D137">
            <v>0</v>
          </cell>
          <cell r="E137">
            <v>167</v>
          </cell>
          <cell r="F137">
            <v>167</v>
          </cell>
          <cell r="H137">
            <v>0</v>
          </cell>
          <cell r="I137">
            <v>1002</v>
          </cell>
          <cell r="J137">
            <v>1002</v>
          </cell>
          <cell r="L137">
            <v>2000</v>
          </cell>
          <cell r="M137">
            <v>2000</v>
          </cell>
        </row>
        <row r="138">
          <cell r="B138" t="str">
            <v>228410</v>
          </cell>
          <cell r="D138">
            <v>646.9</v>
          </cell>
          <cell r="E138">
            <v>1250</v>
          </cell>
          <cell r="F138">
            <v>603.1</v>
          </cell>
          <cell r="H138">
            <v>3841.71</v>
          </cell>
          <cell r="I138">
            <v>7500</v>
          </cell>
          <cell r="J138">
            <v>3658.29</v>
          </cell>
          <cell r="L138">
            <v>15000</v>
          </cell>
          <cell r="M138">
            <v>15000</v>
          </cell>
        </row>
        <row r="139">
          <cell r="B139" t="str">
            <v>228412</v>
          </cell>
          <cell r="D139">
            <v>421.37</v>
          </cell>
          <cell r="E139">
            <v>200</v>
          </cell>
          <cell r="F139">
            <v>-221.37</v>
          </cell>
          <cell r="H139">
            <v>4129.72</v>
          </cell>
          <cell r="I139">
            <v>1200</v>
          </cell>
          <cell r="J139">
            <v>-2929.7200000000003</v>
          </cell>
          <cell r="L139">
            <v>2400</v>
          </cell>
          <cell r="M139">
            <v>2400</v>
          </cell>
        </row>
        <row r="140">
          <cell r="B140" t="str">
            <v>228414</v>
          </cell>
          <cell r="D140">
            <v>1207.5</v>
          </cell>
          <cell r="E140">
            <v>142</v>
          </cell>
          <cell r="F140">
            <v>-1065.5</v>
          </cell>
          <cell r="H140">
            <v>6718.03</v>
          </cell>
          <cell r="I140">
            <v>852</v>
          </cell>
          <cell r="J140">
            <v>-5866.03</v>
          </cell>
          <cell r="L140">
            <v>1700</v>
          </cell>
          <cell r="M140">
            <v>-3696.04</v>
          </cell>
        </row>
        <row r="141">
          <cell r="B141" t="str">
            <v>228416</v>
          </cell>
          <cell r="D141">
            <v>0</v>
          </cell>
          <cell r="E141">
            <v>0</v>
          </cell>
          <cell r="F141">
            <v>0</v>
          </cell>
          <cell r="H141">
            <v>0</v>
          </cell>
          <cell r="I141">
            <v>0</v>
          </cell>
          <cell r="J141">
            <v>0</v>
          </cell>
          <cell r="L141">
            <v>0</v>
          </cell>
          <cell r="M141">
            <v>-35000</v>
          </cell>
        </row>
        <row r="142">
          <cell r="B142" t="str">
            <v>228424</v>
          </cell>
          <cell r="D142">
            <v>0</v>
          </cell>
          <cell r="E142">
            <v>0</v>
          </cell>
          <cell r="F142">
            <v>0</v>
          </cell>
          <cell r="H142">
            <v>0</v>
          </cell>
          <cell r="I142">
            <v>0</v>
          </cell>
          <cell r="J142">
            <v>0</v>
          </cell>
          <cell r="L142">
            <v>0</v>
          </cell>
          <cell r="M142">
            <v>-16089</v>
          </cell>
        </row>
        <row r="143">
          <cell r="B143" t="str">
            <v>228426</v>
          </cell>
          <cell r="D143">
            <v>1193.58</v>
          </cell>
          <cell r="E143">
            <v>10083</v>
          </cell>
          <cell r="F143">
            <v>8889.42</v>
          </cell>
          <cell r="H143">
            <v>3073.88</v>
          </cell>
          <cell r="I143">
            <v>60498</v>
          </cell>
          <cell r="J143">
            <v>57424.12</v>
          </cell>
          <cell r="L143">
            <v>121000</v>
          </cell>
          <cell r="M143">
            <v>119560</v>
          </cell>
        </row>
        <row r="144">
          <cell r="D144">
            <v>33722.85</v>
          </cell>
          <cell r="E144">
            <v>21167</v>
          </cell>
          <cell r="F144">
            <v>-12555.849999999999</v>
          </cell>
          <cell r="H144">
            <v>67413.649999999994</v>
          </cell>
          <cell r="I144">
            <v>127002</v>
          </cell>
          <cell r="J144">
            <v>59588.350000000006</v>
          </cell>
          <cell r="L144">
            <v>254000</v>
          </cell>
          <cell r="M144">
            <v>-51714.96</v>
          </cell>
        </row>
        <row r="146">
          <cell r="D146">
            <v>224747.73</v>
          </cell>
          <cell r="E146">
            <v>273184</v>
          </cell>
          <cell r="F146">
            <v>48436.270000000004</v>
          </cell>
          <cell r="H146">
            <v>1334832.1399999999</v>
          </cell>
          <cell r="I146">
            <v>1639104</v>
          </cell>
          <cell r="J146">
            <v>304271.86</v>
          </cell>
          <cell r="L146">
            <v>3278200</v>
          </cell>
          <cell r="M146">
            <v>-5320919.96</v>
          </cell>
        </row>
        <row r="148">
          <cell r="D148">
            <v>589704.05000000005</v>
          </cell>
          <cell r="E148">
            <v>669876.30000000005</v>
          </cell>
          <cell r="F148">
            <v>80172.25</v>
          </cell>
          <cell r="H148">
            <v>3742017.75</v>
          </cell>
          <cell r="I148">
            <v>4019257.8</v>
          </cell>
          <cell r="J148">
            <v>277240.05000000005</v>
          </cell>
          <cell r="L148">
            <v>8038504.5999999996</v>
          </cell>
          <cell r="M148">
            <v>-8992472.9299999997</v>
          </cell>
        </row>
      </sheetData>
      <sheetData sheetId="2" refreshError="1">
        <row r="5">
          <cell r="B5" t="str">
            <v>Account</v>
          </cell>
          <cell r="E5" t="str">
            <v>Month (£'s)</v>
          </cell>
          <cell r="I5" t="str">
            <v>Year to Date (£'s)</v>
          </cell>
          <cell r="L5" t="str">
            <v>Full Year (£'s)</v>
          </cell>
        </row>
        <row r="7">
          <cell r="D7" t="str">
            <v>Actual</v>
          </cell>
          <cell r="E7" t="str">
            <v>Forecast</v>
          </cell>
          <cell r="F7" t="str">
            <v>Variance</v>
          </cell>
          <cell r="H7" t="str">
            <v>Actual</v>
          </cell>
          <cell r="I7" t="str">
            <v>Forecast</v>
          </cell>
          <cell r="J7" t="str">
            <v>Variance</v>
          </cell>
          <cell r="L7" t="str">
            <v>Forecast</v>
          </cell>
          <cell r="M7" t="str">
            <v>Budget</v>
          </cell>
        </row>
        <row r="9">
          <cell r="B9" t="str">
            <v>201100</v>
          </cell>
          <cell r="D9">
            <v>27358.98</v>
          </cell>
          <cell r="E9">
            <v>0</v>
          </cell>
          <cell r="F9">
            <v>-27358.98</v>
          </cell>
          <cell r="H9">
            <v>181197.26</v>
          </cell>
          <cell r="I9">
            <v>0</v>
          </cell>
          <cell r="J9">
            <v>-181197.26</v>
          </cell>
          <cell r="L9">
            <v>0</v>
          </cell>
          <cell r="M9">
            <v>0</v>
          </cell>
        </row>
        <row r="10">
          <cell r="B10" t="str">
            <v>201190</v>
          </cell>
          <cell r="D10">
            <v>0</v>
          </cell>
          <cell r="E10">
            <v>0</v>
          </cell>
          <cell r="F10">
            <v>0</v>
          </cell>
          <cell r="H10">
            <v>96568.48</v>
          </cell>
          <cell r="I10">
            <v>0</v>
          </cell>
          <cell r="J10">
            <v>-96568.48</v>
          </cell>
          <cell r="L10">
            <v>0</v>
          </cell>
          <cell r="M10">
            <v>0</v>
          </cell>
        </row>
        <row r="11">
          <cell r="D11">
            <v>27358.98</v>
          </cell>
          <cell r="E11">
            <v>0</v>
          </cell>
          <cell r="F11">
            <v>-27358.98</v>
          </cell>
          <cell r="H11">
            <v>277765.74</v>
          </cell>
          <cell r="I11">
            <v>0</v>
          </cell>
          <cell r="J11">
            <v>-277765.74</v>
          </cell>
          <cell r="L11">
            <v>0</v>
          </cell>
          <cell r="M11">
            <v>0</v>
          </cell>
        </row>
        <row r="13">
          <cell r="B13" t="str">
            <v>201300</v>
          </cell>
          <cell r="D13">
            <v>913.36</v>
          </cell>
          <cell r="E13">
            <v>0</v>
          </cell>
          <cell r="F13">
            <v>-913.36</v>
          </cell>
          <cell r="H13">
            <v>16818.759999999998</v>
          </cell>
          <cell r="I13">
            <v>0</v>
          </cell>
          <cell r="J13">
            <v>-16818.759999999998</v>
          </cell>
          <cell r="L13">
            <v>0</v>
          </cell>
          <cell r="M13">
            <v>0</v>
          </cell>
        </row>
        <row r="14">
          <cell r="D14">
            <v>913.36</v>
          </cell>
          <cell r="E14">
            <v>0</v>
          </cell>
          <cell r="F14">
            <v>-913.36</v>
          </cell>
          <cell r="H14">
            <v>16818.759999999998</v>
          </cell>
          <cell r="I14">
            <v>0</v>
          </cell>
          <cell r="J14">
            <v>-16818.759999999998</v>
          </cell>
          <cell r="L14">
            <v>0</v>
          </cell>
          <cell r="M14">
            <v>0</v>
          </cell>
        </row>
        <row r="16">
          <cell r="D16">
            <v>0</v>
          </cell>
          <cell r="E16">
            <v>0</v>
          </cell>
          <cell r="F16">
            <v>0</v>
          </cell>
          <cell r="H16">
            <v>0</v>
          </cell>
          <cell r="I16">
            <v>0</v>
          </cell>
          <cell r="J16">
            <v>0</v>
          </cell>
          <cell r="L16">
            <v>0</v>
          </cell>
          <cell r="M16">
            <v>0</v>
          </cell>
        </row>
        <row r="18">
          <cell r="B18" t="str">
            <v>202100</v>
          </cell>
          <cell r="D18">
            <v>2207.33</v>
          </cell>
          <cell r="E18">
            <v>0</v>
          </cell>
          <cell r="F18">
            <v>-2207.33</v>
          </cell>
          <cell r="H18">
            <v>28691.200000000001</v>
          </cell>
          <cell r="I18">
            <v>0</v>
          </cell>
          <cell r="J18">
            <v>-28691.200000000001</v>
          </cell>
          <cell r="L18">
            <v>0</v>
          </cell>
          <cell r="M18">
            <v>0</v>
          </cell>
        </row>
        <row r="19">
          <cell r="D19">
            <v>2207.33</v>
          </cell>
          <cell r="E19">
            <v>0</v>
          </cell>
          <cell r="F19">
            <v>-2207.33</v>
          </cell>
          <cell r="H19">
            <v>28691.200000000001</v>
          </cell>
          <cell r="I19">
            <v>0</v>
          </cell>
          <cell r="J19">
            <v>-28691.200000000001</v>
          </cell>
          <cell r="L19">
            <v>0</v>
          </cell>
          <cell r="M19">
            <v>0</v>
          </cell>
        </row>
        <row r="21">
          <cell r="B21" t="str">
            <v>203100</v>
          </cell>
          <cell r="D21">
            <v>5228</v>
          </cell>
          <cell r="E21">
            <v>0</v>
          </cell>
          <cell r="F21">
            <v>-5228</v>
          </cell>
          <cell r="H21">
            <v>35554.6</v>
          </cell>
          <cell r="I21">
            <v>0</v>
          </cell>
          <cell r="J21">
            <v>-35554.6</v>
          </cell>
          <cell r="L21">
            <v>0</v>
          </cell>
          <cell r="M21">
            <v>0</v>
          </cell>
        </row>
        <row r="22">
          <cell r="D22">
            <v>5228</v>
          </cell>
          <cell r="E22">
            <v>0</v>
          </cell>
          <cell r="F22">
            <v>-5228</v>
          </cell>
          <cell r="H22">
            <v>35554.6</v>
          </cell>
          <cell r="I22">
            <v>0</v>
          </cell>
          <cell r="J22">
            <v>-35554.6</v>
          </cell>
          <cell r="L22">
            <v>0</v>
          </cell>
          <cell r="M22">
            <v>0</v>
          </cell>
        </row>
        <row r="24">
          <cell r="D24">
            <v>0</v>
          </cell>
          <cell r="E24">
            <v>0</v>
          </cell>
          <cell r="F24">
            <v>0</v>
          </cell>
          <cell r="H24">
            <v>0</v>
          </cell>
          <cell r="I24">
            <v>0</v>
          </cell>
          <cell r="J24">
            <v>0</v>
          </cell>
          <cell r="L24">
            <v>0</v>
          </cell>
          <cell r="M24">
            <v>0</v>
          </cell>
        </row>
        <row r="26">
          <cell r="D26">
            <v>0</v>
          </cell>
          <cell r="E26">
            <v>0</v>
          </cell>
          <cell r="F26">
            <v>0</v>
          </cell>
          <cell r="H26">
            <v>0</v>
          </cell>
          <cell r="I26">
            <v>0</v>
          </cell>
          <cell r="J26">
            <v>0</v>
          </cell>
          <cell r="L26">
            <v>0</v>
          </cell>
          <cell r="M26">
            <v>0</v>
          </cell>
        </row>
        <row r="28">
          <cell r="B28" t="str">
            <v>205600</v>
          </cell>
          <cell r="D28">
            <v>0</v>
          </cell>
          <cell r="E28">
            <v>0</v>
          </cell>
          <cell r="F28">
            <v>0</v>
          </cell>
          <cell r="H28">
            <v>29.5</v>
          </cell>
          <cell r="I28">
            <v>0</v>
          </cell>
          <cell r="J28">
            <v>-29.5</v>
          </cell>
          <cell r="L28">
            <v>0</v>
          </cell>
          <cell r="M28">
            <v>0</v>
          </cell>
        </row>
        <row r="29">
          <cell r="B29" t="str">
            <v>205610</v>
          </cell>
          <cell r="D29">
            <v>0</v>
          </cell>
          <cell r="E29">
            <v>0</v>
          </cell>
          <cell r="F29">
            <v>0</v>
          </cell>
          <cell r="H29">
            <v>5.9</v>
          </cell>
          <cell r="I29">
            <v>0</v>
          </cell>
          <cell r="J29">
            <v>-5.9</v>
          </cell>
          <cell r="L29">
            <v>0</v>
          </cell>
          <cell r="M29">
            <v>0</v>
          </cell>
        </row>
        <row r="30">
          <cell r="B30" t="str">
            <v>205900</v>
          </cell>
          <cell r="D30">
            <v>0</v>
          </cell>
          <cell r="E30">
            <v>0</v>
          </cell>
          <cell r="F30">
            <v>0</v>
          </cell>
          <cell r="H30">
            <v>49.2</v>
          </cell>
          <cell r="I30">
            <v>0</v>
          </cell>
          <cell r="J30">
            <v>-49.2</v>
          </cell>
          <cell r="L30">
            <v>0</v>
          </cell>
          <cell r="M30">
            <v>0</v>
          </cell>
        </row>
        <row r="31">
          <cell r="B31" t="str">
            <v>205902</v>
          </cell>
          <cell r="D31">
            <v>0</v>
          </cell>
          <cell r="E31">
            <v>0</v>
          </cell>
          <cell r="F31">
            <v>0</v>
          </cell>
          <cell r="H31">
            <v>1060.02</v>
          </cell>
          <cell r="I31">
            <v>0</v>
          </cell>
          <cell r="J31">
            <v>-1060.02</v>
          </cell>
          <cell r="L31">
            <v>0</v>
          </cell>
          <cell r="M31">
            <v>0</v>
          </cell>
        </row>
        <row r="32">
          <cell r="B32" t="str">
            <v>205904</v>
          </cell>
          <cell r="D32">
            <v>450</v>
          </cell>
          <cell r="E32">
            <v>0</v>
          </cell>
          <cell r="F32">
            <v>-450</v>
          </cell>
          <cell r="H32">
            <v>6075</v>
          </cell>
          <cell r="I32">
            <v>0</v>
          </cell>
          <cell r="J32">
            <v>-6075</v>
          </cell>
          <cell r="L32">
            <v>0</v>
          </cell>
          <cell r="M32">
            <v>0</v>
          </cell>
        </row>
        <row r="33">
          <cell r="D33">
            <v>450</v>
          </cell>
          <cell r="E33">
            <v>0</v>
          </cell>
          <cell r="F33">
            <v>-450</v>
          </cell>
          <cell r="H33">
            <v>7219.62</v>
          </cell>
          <cell r="I33">
            <v>0</v>
          </cell>
          <cell r="J33">
            <v>-7219.62</v>
          </cell>
          <cell r="L33">
            <v>0</v>
          </cell>
          <cell r="M33">
            <v>0</v>
          </cell>
        </row>
        <row r="35">
          <cell r="D35">
            <v>0</v>
          </cell>
          <cell r="E35">
            <v>0</v>
          </cell>
          <cell r="F35">
            <v>0</v>
          </cell>
          <cell r="H35">
            <v>0</v>
          </cell>
          <cell r="I35">
            <v>0</v>
          </cell>
          <cell r="J35">
            <v>0</v>
          </cell>
          <cell r="L35">
            <v>0</v>
          </cell>
          <cell r="M35">
            <v>0</v>
          </cell>
        </row>
        <row r="37">
          <cell r="D37">
            <v>36157.67</v>
          </cell>
          <cell r="E37">
            <v>0</v>
          </cell>
          <cell r="F37">
            <v>-36157.67</v>
          </cell>
          <cell r="H37">
            <v>366049.92</v>
          </cell>
          <cell r="I37">
            <v>0</v>
          </cell>
          <cell r="J37">
            <v>-366049.92</v>
          </cell>
          <cell r="L37">
            <v>0</v>
          </cell>
          <cell r="M37">
            <v>0</v>
          </cell>
        </row>
        <row r="39">
          <cell r="D39">
            <v>0</v>
          </cell>
          <cell r="E39">
            <v>0</v>
          </cell>
          <cell r="F39">
            <v>0</v>
          </cell>
          <cell r="H39">
            <v>0</v>
          </cell>
          <cell r="I39">
            <v>0</v>
          </cell>
          <cell r="J39">
            <v>0</v>
          </cell>
          <cell r="L39">
            <v>0</v>
          </cell>
          <cell r="M39">
            <v>0</v>
          </cell>
        </row>
        <row r="41">
          <cell r="D41">
            <v>0</v>
          </cell>
          <cell r="E41">
            <v>0</v>
          </cell>
          <cell r="F41">
            <v>0</v>
          </cell>
          <cell r="H41">
            <v>0</v>
          </cell>
          <cell r="I41">
            <v>0</v>
          </cell>
          <cell r="J41">
            <v>0</v>
          </cell>
          <cell r="L41">
            <v>0</v>
          </cell>
          <cell r="M41">
            <v>0</v>
          </cell>
        </row>
        <row r="43">
          <cell r="D43">
            <v>0</v>
          </cell>
          <cell r="E43">
            <v>0</v>
          </cell>
          <cell r="F43">
            <v>0</v>
          </cell>
          <cell r="H43">
            <v>0</v>
          </cell>
          <cell r="I43">
            <v>0</v>
          </cell>
          <cell r="J43">
            <v>0</v>
          </cell>
          <cell r="L43">
            <v>0</v>
          </cell>
          <cell r="M43">
            <v>0</v>
          </cell>
        </row>
        <row r="45">
          <cell r="D45">
            <v>0</v>
          </cell>
          <cell r="E45">
            <v>0</v>
          </cell>
          <cell r="F45">
            <v>0</v>
          </cell>
          <cell r="H45">
            <v>0</v>
          </cell>
          <cell r="I45">
            <v>0</v>
          </cell>
          <cell r="J45">
            <v>0</v>
          </cell>
          <cell r="L45">
            <v>0</v>
          </cell>
          <cell r="M45">
            <v>0</v>
          </cell>
        </row>
        <row r="47">
          <cell r="D47">
            <v>0</v>
          </cell>
          <cell r="E47">
            <v>0</v>
          </cell>
          <cell r="F47">
            <v>0</v>
          </cell>
          <cell r="H47">
            <v>0</v>
          </cell>
          <cell r="I47">
            <v>0</v>
          </cell>
          <cell r="J47">
            <v>0</v>
          </cell>
          <cell r="L47">
            <v>0</v>
          </cell>
          <cell r="M47">
            <v>0</v>
          </cell>
        </row>
        <row r="49">
          <cell r="D49">
            <v>0</v>
          </cell>
          <cell r="E49">
            <v>0</v>
          </cell>
          <cell r="F49">
            <v>0</v>
          </cell>
          <cell r="H49">
            <v>0</v>
          </cell>
          <cell r="I49">
            <v>0</v>
          </cell>
          <cell r="J49">
            <v>0</v>
          </cell>
          <cell r="L49">
            <v>0</v>
          </cell>
          <cell r="M49">
            <v>0</v>
          </cell>
        </row>
        <row r="51">
          <cell r="D51">
            <v>0</v>
          </cell>
          <cell r="E51">
            <v>0</v>
          </cell>
          <cell r="F51">
            <v>0</v>
          </cell>
          <cell r="H51">
            <v>0</v>
          </cell>
          <cell r="I51">
            <v>0</v>
          </cell>
          <cell r="J51">
            <v>0</v>
          </cell>
          <cell r="L51">
            <v>0</v>
          </cell>
          <cell r="M51">
            <v>0</v>
          </cell>
        </row>
        <row r="53">
          <cell r="D53">
            <v>36157.67</v>
          </cell>
          <cell r="E53">
            <v>0</v>
          </cell>
          <cell r="F53">
            <v>-36157.67</v>
          </cell>
          <cell r="H53">
            <v>366049.92</v>
          </cell>
          <cell r="I53">
            <v>0</v>
          </cell>
          <cell r="J53">
            <v>-366049.92</v>
          </cell>
          <cell r="L53">
            <v>0</v>
          </cell>
          <cell r="M53">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 P&amp;L"/>
      <sheetName val="P&amp;L"/>
      <sheetName val="INT PAY"/>
      <sheetName val="INT REC"/>
      <sheetName val="SUBS"/>
      <sheetName val="MACRO"/>
      <sheetName val="pldownl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Figs &amp; Int Rate Update"/>
      <sheetName val="SCENARIO"/>
      <sheetName val="SCENARIOMU"/>
      <sheetName val="IMMRISK"/>
      <sheetName val="RATES"/>
      <sheetName val="MU RATES MACRO"/>
      <sheetName val="Instruct"/>
    </sheetNames>
    <sheetDataSet>
      <sheetData sheetId="0" refreshError="1"/>
      <sheetData sheetId="1" refreshError="1">
        <row r="1">
          <cell r="AG1" t="str">
            <v>Paper 1</v>
          </cell>
          <cell r="AI1" t="str">
            <v>Future Strategy Evaluation</v>
          </cell>
          <cell r="AT1" t="str">
            <v>Appendix 4</v>
          </cell>
        </row>
        <row r="2">
          <cell r="N2">
            <v>-0.60259673936322311</v>
          </cell>
          <cell r="O2">
            <v>-0.64497916200943339</v>
          </cell>
          <cell r="P2">
            <v>-0.96884520875173652</v>
          </cell>
          <cell r="Q2">
            <v>-0.9751068071401624</v>
          </cell>
          <cell r="R2">
            <v>-0.78741110709281981</v>
          </cell>
          <cell r="AA2" t="str">
            <v xml:space="preserve"> SCENARIO ANALYSIS</v>
          </cell>
        </row>
        <row r="3">
          <cell r="N3">
            <v>-1.9293160011850112</v>
          </cell>
          <cell r="O3">
            <v>-2.8882151268755298</v>
          </cell>
          <cell r="P3">
            <v>-4.0496936344721925</v>
          </cell>
          <cell r="Q3">
            <v>-4.8508751470225269</v>
          </cell>
          <cell r="R3">
            <v>-4.6645484447352947</v>
          </cell>
          <cell r="AI3" t="str">
            <v>The figures below summarise the impact of investment decisions based on the Society's Economist's forecast and the Group's current</v>
          </cell>
          <cell r="AV3" t="str">
            <v>3 year</v>
          </cell>
        </row>
        <row r="4">
          <cell r="AI4" t="str">
            <v>risk exposures. The information usually presented to ALCO has been reorganised to facilitate decision making.</v>
          </cell>
          <cell r="AV4" t="str">
            <v/>
          </cell>
        </row>
        <row r="5">
          <cell r="AV5" t="str">
            <v/>
          </cell>
        </row>
        <row r="6">
          <cell r="AI6" t="str">
            <v>Future Returns Available</v>
          </cell>
          <cell r="AV6" t="str">
            <v/>
          </cell>
        </row>
        <row r="7">
          <cell r="AV7" t="str">
            <v/>
          </cell>
        </row>
        <row r="8">
          <cell r="AI8" t="str">
            <v>The underlying Gap impact figures below indicate how much more/less the Society earns (relative to holding 3 month CDs) over a</v>
          </cell>
          <cell r="AV8">
            <v>-4.9686133686652942</v>
          </cell>
        </row>
        <row r="9">
          <cell r="AI9" t="str">
            <v>12 month period on those funds underlying the gap positions, based on the Economist's yield curve forecast in one year. This means</v>
          </cell>
        </row>
        <row r="10">
          <cell r="AI10" t="str">
            <v>that if the Economist's forecast is correct, the Society will earn £4.6m less over the next year by holding these positions than by investing</v>
          </cell>
          <cell r="AV10">
            <v>-2.8214794763403308</v>
          </cell>
        </row>
        <row r="11">
          <cell r="AI11" t="str">
            <v>in short term assets. The 1% error figure (£48.8m) shows the sensitivity of the Net Impact figure to a 1% error in the forecast.</v>
          </cell>
        </row>
        <row r="12">
          <cell r="AV12">
            <v>-0.63344678644775698</v>
          </cell>
        </row>
        <row r="13">
          <cell r="AL13" t="str">
            <v>0-6mths</v>
          </cell>
          <cell r="AM13" t="str">
            <v>6-12mths</v>
          </cell>
          <cell r="AN13" t="str">
            <v>1 - 2 yrs</v>
          </cell>
          <cell r="AO13" t="str">
            <v>2 - 3 yrs</v>
          </cell>
          <cell r="AP13" t="str">
            <v>3 - 4 yrs</v>
          </cell>
          <cell r="AQ13" t="str">
            <v>4 - 5 yrs</v>
          </cell>
          <cell r="AR13" t="str">
            <v>5 - 6 yrs</v>
          </cell>
          <cell r="AS13" t="str">
            <v>Total</v>
          </cell>
        </row>
        <row r="14">
          <cell r="AI14" t="str">
            <v>Underlying gap positions (£m)</v>
          </cell>
          <cell r="AL14">
            <v>3215</v>
          </cell>
          <cell r="AM14">
            <v>702</v>
          </cell>
          <cell r="AN14">
            <v>662</v>
          </cell>
          <cell r="AO14">
            <v>597</v>
          </cell>
          <cell r="AP14">
            <v>325.7</v>
          </cell>
          <cell r="AQ14">
            <v>383.7</v>
          </cell>
          <cell r="AR14">
            <v>77</v>
          </cell>
          <cell r="AS14">
            <v>5962.4</v>
          </cell>
          <cell r="AV14">
            <v>1.5966979487483224</v>
          </cell>
        </row>
        <row r="15">
          <cell r="AI15" t="str">
            <v>Net Impact re: underlying gaps (£m)</v>
          </cell>
          <cell r="AL15">
            <v>-0.46071766652719348</v>
          </cell>
          <cell r="AM15">
            <v>0.31496771973399307</v>
          </cell>
          <cell r="AN15">
            <v>2.6675657091842471</v>
          </cell>
          <cell r="AO15">
            <v>-2.7262847164488919</v>
          </cell>
          <cell r="AP15">
            <v>-1.3902674265242978</v>
          </cell>
          <cell r="AQ15">
            <v>-2.3007321486071834</v>
          </cell>
          <cell r="AR15">
            <v>-0.70359661480206759</v>
          </cell>
          <cell r="AS15">
            <v>-4.5990651439913943</v>
          </cell>
        </row>
        <row r="16">
          <cell r="AI16" t="str">
            <v>1% error (£m)</v>
          </cell>
          <cell r="AL16">
            <v>9.154662675805044</v>
          </cell>
          <cell r="AM16">
            <v>0.6097828944956647</v>
          </cell>
          <cell r="AN16">
            <v>9.0372611175448299</v>
          </cell>
          <cell r="AO16">
            <v>13.190991161048196</v>
          </cell>
          <cell r="AP16">
            <v>6.9745976943395398</v>
          </cell>
          <cell r="AQ16">
            <v>8.1214433712960989</v>
          </cell>
          <cell r="AR16">
            <v>1.7608001389977139</v>
          </cell>
          <cell r="AS16">
            <v>48.849539053527089</v>
          </cell>
          <cell r="AV16">
            <v>3.8702093602642762</v>
          </cell>
        </row>
        <row r="17">
          <cell r="A17" t="str">
            <v>Inputs in Blue</v>
          </cell>
          <cell r="AI17" t="str">
            <v>Net Impact per £100m (£m)</v>
          </cell>
          <cell r="AL17">
            <v>-1.9927234711383801E-2</v>
          </cell>
          <cell r="AM17">
            <v>0.20452449333376171</v>
          </cell>
          <cell r="AN17">
            <v>0.3911386670358134</v>
          </cell>
          <cell r="AO17">
            <v>-0.4559004542556675</v>
          </cell>
          <cell r="AP17">
            <v>-0.60184737078973938</v>
          </cell>
          <cell r="AQ17">
            <v>-1.0651537725033255</v>
          </cell>
          <cell r="AR17">
            <v>-1.4970140740469522</v>
          </cell>
        </row>
        <row r="18">
          <cell r="B18" t="str">
            <v>Date</v>
          </cell>
          <cell r="C18" t="str">
            <v>3 mth</v>
          </cell>
          <cell r="D18" t="str">
            <v>1yr</v>
          </cell>
          <cell r="E18" t="str">
            <v>2yr</v>
          </cell>
          <cell r="F18" t="str">
            <v>3yr</v>
          </cell>
          <cell r="G18" t="str">
            <v>4yr</v>
          </cell>
          <cell r="H18" t="str">
            <v>5yr</v>
          </cell>
          <cell r="I18" t="str">
            <v>6yr</v>
          </cell>
        </row>
        <row r="19">
          <cell r="A19" t="str">
            <v>Gilt Issue</v>
          </cell>
          <cell r="B19">
            <v>37621</v>
          </cell>
          <cell r="D19" t="str">
            <v>6 99</v>
          </cell>
          <cell r="E19" t="str">
            <v>8 00</v>
          </cell>
          <cell r="F19" t="str">
            <v>7 01</v>
          </cell>
          <cell r="G19" t="str">
            <v>7 02</v>
          </cell>
          <cell r="H19" t="str">
            <v>6H03</v>
          </cell>
          <cell r="I19" t="str">
            <v>6T04</v>
          </cell>
          <cell r="AI19" t="str">
            <v>Future Returns - Risk Analysis</v>
          </cell>
        </row>
        <row r="20">
          <cell r="A20" t="str">
            <v>Bid/Offer Midpoint</v>
          </cell>
          <cell r="B20">
            <v>37621</v>
          </cell>
          <cell r="D20">
            <v>4.0150000000000006</v>
          </cell>
          <cell r="E20">
            <v>4.1899999999999995</v>
          </cell>
          <cell r="F20">
            <v>4.3650000000000002</v>
          </cell>
          <cell r="G20">
            <v>4.5</v>
          </cell>
          <cell r="H20">
            <v>4.5950000000000006</v>
          </cell>
          <cell r="I20">
            <v>4.6624999999999996</v>
          </cell>
        </row>
        <row r="21">
          <cell r="A21" t="str">
            <v>Current Swap Offer</v>
          </cell>
          <cell r="B21">
            <v>37621</v>
          </cell>
          <cell r="D21">
            <v>4.03</v>
          </cell>
          <cell r="E21">
            <v>4.21</v>
          </cell>
          <cell r="F21">
            <v>4.3849999999999998</v>
          </cell>
          <cell r="G21">
            <v>4.5250000000000004</v>
          </cell>
          <cell r="H21">
            <v>4.62</v>
          </cell>
          <cell r="I21">
            <v>4.6875</v>
          </cell>
          <cell r="AI21" t="str">
            <v>The figures below illustrate the impact of investing in £100m 3/5 year assets through interest rate swaps given various assumptions regarding</v>
          </cell>
        </row>
        <row r="22">
          <cell r="A22" t="str">
            <v>Current Swap Bid</v>
          </cell>
          <cell r="B22">
            <v>37621</v>
          </cell>
          <cell r="D22">
            <v>4</v>
          </cell>
          <cell r="E22">
            <v>4.17</v>
          </cell>
          <cell r="F22">
            <v>4.3449999999999998</v>
          </cell>
          <cell r="G22">
            <v>4.4749999999999996</v>
          </cell>
          <cell r="H22">
            <v>4.57</v>
          </cell>
          <cell r="I22">
            <v>4.6375000000000002</v>
          </cell>
          <cell r="AI22" t="str">
            <v>interest rates over the next year.</v>
          </cell>
        </row>
        <row r="23">
          <cell r="A23" t="str">
            <v>Current Libor</v>
          </cell>
          <cell r="B23">
            <v>37621</v>
          </cell>
          <cell r="C23">
            <v>3.9449999999999998</v>
          </cell>
          <cell r="D23">
            <v>3.9649999999999999</v>
          </cell>
        </row>
        <row r="24">
          <cell r="A24" t="str">
            <v>CD</v>
          </cell>
          <cell r="B24">
            <v>37621</v>
          </cell>
          <cell r="E24">
            <v>4.1799999999999997E-2</v>
          </cell>
          <cell r="G24" t="str">
            <v>Is this an Ops ALCO paper?</v>
          </cell>
          <cell r="AN24" t="str">
            <v/>
          </cell>
          <cell r="AR24" t="str">
            <v/>
          </cell>
        </row>
        <row r="25">
          <cell r="A25" t="str">
            <v>CD/LIBOR Spread</v>
          </cell>
          <cell r="B25">
            <v>37621</v>
          </cell>
          <cell r="AA25" t="str">
            <v>Comparison with last ALCO (29 November)</v>
          </cell>
          <cell r="AM25" t="str">
            <v xml:space="preserve">Investment </v>
          </cell>
          <cell r="AN25" t="str">
            <v>Net</v>
          </cell>
          <cell r="AQ25" t="str">
            <v>Investment</v>
          </cell>
          <cell r="AR25" t="str">
            <v>Net</v>
          </cell>
        </row>
        <row r="26">
          <cell r="A26" t="str">
            <v>Economist forecast for</v>
          </cell>
          <cell r="B26">
            <v>37622</v>
          </cell>
          <cell r="C26">
            <v>4</v>
          </cell>
          <cell r="D26">
            <v>4.0999999999999996</v>
          </cell>
          <cell r="F26">
            <v>4.5999999999999996</v>
          </cell>
          <cell r="H26">
            <v>4.75</v>
          </cell>
          <cell r="AM26" t="str">
            <v>Return</v>
          </cell>
          <cell r="AN26" t="str">
            <v>Impact</v>
          </cell>
          <cell r="AQ26" t="str">
            <v>Return</v>
          </cell>
          <cell r="AR26" t="str">
            <v>Impact</v>
          </cell>
        </row>
        <row r="27">
          <cell r="A27" t="str">
            <v>Economist forecast for</v>
          </cell>
          <cell r="B27">
            <v>37712</v>
          </cell>
          <cell r="C27">
            <v>4.3</v>
          </cell>
          <cell r="D27">
            <v>4.4000000000000004</v>
          </cell>
          <cell r="F27">
            <v>4.75</v>
          </cell>
          <cell r="H27">
            <v>4.8</v>
          </cell>
          <cell r="AI27" t="str">
            <v>Given that the Actual Yield curve is:</v>
          </cell>
          <cell r="AM27" t="str">
            <v>%</v>
          </cell>
          <cell r="AN27" t="str">
            <v>£m</v>
          </cell>
          <cell r="AQ27" t="str">
            <v>%</v>
          </cell>
          <cell r="AR27" t="str">
            <v>£m</v>
          </cell>
        </row>
        <row r="28">
          <cell r="A28" t="str">
            <v>Economist forecast for</v>
          </cell>
          <cell r="B28">
            <v>37803</v>
          </cell>
          <cell r="C28">
            <v>4.4000000000000004</v>
          </cell>
          <cell r="D28">
            <v>4.5999999999999996</v>
          </cell>
          <cell r="F28">
            <v>4.8499999999999996</v>
          </cell>
          <cell r="H28">
            <v>4.8499999999999996</v>
          </cell>
          <cell r="AI28" t="str">
            <v>2% higher than the Society's Economist's forecast</v>
          </cell>
          <cell r="AM28">
            <v>-8.6510622416884064E-4</v>
          </cell>
          <cell r="AN28">
            <v>-5.0882401395289252</v>
          </cell>
          <cell r="AQ28">
            <v>-3.5805465897094865E-2</v>
          </cell>
          <cell r="AR28">
            <v>-8.5822761068215279</v>
          </cell>
        </row>
        <row r="29">
          <cell r="A29" t="str">
            <v>Economist forecast for</v>
          </cell>
          <cell r="B29">
            <v>37895</v>
          </cell>
          <cell r="C29">
            <v>4.75</v>
          </cell>
          <cell r="D29">
            <v>4.8</v>
          </cell>
          <cell r="F29">
            <v>4.9000000000000004</v>
          </cell>
          <cell r="H29">
            <v>4.95</v>
          </cell>
        </row>
        <row r="30">
          <cell r="A30" t="str">
            <v>Futures</v>
          </cell>
          <cell r="B30">
            <v>37699</v>
          </cell>
          <cell r="C30">
            <v>96.08</v>
          </cell>
          <cell r="AI30" t="str">
            <v>1% higher than the Society's Economist's forecast</v>
          </cell>
          <cell r="AM30">
            <v>1.7255052492834842E-2</v>
          </cell>
          <cell r="AN30">
            <v>-2.8882151268755298</v>
          </cell>
          <cell r="AQ30">
            <v>-2.3715477086351314E-3</v>
          </cell>
          <cell r="AR30">
            <v>-4.8508751470225269</v>
          </cell>
        </row>
        <row r="31">
          <cell r="A31" t="str">
            <v>Futures</v>
          </cell>
          <cell r="B31">
            <v>37790</v>
          </cell>
          <cell r="C31">
            <v>96.11</v>
          </cell>
          <cell r="E31" t="str">
            <v>Note:</v>
          </cell>
        </row>
        <row r="32">
          <cell r="A32" t="str">
            <v>Futures</v>
          </cell>
          <cell r="B32">
            <v>37881</v>
          </cell>
          <cell r="C32">
            <v>96.04</v>
          </cell>
          <cell r="E32" t="str">
            <v>Check gilt issues regularly.</v>
          </cell>
          <cell r="I32" t="str">
            <v>&lt;&lt;&lt;&lt;&lt;Last Checked&gt;&gt;&gt;&gt;&gt;</v>
          </cell>
          <cell r="AI32" t="str">
            <v>the same as the Society's Economist's forecast</v>
          </cell>
          <cell r="AM32">
            <v>3.5816098251686815E-2</v>
          </cell>
          <cell r="AN32">
            <v>-0.64497916200943339</v>
          </cell>
          <cell r="AQ32">
            <v>3.2514821800379526E-2</v>
          </cell>
          <cell r="AR32">
            <v>-0.9751068071401624</v>
          </cell>
        </row>
        <row r="33">
          <cell r="A33" t="str">
            <v>Futures</v>
          </cell>
          <cell r="B33">
            <v>37972</v>
          </cell>
          <cell r="C33">
            <v>95.88</v>
          </cell>
          <cell r="D33" t="str">
            <v xml:space="preserve"> </v>
          </cell>
          <cell r="E33" t="str">
            <v>Update label below in Graph data area.</v>
          </cell>
        </row>
        <row r="34">
          <cell r="A34" t="str">
            <v>Futures</v>
          </cell>
          <cell r="B34">
            <v>38063</v>
          </cell>
          <cell r="C34">
            <v>95.69</v>
          </cell>
          <cell r="E34" t="str">
            <v>Update futures settlement dates.</v>
          </cell>
          <cell r="I34">
            <v>36010</v>
          </cell>
          <cell r="AI34" t="str">
            <v>1% lower than the Society's Economist's forecast</v>
          </cell>
          <cell r="AM34">
            <v>5.4831039270447211E-2</v>
          </cell>
          <cell r="AN34">
            <v>1.6427694644497246</v>
          </cell>
          <cell r="AQ34">
            <v>6.8925095796149083E-2</v>
          </cell>
          <cell r="AR34">
            <v>3.0521751170199116</v>
          </cell>
        </row>
        <row r="35">
          <cell r="E35" t="str">
            <v>Update fwd rates (Open SCENARIO.XLM,  Ctrl Shft S)</v>
          </cell>
        </row>
        <row r="36">
          <cell r="A36" t="str">
            <v>Forward Rate (1year in 12 mths time)</v>
          </cell>
          <cell r="C36">
            <v>4.4649999999999999</v>
          </cell>
          <cell r="AI36" t="str">
            <v>2% lower than the Society's Economist's forecast</v>
          </cell>
          <cell r="AM36">
            <v>7.4313334759563476E-2</v>
          </cell>
          <cell r="AN36">
            <v>3.9763775611212804</v>
          </cell>
          <cell r="AQ36">
            <v>0.10693463532196062</v>
          </cell>
          <cell r="AR36">
            <v>7.2385076173609946</v>
          </cell>
        </row>
        <row r="37">
          <cell r="A37" t="str">
            <v>Calculated</v>
          </cell>
        </row>
        <row r="38">
          <cell r="A38" t="str">
            <v>Cur. Gilt/Swap-bid spread</v>
          </cell>
          <cell r="B38">
            <v>37621</v>
          </cell>
          <cell r="AJ38" t="str">
            <v>Investment Return</v>
          </cell>
        </row>
        <row r="39">
          <cell r="A39" t="str">
            <v>Current Swap Bid/offer</v>
          </cell>
          <cell r="B39">
            <v>37621</v>
          </cell>
          <cell r="D39">
            <v>0</v>
          </cell>
          <cell r="E39">
            <v>0</v>
          </cell>
          <cell r="F39">
            <v>0</v>
          </cell>
          <cell r="G39">
            <v>0</v>
          </cell>
          <cell r="H39">
            <v>0</v>
          </cell>
          <cell r="AJ39" t="str">
            <v>Swap coupon receivable plus or minus the mark to market value of the swap at the end of the 12 month period.  Note that the</v>
          </cell>
        </row>
        <row r="40">
          <cell r="A40" t="str">
            <v>Implied Fwd rates (Macro)</v>
          </cell>
          <cell r="B40">
            <v>37621</v>
          </cell>
          <cell r="D40">
            <v>4.3726432639500565</v>
          </cell>
          <cell r="E40">
            <v>4.5521454096626712</v>
          </cell>
          <cell r="F40">
            <v>4.6772264346524866</v>
          </cell>
          <cell r="G40">
            <v>4.7579205499219874</v>
          </cell>
          <cell r="H40">
            <v>4.8115919474599664</v>
          </cell>
          <cell r="AJ40" t="str">
            <v>mark to market will reflect the profit or loss accruing on disposal of the swap at the end of the 12 month period; for example, the current</v>
          </cell>
        </row>
        <row r="41">
          <cell r="A41" t="str">
            <v>Current yield curve</v>
          </cell>
          <cell r="B41">
            <v>37621</v>
          </cell>
          <cell r="C41">
            <v>3.9449999999999998</v>
          </cell>
          <cell r="D41">
            <v>3.9649999999999999</v>
          </cell>
          <cell r="E41">
            <v>4.21</v>
          </cell>
          <cell r="F41">
            <v>4.3849999999999998</v>
          </cell>
          <cell r="G41">
            <v>4.5250000000000004</v>
          </cell>
          <cell r="H41">
            <v>4.62</v>
          </cell>
          <cell r="AJ41" t="str">
            <v>5 year swap rate is 4.57% should the 4 year swap rate in 1 years time be 6.93%, then the mark to market effect will be a loss</v>
          </cell>
        </row>
        <row r="42">
          <cell r="A42" t="str">
            <v>Forecast yield curve</v>
          </cell>
          <cell r="B42">
            <v>37621</v>
          </cell>
          <cell r="C42">
            <v>4.75</v>
          </cell>
          <cell r="D42">
            <v>4.8</v>
          </cell>
          <cell r="E42">
            <v>4.8499999999999996</v>
          </cell>
          <cell r="F42">
            <v>4.9000000000000004</v>
          </cell>
          <cell r="G42">
            <v>4.9250000000000007</v>
          </cell>
          <cell r="H42">
            <v>4.95</v>
          </cell>
          <cell r="AJ42" t="str">
            <v>amounting to 8.15% of the nominal value of the swap representing the present value of 2.36% (6.93% - 4.57%) per annum for 4 years.</v>
          </cell>
        </row>
        <row r="43">
          <cell r="A43" t="str">
            <v>Market forward rates</v>
          </cell>
          <cell r="B43">
            <v>37621</v>
          </cell>
          <cell r="C43">
            <v>3.9592307692307571</v>
          </cell>
          <cell r="D43">
            <v>4.3726432639500565</v>
          </cell>
          <cell r="E43">
            <v>4.5521454096626712</v>
          </cell>
          <cell r="F43">
            <v>4.6772264346524866</v>
          </cell>
          <cell r="G43">
            <v>4.7579205499219874</v>
          </cell>
          <cell r="H43">
            <v>4.8115919474599664</v>
          </cell>
        </row>
        <row r="44">
          <cell r="AJ44" t="str">
            <v>Net impact</v>
          </cell>
        </row>
        <row r="45">
          <cell r="D45" t="str">
            <v>Futures</v>
          </cell>
        </row>
        <row r="46">
          <cell r="B46" t="str">
            <v>Futures</v>
          </cell>
          <cell r="C46" t="str">
            <v>Futures</v>
          </cell>
          <cell r="D46" t="str">
            <v>Interp.</v>
          </cell>
          <cell r="AJ46" t="str">
            <v>(i.e., return on short term liquidity) over the 12 month period.</v>
          </cell>
        </row>
        <row r="47">
          <cell r="B47" t="str">
            <v>Interp. for</v>
          </cell>
          <cell r="C47" t="str">
            <v>Interp.</v>
          </cell>
          <cell r="D47" t="str">
            <v>Rate</v>
          </cell>
        </row>
        <row r="48">
          <cell r="A48" t="str">
            <v>Futures</v>
          </cell>
          <cell r="B48">
            <v>37622</v>
          </cell>
          <cell r="C48">
            <v>96.054615384615403</v>
          </cell>
          <cell r="D48">
            <v>3.9453846153845973</v>
          </cell>
          <cell r="AJ48" t="str">
            <v>Example</v>
          </cell>
        </row>
        <row r="49">
          <cell r="A49" t="str">
            <v>Futures</v>
          </cell>
          <cell r="B49">
            <v>37712</v>
          </cell>
          <cell r="C49">
            <v>96.17</v>
          </cell>
          <cell r="D49">
            <v>3.8299999999999983</v>
          </cell>
          <cell r="AB49" t="str">
            <v>3 mth</v>
          </cell>
          <cell r="AC49" t="str">
            <v>1 yr</v>
          </cell>
          <cell r="AD49" t="str">
            <v>2 yr</v>
          </cell>
          <cell r="AE49" t="str">
            <v>3 yr</v>
          </cell>
          <cell r="AF49" t="str">
            <v>4 yr</v>
          </cell>
          <cell r="AG49" t="str">
            <v>5 yr</v>
          </cell>
          <cell r="AJ49" t="str">
            <v>Assuming a £100m 5 year swap and that interest rates in 12 months are 2% above the Economist's forecast:</v>
          </cell>
        </row>
        <row r="50">
          <cell r="A50" t="str">
            <v>Futures</v>
          </cell>
          <cell r="B50">
            <v>37803</v>
          </cell>
          <cell r="C50">
            <v>96.177142857142883</v>
          </cell>
          <cell r="D50">
            <v>3.8228571428571172</v>
          </cell>
        </row>
        <row r="51">
          <cell r="A51" t="str">
            <v>Futures</v>
          </cell>
          <cell r="B51">
            <v>37895</v>
          </cell>
          <cell r="C51">
            <v>96.040769230769243</v>
          </cell>
          <cell r="D51">
            <v>3.9592307692307571</v>
          </cell>
          <cell r="U51" t="str">
            <v>Expected return (%) over 12 month</v>
          </cell>
          <cell r="AA51" t="str">
            <v>This ALCO</v>
          </cell>
          <cell r="AB51">
            <v>4.2265889871781148</v>
          </cell>
          <cell r="AC51">
            <v>4.0083538056249992</v>
          </cell>
          <cell r="AD51">
            <v>3.6239922478148916</v>
          </cell>
          <cell r="AE51">
            <v>3.5816098251686816</v>
          </cell>
          <cell r="AF51">
            <v>3.2577437784263781</v>
          </cell>
          <cell r="AG51">
            <v>3.2514821800379528</v>
          </cell>
          <cell r="AJ51" t="str">
            <v>Return:</v>
          </cell>
          <cell r="AN51" t="str">
            <v>Net impact:</v>
          </cell>
        </row>
        <row r="52">
          <cell r="U52" t="str">
            <v>investment period.</v>
          </cell>
          <cell r="AJ52" t="str">
            <v>Swap coupon receivable</v>
          </cell>
          <cell r="AK52">
            <v>4.5700000000000005E-2</v>
          </cell>
          <cell r="AN52" t="str">
            <v>Return as above</v>
          </cell>
          <cell r="AQ52">
            <v>-3.5805465897094865E-2</v>
          </cell>
        </row>
        <row r="53">
          <cell r="AA53" t="str">
            <v>Last ALCO</v>
          </cell>
          <cell r="AB53">
            <v>4.211107683190618</v>
          </cell>
          <cell r="AC53">
            <v>4.0184631468749998</v>
          </cell>
          <cell r="AD53">
            <v>4.2430090162738487</v>
          </cell>
          <cell r="AE53">
            <v>4.4466981435172324</v>
          </cell>
          <cell r="AF53">
            <v>4.256689919672314</v>
          </cell>
          <cell r="AG53">
            <v>4.3559002435334655</v>
          </cell>
          <cell r="AJ53" t="str">
            <v>Mark to market effect</v>
          </cell>
          <cell r="AK53">
            <v>-8.150546589709487E-2</v>
          </cell>
          <cell r="AN53" t="str">
            <v>Money market rate given up</v>
          </cell>
          <cell r="AQ53">
            <v>-5.0017295171120413E-2</v>
          </cell>
        </row>
        <row r="54">
          <cell r="AJ54" t="str">
            <v>Return</v>
          </cell>
          <cell r="AK54">
            <v>-3.5805465897094865E-2</v>
          </cell>
          <cell r="AQ54">
            <v>-8.5822761068215278E-2</v>
          </cell>
        </row>
        <row r="55">
          <cell r="U55" t="str">
            <v>Sensitivity (%) to a 0.5% variation in</v>
          </cell>
          <cell r="AA55" t="str">
            <v>This ALCO</v>
          </cell>
          <cell r="AB55">
            <v>0</v>
          </cell>
          <cell r="AC55">
            <v>0</v>
          </cell>
          <cell r="AD55">
            <v>0.47655032093273098</v>
          </cell>
          <cell r="AE55">
            <v>0.94499031781963072</v>
          </cell>
          <cell r="AF55">
            <v>1.3810796468321487</v>
          </cell>
          <cell r="AG55">
            <v>1.801003314377013</v>
          </cell>
        </row>
        <row r="56">
          <cell r="U56" t="str">
            <v>forecast yield curve or swap spreads.</v>
          </cell>
        </row>
        <row r="57">
          <cell r="AA57" t="str">
            <v>Last ALCO</v>
          </cell>
          <cell r="AB57">
            <v>0</v>
          </cell>
          <cell r="AC57">
            <v>0</v>
          </cell>
          <cell r="AD57">
            <v>0.47799122466756216</v>
          </cell>
          <cell r="AE57">
            <v>0.94825150293702598</v>
          </cell>
          <cell r="AF57">
            <v>1.3872370781662937</v>
          </cell>
          <cell r="AG57">
            <v>1.8102713054303763</v>
          </cell>
        </row>
        <row r="58">
          <cell r="AT58" t="str">
            <v>Schedule 1b</v>
          </cell>
        </row>
        <row r="62">
          <cell r="AN62" t="str">
            <v>Graphs Showing Historical Projected Net Impact of Acquiring £100m of 3 and 5 Year Swaps</v>
          </cell>
        </row>
        <row r="64">
          <cell r="U64" t="str">
            <v>Treasury Risk Management</v>
          </cell>
          <cell r="AG64" t="str">
            <v>31 December, 2002</v>
          </cell>
        </row>
        <row r="88">
          <cell r="AI88" t="str">
            <v>The graphs show the historical projected net impact of acquiring £100m of 3 and 5 year swaps at various points in time since February</v>
          </cell>
        </row>
        <row r="261">
          <cell r="H261">
            <v>4.8115919474599664</v>
          </cell>
        </row>
        <row r="262">
          <cell r="I262">
            <v>0</v>
          </cell>
        </row>
        <row r="275">
          <cell r="H275">
            <v>4.7579205499219874</v>
          </cell>
        </row>
        <row r="276">
          <cell r="I276">
            <v>0</v>
          </cell>
        </row>
        <row r="287">
          <cell r="H287">
            <v>4.6772264346524866</v>
          </cell>
        </row>
        <row r="288">
          <cell r="I288">
            <v>0</v>
          </cell>
        </row>
        <row r="297">
          <cell r="H297">
            <v>4.5521454096626712</v>
          </cell>
        </row>
        <row r="298">
          <cell r="I298">
            <v>0</v>
          </cell>
        </row>
        <row r="306">
          <cell r="H306">
            <v>4.3726432639500565</v>
          </cell>
        </row>
        <row r="307">
          <cell r="I307">
            <v>0</v>
          </cell>
        </row>
      </sheetData>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et Backed"/>
      <sheetName val="Unprotected"/>
      <sheetName val="Baracus(Argon)"/>
      <sheetName val="Baracus Prov Tracking"/>
      <sheetName val="Calcs"/>
      <sheetName val="Book values"/>
      <sheetName val="Lookup tables"/>
      <sheetName val="Credit risk"/>
      <sheetName val="Credit rating analysis"/>
      <sheetName val="Sheet1"/>
      <sheetName val="Credit rating analysis - protec"/>
    </sheetNames>
    <sheetDataSet>
      <sheetData sheetId="0" refreshError="1"/>
      <sheetData sheetId="1" refreshError="1"/>
      <sheetData sheetId="2" refreshError="1"/>
      <sheetData sheetId="3" refreshError="1"/>
      <sheetData sheetId="4" refreshError="1"/>
      <sheetData sheetId="5" refreshError="1"/>
      <sheetData sheetId="6" refreshError="1">
        <row r="2">
          <cell r="A2">
            <v>71</v>
          </cell>
          <cell r="B2">
            <v>95313002</v>
          </cell>
          <cell r="C2">
            <v>998</v>
          </cell>
          <cell r="D2">
            <v>39449</v>
          </cell>
          <cell r="E2" t="str">
            <v>BA</v>
          </cell>
          <cell r="F2">
            <v>2</v>
          </cell>
          <cell r="G2">
            <v>3105674.2917240001</v>
          </cell>
          <cell r="H2" t="str">
            <v>-</v>
          </cell>
          <cell r="I2">
            <v>5000000</v>
          </cell>
          <cell r="J2">
            <v>68724</v>
          </cell>
          <cell r="K2" t="str">
            <v>GOLDMAN SACHS 270009</v>
          </cell>
        </row>
        <row r="3">
          <cell r="A3">
            <v>72</v>
          </cell>
          <cell r="B3">
            <v>95313002</v>
          </cell>
          <cell r="C3">
            <v>998</v>
          </cell>
          <cell r="D3">
            <v>38737</v>
          </cell>
          <cell r="E3" t="str">
            <v>BA</v>
          </cell>
          <cell r="F3">
            <v>2</v>
          </cell>
          <cell r="G3">
            <v>3119535.7029729998</v>
          </cell>
          <cell r="H3" t="str">
            <v>-</v>
          </cell>
          <cell r="I3">
            <v>5000000</v>
          </cell>
          <cell r="J3">
            <v>68723</v>
          </cell>
          <cell r="K3" t="str">
            <v>GOLDMAN SACHS 270010</v>
          </cell>
        </row>
        <row r="4">
          <cell r="A4">
            <v>73</v>
          </cell>
          <cell r="B4">
            <v>95313002</v>
          </cell>
          <cell r="C4">
            <v>998</v>
          </cell>
          <cell r="D4">
            <v>39853</v>
          </cell>
          <cell r="E4" t="str">
            <v>BA</v>
          </cell>
          <cell r="F4">
            <v>2</v>
          </cell>
          <cell r="G4">
            <v>3112646.6834749999</v>
          </cell>
          <cell r="H4" t="str">
            <v>-</v>
          </cell>
          <cell r="I4">
            <v>5000000</v>
          </cell>
          <cell r="J4">
            <v>69026</v>
          </cell>
          <cell r="K4" t="str">
            <v>GOLDMAN SACHS 270013</v>
          </cell>
        </row>
        <row r="5">
          <cell r="A5">
            <v>74</v>
          </cell>
          <cell r="B5">
            <v>95313002</v>
          </cell>
          <cell r="C5">
            <v>998</v>
          </cell>
          <cell r="D5">
            <v>38442</v>
          </cell>
          <cell r="E5" t="str">
            <v>BA</v>
          </cell>
          <cell r="F5">
            <v>2</v>
          </cell>
          <cell r="G5">
            <v>15526969.141576</v>
          </cell>
          <cell r="H5" t="str">
            <v>-</v>
          </cell>
          <cell r="I5">
            <v>25000000</v>
          </cell>
          <cell r="J5">
            <v>69041</v>
          </cell>
          <cell r="K5" t="str">
            <v>FIRST UNION C 270015</v>
          </cell>
        </row>
        <row r="6">
          <cell r="A6">
            <v>75</v>
          </cell>
          <cell r="B6">
            <v>95313002</v>
          </cell>
          <cell r="C6">
            <v>998</v>
          </cell>
          <cell r="D6">
            <v>38628</v>
          </cell>
          <cell r="E6" t="str">
            <v>BA</v>
          </cell>
          <cell r="F6">
            <v>2</v>
          </cell>
          <cell r="G6">
            <v>15563233.417375</v>
          </cell>
          <cell r="H6" t="str">
            <v>-</v>
          </cell>
          <cell r="I6">
            <v>25000000</v>
          </cell>
          <cell r="J6">
            <v>69087</v>
          </cell>
          <cell r="K6" t="str">
            <v>CENTEX CORP 270016</v>
          </cell>
        </row>
        <row r="7">
          <cell r="A7">
            <v>97</v>
          </cell>
          <cell r="B7">
            <v>95313002</v>
          </cell>
          <cell r="C7">
            <v>998</v>
          </cell>
          <cell r="D7">
            <v>38321</v>
          </cell>
          <cell r="E7" t="str">
            <v>BA</v>
          </cell>
          <cell r="F7">
            <v>2</v>
          </cell>
          <cell r="G7">
            <v>15563233.417375</v>
          </cell>
          <cell r="H7" t="str">
            <v>-</v>
          </cell>
          <cell r="I7">
            <v>25000000</v>
          </cell>
          <cell r="J7">
            <v>55005</v>
          </cell>
          <cell r="K7" t="str">
            <v>UNIVERSAL CORP 27002</v>
          </cell>
        </row>
        <row r="8">
          <cell r="A8">
            <v>37</v>
          </cell>
          <cell r="B8">
            <v>95313001</v>
          </cell>
          <cell r="C8">
            <v>998</v>
          </cell>
          <cell r="D8">
            <v>40161</v>
          </cell>
          <cell r="E8" t="str">
            <v>BA</v>
          </cell>
          <cell r="F8">
            <v>1</v>
          </cell>
          <cell r="G8">
            <v>74030442.246075004</v>
          </cell>
          <cell r="H8" t="str">
            <v>-</v>
          </cell>
          <cell r="I8">
            <v>73560000</v>
          </cell>
          <cell r="J8">
            <v>68658</v>
          </cell>
          <cell r="K8" t="str">
            <v>TRANSCO HLDGS</v>
          </cell>
        </row>
        <row r="9">
          <cell r="A9">
            <v>68</v>
          </cell>
          <cell r="B9">
            <v>95302001</v>
          </cell>
          <cell r="C9">
            <v>998</v>
          </cell>
          <cell r="D9">
            <v>47218</v>
          </cell>
          <cell r="E9" t="str">
            <v>BA</v>
          </cell>
          <cell r="F9">
            <v>1</v>
          </cell>
          <cell r="G9">
            <v>123600000</v>
          </cell>
          <cell r="H9" t="str">
            <v>-</v>
          </cell>
          <cell r="I9">
            <v>123600000</v>
          </cell>
          <cell r="J9">
            <v>68853</v>
          </cell>
          <cell r="K9" t="str">
            <v>HONOURS PLC 300191</v>
          </cell>
        </row>
        <row r="10">
          <cell r="A10">
            <v>76</v>
          </cell>
          <cell r="B10">
            <v>95313002</v>
          </cell>
          <cell r="C10">
            <v>998</v>
          </cell>
          <cell r="D10">
            <v>37945</v>
          </cell>
          <cell r="E10" t="str">
            <v>BA</v>
          </cell>
          <cell r="F10">
            <v>2</v>
          </cell>
          <cell r="G10">
            <v>12466776.570799001</v>
          </cell>
          <cell r="H10" t="str">
            <v>-</v>
          </cell>
          <cell r="I10">
            <v>20000000</v>
          </cell>
          <cell r="J10">
            <v>68748</v>
          </cell>
          <cell r="K10" t="str">
            <v>GOLDMAN SACHS 320117</v>
          </cell>
        </row>
        <row r="11">
          <cell r="A11">
            <v>77</v>
          </cell>
          <cell r="B11">
            <v>95313002</v>
          </cell>
          <cell r="C11">
            <v>998</v>
          </cell>
          <cell r="D11">
            <v>37837</v>
          </cell>
          <cell r="E11" t="str">
            <v>BA</v>
          </cell>
          <cell r="F11">
            <v>2</v>
          </cell>
          <cell r="G11">
            <v>10582740.093774</v>
          </cell>
          <cell r="H11" t="str">
            <v>-</v>
          </cell>
          <cell r="I11">
            <v>17000000</v>
          </cell>
          <cell r="J11">
            <v>68731</v>
          </cell>
          <cell r="K11" t="str">
            <v>LEHMAN BROS 320120</v>
          </cell>
        </row>
        <row r="12">
          <cell r="A12">
            <v>78</v>
          </cell>
          <cell r="B12">
            <v>95313002</v>
          </cell>
          <cell r="C12">
            <v>998</v>
          </cell>
          <cell r="D12">
            <v>38749</v>
          </cell>
          <cell r="E12" t="str">
            <v>BA</v>
          </cell>
          <cell r="F12">
            <v>2</v>
          </cell>
          <cell r="G12">
            <v>15630810.615108</v>
          </cell>
          <cell r="H12" t="str">
            <v>-</v>
          </cell>
          <cell r="I12">
            <v>25000000</v>
          </cell>
          <cell r="J12">
            <v>68746</v>
          </cell>
          <cell r="K12" t="str">
            <v>GOLDMAN SACHS 320121</v>
          </cell>
        </row>
        <row r="13">
          <cell r="A13">
            <v>79</v>
          </cell>
          <cell r="B13">
            <v>95313002</v>
          </cell>
          <cell r="C13">
            <v>998</v>
          </cell>
          <cell r="D13">
            <v>38198</v>
          </cell>
          <cell r="E13" t="str">
            <v>BA</v>
          </cell>
          <cell r="F13">
            <v>2</v>
          </cell>
          <cell r="G13">
            <v>3724887.3488000003</v>
          </cell>
          <cell r="H13" t="str">
            <v>-</v>
          </cell>
          <cell r="I13">
            <v>6000000</v>
          </cell>
          <cell r="J13">
            <v>68736</v>
          </cell>
          <cell r="K13" t="str">
            <v>LEHMAN BROS 320125</v>
          </cell>
        </row>
        <row r="14">
          <cell r="A14">
            <v>80</v>
          </cell>
          <cell r="B14">
            <v>95313002</v>
          </cell>
          <cell r="C14">
            <v>998</v>
          </cell>
          <cell r="D14">
            <v>37764</v>
          </cell>
          <cell r="E14" t="str">
            <v>BA</v>
          </cell>
          <cell r="F14">
            <v>2</v>
          </cell>
          <cell r="G14">
            <v>0</v>
          </cell>
          <cell r="H14" t="str">
            <v>-</v>
          </cell>
          <cell r="I14">
            <v>5000000</v>
          </cell>
          <cell r="J14">
            <v>68734</v>
          </cell>
          <cell r="K14" t="str">
            <v>MBNA CORP 320127</v>
          </cell>
        </row>
        <row r="15">
          <cell r="A15">
            <v>81</v>
          </cell>
          <cell r="B15">
            <v>95313002</v>
          </cell>
          <cell r="C15">
            <v>998</v>
          </cell>
          <cell r="D15">
            <v>37809</v>
          </cell>
          <cell r="E15" t="str">
            <v>BA</v>
          </cell>
          <cell r="F15">
            <v>2</v>
          </cell>
          <cell r="G15">
            <v>0</v>
          </cell>
          <cell r="H15" t="str">
            <v>-</v>
          </cell>
          <cell r="I15">
            <v>5000000</v>
          </cell>
          <cell r="J15">
            <v>68733</v>
          </cell>
          <cell r="K15" t="str">
            <v>MBNA CORP  320128</v>
          </cell>
        </row>
        <row r="16">
          <cell r="A16">
            <v>82</v>
          </cell>
          <cell r="B16">
            <v>95313002</v>
          </cell>
          <cell r="C16">
            <v>998</v>
          </cell>
          <cell r="D16">
            <v>37834</v>
          </cell>
          <cell r="E16" t="str">
            <v>BA</v>
          </cell>
          <cell r="F16">
            <v>2</v>
          </cell>
          <cell r="G16">
            <v>3112646.6834749999</v>
          </cell>
          <cell r="H16" t="str">
            <v>-</v>
          </cell>
          <cell r="I16">
            <v>5000000</v>
          </cell>
          <cell r="J16">
            <v>68727</v>
          </cell>
          <cell r="K16" t="str">
            <v>LEHMAN BROS 320130</v>
          </cell>
        </row>
        <row r="17">
          <cell r="A17">
            <v>83</v>
          </cell>
          <cell r="B17">
            <v>95313002</v>
          </cell>
          <cell r="C17">
            <v>998</v>
          </cell>
          <cell r="D17">
            <v>38429</v>
          </cell>
          <cell r="E17" t="str">
            <v>BA</v>
          </cell>
          <cell r="F17">
            <v>2</v>
          </cell>
          <cell r="G17">
            <v>6214729.0002659997</v>
          </cell>
          <cell r="H17" t="str">
            <v>-</v>
          </cell>
          <cell r="I17">
            <v>10000000</v>
          </cell>
          <cell r="J17">
            <v>69002</v>
          </cell>
          <cell r="K17" t="str">
            <v>BEAR STEARNS 320159</v>
          </cell>
        </row>
        <row r="18">
          <cell r="A18">
            <v>98</v>
          </cell>
          <cell r="B18">
            <v>95313002</v>
          </cell>
          <cell r="C18">
            <v>998</v>
          </cell>
          <cell r="D18">
            <v>39352</v>
          </cell>
          <cell r="E18" t="str">
            <v>BA</v>
          </cell>
          <cell r="F18">
            <v>2</v>
          </cell>
          <cell r="G18">
            <v>15464029.992895</v>
          </cell>
          <cell r="H18" t="str">
            <v>-</v>
          </cell>
          <cell r="I18">
            <v>25000000</v>
          </cell>
          <cell r="J18">
            <v>55000</v>
          </cell>
          <cell r="K18" t="str">
            <v>BEAR STEARNS 320164</v>
          </cell>
        </row>
        <row r="19">
          <cell r="A19">
            <v>100</v>
          </cell>
          <cell r="B19">
            <v>95313002</v>
          </cell>
          <cell r="C19">
            <v>998</v>
          </cell>
          <cell r="D19">
            <v>37837</v>
          </cell>
          <cell r="E19" t="str">
            <v>BA</v>
          </cell>
          <cell r="F19">
            <v>2</v>
          </cell>
          <cell r="G19">
            <v>18675880.100850001</v>
          </cell>
          <cell r="H19" t="str">
            <v>-</v>
          </cell>
          <cell r="I19">
            <v>30000000</v>
          </cell>
          <cell r="J19">
            <v>68118</v>
          </cell>
          <cell r="K19" t="str">
            <v>GENERAL MOTORS ACCEP</v>
          </cell>
        </row>
        <row r="20">
          <cell r="A20">
            <v>38</v>
          </cell>
          <cell r="B20">
            <v>95313001</v>
          </cell>
          <cell r="C20">
            <v>998</v>
          </cell>
          <cell r="D20">
            <v>39433</v>
          </cell>
          <cell r="E20" t="str">
            <v>BA</v>
          </cell>
          <cell r="F20">
            <v>1</v>
          </cell>
          <cell r="G20">
            <v>4853820.417386</v>
          </cell>
          <cell r="H20" t="str">
            <v>-</v>
          </cell>
          <cell r="I20">
            <v>5000000</v>
          </cell>
          <cell r="J20">
            <v>68797</v>
          </cell>
          <cell r="K20" t="str">
            <v>MERRILL LYNCH 350099</v>
          </cell>
        </row>
        <row r="21">
          <cell r="A21">
            <v>39</v>
          </cell>
          <cell r="B21">
            <v>95313001</v>
          </cell>
          <cell r="C21">
            <v>998</v>
          </cell>
          <cell r="D21">
            <v>39423</v>
          </cell>
          <cell r="E21" t="str">
            <v>BA</v>
          </cell>
          <cell r="F21">
            <v>1</v>
          </cell>
          <cell r="G21">
            <v>35000000</v>
          </cell>
          <cell r="H21" t="str">
            <v>-</v>
          </cell>
          <cell r="I21">
            <v>35000000</v>
          </cell>
          <cell r="J21">
            <v>68765</v>
          </cell>
          <cell r="K21" t="str">
            <v>COLONIAL FIN 350102</v>
          </cell>
        </row>
        <row r="22">
          <cell r="A22">
            <v>40</v>
          </cell>
          <cell r="B22">
            <v>95313001</v>
          </cell>
          <cell r="C22">
            <v>998</v>
          </cell>
          <cell r="D22">
            <v>39588</v>
          </cell>
          <cell r="E22" t="str">
            <v>BA</v>
          </cell>
          <cell r="F22">
            <v>1</v>
          </cell>
          <cell r="G22">
            <v>13685348.764274999</v>
          </cell>
          <cell r="H22" t="str">
            <v>-</v>
          </cell>
          <cell r="I22">
            <v>14100000</v>
          </cell>
          <cell r="J22">
            <v>68804</v>
          </cell>
          <cell r="K22" t="str">
            <v>BRITISH STEEL 350104</v>
          </cell>
        </row>
        <row r="23">
          <cell r="A23">
            <v>41</v>
          </cell>
          <cell r="B23">
            <v>95313001</v>
          </cell>
          <cell r="C23">
            <v>998</v>
          </cell>
          <cell r="D23">
            <v>39315</v>
          </cell>
          <cell r="E23" t="str">
            <v>BA</v>
          </cell>
          <cell r="F23">
            <v>1</v>
          </cell>
          <cell r="G23">
            <v>4916230.2360159997</v>
          </cell>
          <cell r="H23" t="str">
            <v>-</v>
          </cell>
          <cell r="I23">
            <v>5000000</v>
          </cell>
          <cell r="J23">
            <v>68781</v>
          </cell>
          <cell r="K23" t="str">
            <v>ICI INV       350105</v>
          </cell>
        </row>
        <row r="24">
          <cell r="A24">
            <v>42</v>
          </cell>
          <cell r="B24">
            <v>95313001</v>
          </cell>
          <cell r="C24">
            <v>998</v>
          </cell>
          <cell r="D24">
            <v>40010</v>
          </cell>
          <cell r="E24" t="str">
            <v>BA</v>
          </cell>
          <cell r="F24">
            <v>1</v>
          </cell>
          <cell r="G24">
            <v>23065996.527798001</v>
          </cell>
          <cell r="H24" t="str">
            <v>-</v>
          </cell>
          <cell r="I24">
            <v>23828000</v>
          </cell>
          <cell r="J24">
            <v>68776</v>
          </cell>
          <cell r="K24" t="str">
            <v>GUS PLC   350110</v>
          </cell>
        </row>
        <row r="25">
          <cell r="A25">
            <v>101</v>
          </cell>
          <cell r="B25">
            <v>95302001</v>
          </cell>
          <cell r="C25">
            <v>998</v>
          </cell>
          <cell r="D25">
            <v>43490</v>
          </cell>
          <cell r="E25" t="str">
            <v>BA</v>
          </cell>
          <cell r="F25">
            <v>1</v>
          </cell>
          <cell r="G25">
            <v>22561664.896783002</v>
          </cell>
          <cell r="H25" t="str">
            <v>-</v>
          </cell>
          <cell r="I25">
            <v>20000000</v>
          </cell>
          <cell r="J25">
            <v>68851</v>
          </cell>
          <cell r="K25" t="str">
            <v>HOUSING SEC 350111</v>
          </cell>
        </row>
        <row r="26">
          <cell r="A26">
            <v>43</v>
          </cell>
          <cell r="B26">
            <v>95313001</v>
          </cell>
          <cell r="C26">
            <v>998</v>
          </cell>
          <cell r="D26">
            <v>39902</v>
          </cell>
          <cell r="E26" t="str">
            <v>BA</v>
          </cell>
          <cell r="F26">
            <v>1</v>
          </cell>
          <cell r="G26">
            <v>16677892.291768</v>
          </cell>
          <cell r="H26" t="str">
            <v>-</v>
          </cell>
          <cell r="I26">
            <v>16750000</v>
          </cell>
          <cell r="J26">
            <v>68870</v>
          </cell>
          <cell r="K26" t="str">
            <v>WESSEX WATER 350114</v>
          </cell>
        </row>
        <row r="27">
          <cell r="A27">
            <v>44</v>
          </cell>
          <cell r="B27">
            <v>95313001</v>
          </cell>
          <cell r="C27">
            <v>998</v>
          </cell>
          <cell r="D27">
            <v>38510</v>
          </cell>
          <cell r="E27" t="str">
            <v>BA</v>
          </cell>
          <cell r="F27">
            <v>1</v>
          </cell>
          <cell r="G27">
            <v>10000000</v>
          </cell>
          <cell r="H27" t="str">
            <v>-</v>
          </cell>
          <cell r="I27">
            <v>10000000</v>
          </cell>
          <cell r="J27">
            <v>68916</v>
          </cell>
          <cell r="K27" t="str">
            <v>SAINT GOBAIN 350116</v>
          </cell>
        </row>
        <row r="28">
          <cell r="A28">
            <v>45</v>
          </cell>
          <cell r="B28">
            <v>95313001</v>
          </cell>
          <cell r="C28">
            <v>998</v>
          </cell>
          <cell r="D28">
            <v>39877</v>
          </cell>
          <cell r="E28" t="str">
            <v>BA</v>
          </cell>
          <cell r="F28">
            <v>1</v>
          </cell>
          <cell r="G28">
            <v>9882688.2469250001</v>
          </cell>
          <cell r="H28" t="str">
            <v>-</v>
          </cell>
          <cell r="I28">
            <v>10000000</v>
          </cell>
          <cell r="J28">
            <v>68963</v>
          </cell>
          <cell r="K28" t="str">
            <v>CAPITAL SHOPP 350117</v>
          </cell>
        </row>
        <row r="29">
          <cell r="A29">
            <v>70</v>
          </cell>
          <cell r="B29">
            <v>95313005</v>
          </cell>
          <cell r="C29">
            <v>998</v>
          </cell>
          <cell r="D29">
            <v>38266</v>
          </cell>
          <cell r="E29" t="str">
            <v>BA</v>
          </cell>
          <cell r="F29">
            <v>5</v>
          </cell>
          <cell r="G29">
            <v>8268895.9144759998</v>
          </cell>
          <cell r="H29" t="str">
            <v>-</v>
          </cell>
          <cell r="I29">
            <v>1600000000</v>
          </cell>
          <cell r="J29">
            <v>68761</v>
          </cell>
          <cell r="K29" t="str">
            <v>ASSOCIATES 1ST360045</v>
          </cell>
        </row>
        <row r="30">
          <cell r="A30">
            <v>2</v>
          </cell>
          <cell r="B30">
            <v>95313007</v>
          </cell>
          <cell r="C30">
            <v>998</v>
          </cell>
          <cell r="D30">
            <v>37795</v>
          </cell>
          <cell r="E30" t="str">
            <v>BA</v>
          </cell>
          <cell r="F30">
            <v>7</v>
          </cell>
          <cell r="G30">
            <v>0</v>
          </cell>
          <cell r="H30" t="str">
            <v>-</v>
          </cell>
          <cell r="I30">
            <v>10000000</v>
          </cell>
          <cell r="J30">
            <v>68934</v>
          </cell>
          <cell r="K30" t="str">
            <v>MBNA EUROPE 370029</v>
          </cell>
        </row>
        <row r="31">
          <cell r="A31">
            <v>3</v>
          </cell>
          <cell r="B31">
            <v>95313007</v>
          </cell>
          <cell r="C31">
            <v>998</v>
          </cell>
          <cell r="D31">
            <v>38166</v>
          </cell>
          <cell r="E31" t="str">
            <v>BA</v>
          </cell>
          <cell r="F31">
            <v>7</v>
          </cell>
          <cell r="G31">
            <v>10512896.242281999</v>
          </cell>
          <cell r="H31" t="str">
            <v>-</v>
          </cell>
          <cell r="I31">
            <v>15000000</v>
          </cell>
          <cell r="J31">
            <v>68989</v>
          </cell>
          <cell r="K31" t="str">
            <v>LEHMAN BRS 370032</v>
          </cell>
        </row>
        <row r="32">
          <cell r="A32">
            <v>4</v>
          </cell>
          <cell r="B32">
            <v>95313007</v>
          </cell>
          <cell r="C32">
            <v>998</v>
          </cell>
          <cell r="D32">
            <v>39538</v>
          </cell>
          <cell r="E32" t="str">
            <v>BA</v>
          </cell>
          <cell r="F32">
            <v>7</v>
          </cell>
          <cell r="G32">
            <v>21037868.162693001</v>
          </cell>
          <cell r="H32" t="str">
            <v>-</v>
          </cell>
          <cell r="I32">
            <v>30000000</v>
          </cell>
          <cell r="J32">
            <v>69081</v>
          </cell>
          <cell r="K32" t="str">
            <v>LAFARGE 370044</v>
          </cell>
        </row>
        <row r="33">
          <cell r="A33">
            <v>5</v>
          </cell>
          <cell r="B33">
            <v>95313007</v>
          </cell>
          <cell r="C33">
            <v>998</v>
          </cell>
          <cell r="D33">
            <v>40462</v>
          </cell>
          <cell r="E33" t="str">
            <v>BA</v>
          </cell>
          <cell r="F33">
            <v>7</v>
          </cell>
          <cell r="G33">
            <v>17531556.802244</v>
          </cell>
          <cell r="H33" t="str">
            <v>-</v>
          </cell>
          <cell r="I33">
            <v>25000000</v>
          </cell>
          <cell r="J33">
            <v>69088</v>
          </cell>
          <cell r="K33" t="str">
            <v>STORA ENSO 370052</v>
          </cell>
        </row>
        <row r="34">
          <cell r="A34">
            <v>33</v>
          </cell>
          <cell r="B34">
            <v>95313007</v>
          </cell>
          <cell r="C34">
            <v>998</v>
          </cell>
          <cell r="D34">
            <v>39381</v>
          </cell>
          <cell r="E34" t="str">
            <v>BA</v>
          </cell>
          <cell r="F34">
            <v>7</v>
          </cell>
          <cell r="G34">
            <v>24544179.523141999</v>
          </cell>
          <cell r="H34" t="str">
            <v>-</v>
          </cell>
          <cell r="I34">
            <v>35000000</v>
          </cell>
          <cell r="J34">
            <v>69105</v>
          </cell>
          <cell r="K34" t="str">
            <v>KONINKLIYKE  370055</v>
          </cell>
        </row>
        <row r="35">
          <cell r="A35">
            <v>84</v>
          </cell>
          <cell r="B35">
            <v>95313002</v>
          </cell>
          <cell r="C35">
            <v>998</v>
          </cell>
          <cell r="D35">
            <v>38992</v>
          </cell>
          <cell r="E35" t="str">
            <v>BA</v>
          </cell>
          <cell r="F35">
            <v>2</v>
          </cell>
          <cell r="G35">
            <v>7345846.1730009997</v>
          </cell>
          <cell r="H35" t="str">
            <v>-</v>
          </cell>
          <cell r="I35">
            <v>11800000</v>
          </cell>
          <cell r="J35">
            <v>68801</v>
          </cell>
          <cell r="K35" t="str">
            <v>SALOMON BROS  390013</v>
          </cell>
        </row>
        <row r="36">
          <cell r="A36">
            <v>85</v>
          </cell>
          <cell r="B36">
            <v>95313002</v>
          </cell>
          <cell r="C36">
            <v>998</v>
          </cell>
          <cell r="D36">
            <v>39217</v>
          </cell>
          <cell r="E36" t="str">
            <v>BA</v>
          </cell>
          <cell r="F36">
            <v>2</v>
          </cell>
          <cell r="G36">
            <v>12257552.720495</v>
          </cell>
          <cell r="H36" t="str">
            <v>-</v>
          </cell>
          <cell r="I36">
            <v>20000000</v>
          </cell>
          <cell r="J36">
            <v>68795</v>
          </cell>
          <cell r="K36" t="str">
            <v>POWERGEN      390014</v>
          </cell>
        </row>
        <row r="37">
          <cell r="A37">
            <v>86</v>
          </cell>
          <cell r="B37">
            <v>95313002</v>
          </cell>
          <cell r="C37">
            <v>998</v>
          </cell>
          <cell r="D37">
            <v>39013</v>
          </cell>
          <cell r="E37" t="str">
            <v>BA</v>
          </cell>
          <cell r="F37">
            <v>2</v>
          </cell>
          <cell r="G37">
            <v>6223517.2074239999</v>
          </cell>
          <cell r="H37" t="str">
            <v>-</v>
          </cell>
          <cell r="I37">
            <v>10000000</v>
          </cell>
          <cell r="J37">
            <v>68802</v>
          </cell>
          <cell r="K37" t="str">
            <v>BOEING CAP    390016</v>
          </cell>
        </row>
        <row r="38">
          <cell r="A38">
            <v>87</v>
          </cell>
          <cell r="B38">
            <v>95313002</v>
          </cell>
          <cell r="C38">
            <v>998</v>
          </cell>
          <cell r="D38">
            <v>38245</v>
          </cell>
          <cell r="E38" t="str">
            <v>BA</v>
          </cell>
          <cell r="F38">
            <v>2</v>
          </cell>
          <cell r="G38">
            <v>27950236.119475</v>
          </cell>
          <cell r="H38" t="str">
            <v>-</v>
          </cell>
          <cell r="I38">
            <v>45000000</v>
          </cell>
          <cell r="J38">
            <v>68798</v>
          </cell>
          <cell r="K38" t="str">
            <v>ICI WILMINGTN 390017</v>
          </cell>
        </row>
        <row r="39">
          <cell r="A39">
            <v>88</v>
          </cell>
          <cell r="B39">
            <v>95313002</v>
          </cell>
          <cell r="C39">
            <v>998</v>
          </cell>
          <cell r="D39">
            <v>38292</v>
          </cell>
          <cell r="E39" t="str">
            <v>BA</v>
          </cell>
          <cell r="F39">
            <v>2</v>
          </cell>
          <cell r="G39">
            <v>6192053.6960509997</v>
          </cell>
          <cell r="H39" t="str">
            <v>-</v>
          </cell>
          <cell r="I39">
            <v>10000000</v>
          </cell>
          <cell r="J39">
            <v>68753</v>
          </cell>
          <cell r="K39" t="str">
            <v>GATX CORP 390020</v>
          </cell>
        </row>
        <row r="40">
          <cell r="A40">
            <v>46</v>
          </cell>
          <cell r="B40">
            <v>95313001</v>
          </cell>
          <cell r="C40">
            <v>998</v>
          </cell>
          <cell r="D40">
            <v>39163</v>
          </cell>
          <cell r="E40" t="str">
            <v>BA</v>
          </cell>
          <cell r="F40">
            <v>1</v>
          </cell>
          <cell r="G40">
            <v>14939775.565701</v>
          </cell>
          <cell r="H40" t="str">
            <v>-</v>
          </cell>
          <cell r="I40">
            <v>15000000</v>
          </cell>
          <cell r="J40">
            <v>68814</v>
          </cell>
          <cell r="K40" t="str">
            <v>EDISON FUND   390021</v>
          </cell>
        </row>
        <row r="41">
          <cell r="A41">
            <v>89</v>
          </cell>
          <cell r="B41">
            <v>95313002</v>
          </cell>
          <cell r="C41">
            <v>998</v>
          </cell>
          <cell r="D41">
            <v>38481</v>
          </cell>
          <cell r="E41" t="str">
            <v>BA</v>
          </cell>
          <cell r="F41">
            <v>2</v>
          </cell>
          <cell r="G41">
            <v>12450586.733899999</v>
          </cell>
          <cell r="H41" t="str">
            <v>-</v>
          </cell>
          <cell r="I41">
            <v>20000000</v>
          </cell>
          <cell r="J41">
            <v>68856</v>
          </cell>
          <cell r="K41" t="str">
            <v>HOUSEHOLD 390025</v>
          </cell>
        </row>
        <row r="42">
          <cell r="A42">
            <v>90</v>
          </cell>
          <cell r="B42">
            <v>95313002</v>
          </cell>
          <cell r="C42">
            <v>998</v>
          </cell>
          <cell r="D42">
            <v>38369</v>
          </cell>
          <cell r="E42" t="str">
            <v>BA</v>
          </cell>
          <cell r="F42">
            <v>2</v>
          </cell>
          <cell r="G42">
            <v>9264597.2726520002</v>
          </cell>
          <cell r="H42" t="str">
            <v>-</v>
          </cell>
          <cell r="I42">
            <v>15000000</v>
          </cell>
          <cell r="J42">
            <v>68887</v>
          </cell>
          <cell r="K42" t="str">
            <v>LEHMAN BROS 390026</v>
          </cell>
        </row>
        <row r="43">
          <cell r="A43">
            <v>91</v>
          </cell>
          <cell r="B43">
            <v>95313002</v>
          </cell>
          <cell r="C43">
            <v>998</v>
          </cell>
          <cell r="D43">
            <v>39244</v>
          </cell>
          <cell r="E43" t="str">
            <v>BA</v>
          </cell>
          <cell r="F43">
            <v>2</v>
          </cell>
          <cell r="G43">
            <v>6173895.6231829999</v>
          </cell>
          <cell r="H43" t="str">
            <v>-</v>
          </cell>
          <cell r="I43">
            <v>10000000</v>
          </cell>
          <cell r="J43">
            <v>69044</v>
          </cell>
          <cell r="K43" t="str">
            <v>ASSOCIATES IST390028</v>
          </cell>
        </row>
        <row r="44">
          <cell r="A44">
            <v>92</v>
          </cell>
          <cell r="B44">
            <v>95313002</v>
          </cell>
          <cell r="C44">
            <v>998</v>
          </cell>
          <cell r="D44">
            <v>40344</v>
          </cell>
          <cell r="E44" t="str">
            <v>BA</v>
          </cell>
          <cell r="F44">
            <v>2</v>
          </cell>
          <cell r="G44">
            <v>6177941.2548380001</v>
          </cell>
          <cell r="H44" t="str">
            <v>-</v>
          </cell>
          <cell r="I44">
            <v>10000000</v>
          </cell>
          <cell r="J44">
            <v>69046</v>
          </cell>
          <cell r="K44" t="str">
            <v>DEUTSCHE TELEK390029</v>
          </cell>
        </row>
        <row r="45">
          <cell r="A45">
            <v>99</v>
          </cell>
          <cell r="B45">
            <v>95313002</v>
          </cell>
          <cell r="C45">
            <v>998</v>
          </cell>
          <cell r="D45">
            <v>40344</v>
          </cell>
          <cell r="E45" t="str">
            <v>BA</v>
          </cell>
          <cell r="F45">
            <v>2</v>
          </cell>
          <cell r="G45">
            <v>42760884.708131999</v>
          </cell>
          <cell r="H45" t="str">
            <v>-</v>
          </cell>
          <cell r="I45">
            <v>70000000</v>
          </cell>
          <cell r="J45">
            <v>69096</v>
          </cell>
          <cell r="K45" t="str">
            <v>FORD MOTOR CRED 3900</v>
          </cell>
        </row>
        <row r="46">
          <cell r="A46">
            <v>6</v>
          </cell>
          <cell r="B46">
            <v>95313007</v>
          </cell>
          <cell r="C46">
            <v>998</v>
          </cell>
          <cell r="D46">
            <v>38238</v>
          </cell>
          <cell r="E46" t="str">
            <v>BA</v>
          </cell>
          <cell r="F46">
            <v>7</v>
          </cell>
          <cell r="G46">
            <v>17530522.914946001</v>
          </cell>
          <cell r="H46" t="str">
            <v>-</v>
          </cell>
          <cell r="I46">
            <v>25000000</v>
          </cell>
          <cell r="J46">
            <v>68791</v>
          </cell>
          <cell r="K46" t="str">
            <v>MANNESMAN     470021</v>
          </cell>
        </row>
        <row r="47">
          <cell r="A47">
            <v>7</v>
          </cell>
          <cell r="B47">
            <v>95313007</v>
          </cell>
          <cell r="C47">
            <v>998</v>
          </cell>
          <cell r="D47">
            <v>38938</v>
          </cell>
          <cell r="E47" t="str">
            <v>BA</v>
          </cell>
          <cell r="F47">
            <v>7</v>
          </cell>
          <cell r="G47">
            <v>8026634.1026540007</v>
          </cell>
          <cell r="H47" t="str">
            <v>-</v>
          </cell>
          <cell r="I47">
            <v>11500000</v>
          </cell>
          <cell r="J47">
            <v>68794</v>
          </cell>
          <cell r="K47" t="str">
            <v>BRITISH STEEL 470022</v>
          </cell>
        </row>
        <row r="48">
          <cell r="A48">
            <v>8</v>
          </cell>
          <cell r="B48">
            <v>95313007</v>
          </cell>
          <cell r="C48">
            <v>998</v>
          </cell>
          <cell r="D48">
            <v>38996</v>
          </cell>
          <cell r="E48" t="str">
            <v>BA</v>
          </cell>
          <cell r="F48">
            <v>7</v>
          </cell>
          <cell r="G48">
            <v>41681268.700420998</v>
          </cell>
          <cell r="H48" t="str">
            <v>-</v>
          </cell>
          <cell r="I48">
            <v>59750000</v>
          </cell>
          <cell r="J48">
            <v>68793</v>
          </cell>
          <cell r="K48" t="str">
            <v>TATE &amp; LYLE   470023</v>
          </cell>
        </row>
        <row r="49">
          <cell r="A49">
            <v>9</v>
          </cell>
          <cell r="B49">
            <v>95313007</v>
          </cell>
          <cell r="C49">
            <v>998</v>
          </cell>
          <cell r="D49">
            <v>38992</v>
          </cell>
          <cell r="E49" t="str">
            <v>BA</v>
          </cell>
          <cell r="F49">
            <v>7</v>
          </cell>
          <cell r="G49">
            <v>13501407.53348</v>
          </cell>
          <cell r="H49" t="str">
            <v>-</v>
          </cell>
          <cell r="I49">
            <v>19300000</v>
          </cell>
          <cell r="J49">
            <v>68799</v>
          </cell>
          <cell r="K49" t="str">
            <v>SWEDISH MATCH 470024</v>
          </cell>
        </row>
        <row r="50">
          <cell r="A50">
            <v>10</v>
          </cell>
          <cell r="B50">
            <v>95313007</v>
          </cell>
          <cell r="C50">
            <v>998</v>
          </cell>
          <cell r="D50">
            <v>38924</v>
          </cell>
          <cell r="E50" t="str">
            <v>BA</v>
          </cell>
          <cell r="F50">
            <v>7</v>
          </cell>
          <cell r="G50">
            <v>3484307.4771059998</v>
          </cell>
          <cell r="H50" t="str">
            <v>-</v>
          </cell>
          <cell r="I50">
            <v>5000000</v>
          </cell>
          <cell r="J50">
            <v>68780</v>
          </cell>
          <cell r="K50" t="str">
            <v>KELDA GROUP   470025</v>
          </cell>
        </row>
        <row r="51">
          <cell r="A51">
            <v>11</v>
          </cell>
          <cell r="B51">
            <v>95313007</v>
          </cell>
          <cell r="C51">
            <v>998</v>
          </cell>
          <cell r="D51">
            <v>38176</v>
          </cell>
          <cell r="E51" t="str">
            <v>BA</v>
          </cell>
          <cell r="F51">
            <v>7</v>
          </cell>
          <cell r="G51">
            <v>6988635.1597079998</v>
          </cell>
          <cell r="H51" t="str">
            <v>-</v>
          </cell>
          <cell r="I51">
            <v>10000000</v>
          </cell>
          <cell r="J51">
            <v>68779</v>
          </cell>
          <cell r="K51" t="str">
            <v>PEARSON       470026</v>
          </cell>
        </row>
        <row r="52">
          <cell r="A52">
            <v>12</v>
          </cell>
          <cell r="B52">
            <v>95313007</v>
          </cell>
          <cell r="C52">
            <v>998</v>
          </cell>
          <cell r="D52">
            <v>38315</v>
          </cell>
          <cell r="E52" t="str">
            <v>BA</v>
          </cell>
          <cell r="F52">
            <v>7</v>
          </cell>
          <cell r="G52">
            <v>14025245.441794999</v>
          </cell>
          <cell r="H52" t="str">
            <v>-</v>
          </cell>
          <cell r="I52">
            <v>20000000</v>
          </cell>
          <cell r="J52">
            <v>68756</v>
          </cell>
          <cell r="K52" t="str">
            <v>STAGECOACH    470027</v>
          </cell>
        </row>
        <row r="53">
          <cell r="A53">
            <v>13</v>
          </cell>
          <cell r="B53">
            <v>95313007</v>
          </cell>
          <cell r="C53">
            <v>998</v>
          </cell>
          <cell r="D53">
            <v>38265</v>
          </cell>
          <cell r="E53" t="str">
            <v>BA</v>
          </cell>
          <cell r="F53">
            <v>7</v>
          </cell>
          <cell r="G53">
            <v>12580190.618894</v>
          </cell>
          <cell r="H53" t="str">
            <v>-</v>
          </cell>
          <cell r="I53">
            <v>18000000</v>
          </cell>
          <cell r="J53">
            <v>68782</v>
          </cell>
          <cell r="K53" t="str">
            <v>GUS PLC      470029</v>
          </cell>
        </row>
        <row r="54">
          <cell r="A54">
            <v>14</v>
          </cell>
          <cell r="B54">
            <v>95313007</v>
          </cell>
          <cell r="C54">
            <v>998</v>
          </cell>
          <cell r="D54">
            <v>39960</v>
          </cell>
          <cell r="E54" t="str">
            <v>BA</v>
          </cell>
          <cell r="F54">
            <v>7</v>
          </cell>
          <cell r="G54">
            <v>24058322.024466999</v>
          </cell>
          <cell r="H54" t="str">
            <v>-</v>
          </cell>
          <cell r="I54">
            <v>35000000</v>
          </cell>
          <cell r="J54">
            <v>68783</v>
          </cell>
          <cell r="K54" t="str">
            <v>MANNESMAN     470030</v>
          </cell>
        </row>
        <row r="55">
          <cell r="A55">
            <v>15</v>
          </cell>
          <cell r="B55">
            <v>95313007</v>
          </cell>
          <cell r="C55">
            <v>998</v>
          </cell>
          <cell r="D55">
            <v>40231</v>
          </cell>
          <cell r="E55" t="str">
            <v>BA</v>
          </cell>
          <cell r="F55">
            <v>7</v>
          </cell>
          <cell r="G55">
            <v>31032284.998539999</v>
          </cell>
          <cell r="H55" t="str">
            <v>-</v>
          </cell>
          <cell r="I55">
            <v>45000000</v>
          </cell>
          <cell r="J55">
            <v>68754</v>
          </cell>
          <cell r="K55" t="str">
            <v>FKI PLC 470032</v>
          </cell>
        </row>
        <row r="56">
          <cell r="A56">
            <v>16</v>
          </cell>
          <cell r="B56">
            <v>95313007</v>
          </cell>
          <cell r="C56">
            <v>998</v>
          </cell>
          <cell r="D56">
            <v>39114</v>
          </cell>
          <cell r="E56" t="str">
            <v>BA</v>
          </cell>
          <cell r="F56">
            <v>7</v>
          </cell>
          <cell r="G56">
            <v>41473225.150146998</v>
          </cell>
          <cell r="H56" t="str">
            <v>-</v>
          </cell>
          <cell r="I56">
            <v>59500000</v>
          </cell>
          <cell r="J56">
            <v>68790</v>
          </cell>
          <cell r="K56" t="str">
            <v>PEARSON      470034</v>
          </cell>
        </row>
        <row r="57">
          <cell r="A57">
            <v>17</v>
          </cell>
          <cell r="B57">
            <v>95313007</v>
          </cell>
          <cell r="C57">
            <v>998</v>
          </cell>
          <cell r="D57">
            <v>40280</v>
          </cell>
          <cell r="E57" t="str">
            <v>BA</v>
          </cell>
          <cell r="F57">
            <v>7</v>
          </cell>
          <cell r="G57">
            <v>17531556.802244</v>
          </cell>
          <cell r="H57" t="str">
            <v>-</v>
          </cell>
          <cell r="I57">
            <v>25000000</v>
          </cell>
          <cell r="J57">
            <v>68771</v>
          </cell>
          <cell r="K57" t="str">
            <v>SAFEWAY   470036</v>
          </cell>
        </row>
        <row r="58">
          <cell r="A58">
            <v>18</v>
          </cell>
          <cell r="B58">
            <v>95313007</v>
          </cell>
          <cell r="C58">
            <v>998</v>
          </cell>
          <cell r="D58">
            <v>40303</v>
          </cell>
          <cell r="E58" t="str">
            <v>BA</v>
          </cell>
          <cell r="F58">
            <v>7</v>
          </cell>
          <cell r="G58">
            <v>14025245.441795001</v>
          </cell>
          <cell r="H58" t="str">
            <v>-</v>
          </cell>
          <cell r="I58">
            <v>20000000</v>
          </cell>
          <cell r="J58">
            <v>68785</v>
          </cell>
          <cell r="K58" t="str">
            <v>REPSOL        470038</v>
          </cell>
        </row>
        <row r="59">
          <cell r="A59">
            <v>19</v>
          </cell>
          <cell r="B59">
            <v>95313007</v>
          </cell>
          <cell r="C59">
            <v>998</v>
          </cell>
          <cell r="D59">
            <v>39017</v>
          </cell>
          <cell r="E59" t="str">
            <v>BA</v>
          </cell>
          <cell r="F59">
            <v>7</v>
          </cell>
          <cell r="G59">
            <v>13823110.654635999</v>
          </cell>
          <cell r="H59" t="str">
            <v>-</v>
          </cell>
          <cell r="I59">
            <v>20000000</v>
          </cell>
          <cell r="J59">
            <v>68829</v>
          </cell>
          <cell r="K59" t="str">
            <v>VODAFONE 470039</v>
          </cell>
        </row>
        <row r="60">
          <cell r="A60">
            <v>20</v>
          </cell>
          <cell r="B60">
            <v>95313007</v>
          </cell>
          <cell r="C60">
            <v>998</v>
          </cell>
          <cell r="D60">
            <v>39202</v>
          </cell>
          <cell r="E60" t="str">
            <v>BA</v>
          </cell>
          <cell r="F60">
            <v>7</v>
          </cell>
          <cell r="G60">
            <v>17524544.560256001</v>
          </cell>
          <cell r="H60" t="str">
            <v>-</v>
          </cell>
          <cell r="I60">
            <v>25001639</v>
          </cell>
          <cell r="J60">
            <v>68857</v>
          </cell>
          <cell r="K60" t="str">
            <v>HOUSEHOLD FIN 470040</v>
          </cell>
        </row>
        <row r="61">
          <cell r="A61">
            <v>21</v>
          </cell>
          <cell r="B61">
            <v>95313007</v>
          </cell>
          <cell r="C61">
            <v>998</v>
          </cell>
          <cell r="D61">
            <v>39988</v>
          </cell>
          <cell r="E61" t="str">
            <v>BA</v>
          </cell>
          <cell r="F61">
            <v>7</v>
          </cell>
          <cell r="G61">
            <v>6803971.2197749997</v>
          </cell>
          <cell r="H61" t="str">
            <v>-</v>
          </cell>
          <cell r="I61">
            <v>10000000</v>
          </cell>
          <cell r="J61">
            <v>68875</v>
          </cell>
          <cell r="K61" t="str">
            <v>HOUSEHOLD FIN 470041</v>
          </cell>
        </row>
        <row r="62">
          <cell r="A62">
            <v>22</v>
          </cell>
          <cell r="B62">
            <v>95313007</v>
          </cell>
          <cell r="C62">
            <v>998</v>
          </cell>
          <cell r="D62">
            <v>39120</v>
          </cell>
          <cell r="E62" t="str">
            <v>BA</v>
          </cell>
          <cell r="F62">
            <v>7</v>
          </cell>
          <cell r="G62">
            <v>11052863.792115999</v>
          </cell>
          <cell r="H62" t="str">
            <v>-</v>
          </cell>
          <cell r="I62">
            <v>16000000</v>
          </cell>
          <cell r="J62">
            <v>68903</v>
          </cell>
          <cell r="K62" t="str">
            <v>OTE HELLENIC 470042</v>
          </cell>
        </row>
        <row r="63">
          <cell r="A63">
            <v>23</v>
          </cell>
          <cell r="B63">
            <v>95313007</v>
          </cell>
          <cell r="C63">
            <v>998</v>
          </cell>
          <cell r="D63">
            <v>38511</v>
          </cell>
          <cell r="E63" t="str">
            <v>BA</v>
          </cell>
          <cell r="F63">
            <v>7</v>
          </cell>
          <cell r="G63">
            <v>10518934.081346</v>
          </cell>
          <cell r="H63" t="str">
            <v>-</v>
          </cell>
          <cell r="I63">
            <v>15000000</v>
          </cell>
          <cell r="J63">
            <v>68904</v>
          </cell>
          <cell r="K63" t="str">
            <v>KONINKLIYKE   470043</v>
          </cell>
        </row>
        <row r="64">
          <cell r="A64">
            <v>24</v>
          </cell>
          <cell r="B64">
            <v>95313007</v>
          </cell>
          <cell r="C64">
            <v>998</v>
          </cell>
          <cell r="D64">
            <v>38509</v>
          </cell>
          <cell r="E64" t="str">
            <v>BA</v>
          </cell>
          <cell r="F64">
            <v>7</v>
          </cell>
          <cell r="G64">
            <v>0</v>
          </cell>
          <cell r="H64" t="str">
            <v>-</v>
          </cell>
          <cell r="I64">
            <v>21500000</v>
          </cell>
          <cell r="J64">
            <v>68907</v>
          </cell>
          <cell r="K64" t="str">
            <v>GOODYEAR 470044</v>
          </cell>
        </row>
        <row r="65">
          <cell r="A65">
            <v>25</v>
          </cell>
          <cell r="B65">
            <v>95313007</v>
          </cell>
          <cell r="C65">
            <v>998</v>
          </cell>
          <cell r="D65">
            <v>39247</v>
          </cell>
          <cell r="E65" t="str">
            <v>BA</v>
          </cell>
          <cell r="F65">
            <v>7</v>
          </cell>
          <cell r="G65">
            <v>10518934.081346</v>
          </cell>
          <cell r="H65" t="str">
            <v>-</v>
          </cell>
          <cell r="I65">
            <v>15000000</v>
          </cell>
          <cell r="J65">
            <v>68911</v>
          </cell>
          <cell r="K65" t="str">
            <v>ROLLS ROYCE 470045</v>
          </cell>
        </row>
        <row r="66">
          <cell r="A66">
            <v>26</v>
          </cell>
          <cell r="B66">
            <v>95313007</v>
          </cell>
          <cell r="C66">
            <v>998</v>
          </cell>
          <cell r="D66">
            <v>39262</v>
          </cell>
          <cell r="E66" t="str">
            <v>BA</v>
          </cell>
          <cell r="F66">
            <v>7</v>
          </cell>
          <cell r="G66">
            <v>7012622.7208979996</v>
          </cell>
          <cell r="H66" t="str">
            <v>-</v>
          </cell>
          <cell r="I66">
            <v>10000000</v>
          </cell>
          <cell r="J66">
            <v>68945</v>
          </cell>
          <cell r="K66" t="str">
            <v>STORA ENSO  470046</v>
          </cell>
        </row>
        <row r="67">
          <cell r="A67">
            <v>27</v>
          </cell>
          <cell r="B67">
            <v>95313007</v>
          </cell>
          <cell r="C67">
            <v>998</v>
          </cell>
          <cell r="D67">
            <v>39275</v>
          </cell>
          <cell r="E67" t="str">
            <v>BA</v>
          </cell>
          <cell r="F67">
            <v>7</v>
          </cell>
          <cell r="G67">
            <v>17448365.588334002</v>
          </cell>
          <cell r="H67" t="str">
            <v>-</v>
          </cell>
          <cell r="I67">
            <v>25000000</v>
          </cell>
          <cell r="J67">
            <v>69016</v>
          </cell>
          <cell r="K67" t="str">
            <v>AIR PRODUCTS 470047</v>
          </cell>
        </row>
        <row r="68">
          <cell r="A68">
            <v>28</v>
          </cell>
          <cell r="B68">
            <v>95313007</v>
          </cell>
          <cell r="C68">
            <v>998</v>
          </cell>
          <cell r="D68">
            <v>38616</v>
          </cell>
          <cell r="E68" t="str">
            <v>BA</v>
          </cell>
          <cell r="F68">
            <v>7</v>
          </cell>
          <cell r="G68">
            <v>7012622.7208979996</v>
          </cell>
          <cell r="H68" t="str">
            <v>-</v>
          </cell>
          <cell r="I68">
            <v>10000000</v>
          </cell>
          <cell r="J68">
            <v>69065</v>
          </cell>
          <cell r="K68" t="str">
            <v>HOUSEHOLD FIN 470048</v>
          </cell>
        </row>
        <row r="69">
          <cell r="A69">
            <v>29</v>
          </cell>
          <cell r="B69">
            <v>95313007</v>
          </cell>
          <cell r="C69">
            <v>998</v>
          </cell>
          <cell r="D69">
            <v>40233</v>
          </cell>
          <cell r="E69" t="str">
            <v>BA</v>
          </cell>
          <cell r="F69">
            <v>7</v>
          </cell>
          <cell r="G69">
            <v>17091719.772489998</v>
          </cell>
          <cell r="H69" t="str">
            <v>-</v>
          </cell>
          <cell r="I69">
            <v>25000000</v>
          </cell>
          <cell r="J69">
            <v>69069</v>
          </cell>
          <cell r="K69" t="str">
            <v>FIAT FINANCE 470049</v>
          </cell>
        </row>
        <row r="70">
          <cell r="A70">
            <v>30</v>
          </cell>
          <cell r="B70">
            <v>95313007</v>
          </cell>
          <cell r="C70">
            <v>998</v>
          </cell>
          <cell r="D70">
            <v>39171</v>
          </cell>
          <cell r="E70" t="str">
            <v>BA</v>
          </cell>
          <cell r="F70">
            <v>7</v>
          </cell>
          <cell r="G70">
            <v>21988844.289757997</v>
          </cell>
          <cell r="H70" t="str">
            <v>-</v>
          </cell>
          <cell r="I70">
            <v>31900000</v>
          </cell>
          <cell r="J70">
            <v>69082</v>
          </cell>
          <cell r="K70" t="str">
            <v>EATON CORP 470051</v>
          </cell>
        </row>
        <row r="71">
          <cell r="A71">
            <v>34</v>
          </cell>
          <cell r="B71">
            <v>95313007</v>
          </cell>
          <cell r="C71">
            <v>998</v>
          </cell>
          <cell r="D71">
            <v>40457</v>
          </cell>
          <cell r="E71" t="str">
            <v>BA</v>
          </cell>
          <cell r="F71">
            <v>7</v>
          </cell>
          <cell r="G71">
            <v>49033327.589412004</v>
          </cell>
          <cell r="H71" t="str">
            <v>-</v>
          </cell>
          <cell r="I71">
            <v>70000000</v>
          </cell>
          <cell r="J71">
            <v>69093</v>
          </cell>
          <cell r="K71" t="str">
            <v>GOLDMAN SACHS 470053</v>
          </cell>
        </row>
        <row r="72">
          <cell r="A72">
            <v>47</v>
          </cell>
          <cell r="B72">
            <v>95313001</v>
          </cell>
          <cell r="C72">
            <v>998</v>
          </cell>
          <cell r="D72">
            <v>38042</v>
          </cell>
          <cell r="E72" t="str">
            <v>BA</v>
          </cell>
          <cell r="F72">
            <v>1</v>
          </cell>
          <cell r="G72">
            <v>25000000</v>
          </cell>
          <cell r="H72" t="str">
            <v>-</v>
          </cell>
          <cell r="I72">
            <v>25000000</v>
          </cell>
          <cell r="J72">
            <v>68751</v>
          </cell>
          <cell r="K72" t="str">
            <v>MBNA EUROPE 570053</v>
          </cell>
        </row>
        <row r="73">
          <cell r="A73">
            <v>48</v>
          </cell>
          <cell r="B73">
            <v>95302001</v>
          </cell>
          <cell r="C73">
            <v>998</v>
          </cell>
          <cell r="D73">
            <v>46853</v>
          </cell>
          <cell r="E73" t="str">
            <v>BA</v>
          </cell>
          <cell r="F73">
            <v>1</v>
          </cell>
          <cell r="G73">
            <v>5263907.2054369999</v>
          </cell>
          <cell r="H73" t="str">
            <v>-</v>
          </cell>
          <cell r="I73">
            <v>17400000</v>
          </cell>
          <cell r="J73">
            <v>68411</v>
          </cell>
          <cell r="K73" t="str">
            <v>THESIS 1 A1 580016</v>
          </cell>
        </row>
        <row r="74">
          <cell r="A74">
            <v>49</v>
          </cell>
          <cell r="B74">
            <v>95302001</v>
          </cell>
          <cell r="C74">
            <v>998</v>
          </cell>
          <cell r="D74">
            <v>46853</v>
          </cell>
          <cell r="E74" t="str">
            <v>BA</v>
          </cell>
          <cell r="F74">
            <v>1</v>
          </cell>
          <cell r="G74">
            <v>10690582.614498001</v>
          </cell>
          <cell r="H74" t="str">
            <v>-</v>
          </cell>
          <cell r="I74">
            <v>12300000</v>
          </cell>
          <cell r="J74">
            <v>68683</v>
          </cell>
          <cell r="K74" t="str">
            <v>THESIS 1 A4 580017</v>
          </cell>
        </row>
        <row r="75">
          <cell r="A75">
            <v>50</v>
          </cell>
          <cell r="B75">
            <v>95302001</v>
          </cell>
          <cell r="C75">
            <v>998</v>
          </cell>
          <cell r="D75">
            <v>39548</v>
          </cell>
          <cell r="E75" t="str">
            <v>BA</v>
          </cell>
          <cell r="F75">
            <v>1</v>
          </cell>
          <cell r="G75">
            <v>63164054.788305007</v>
          </cell>
          <cell r="H75" t="str">
            <v>-</v>
          </cell>
          <cell r="I75">
            <v>65170000</v>
          </cell>
          <cell r="J75">
            <v>68454</v>
          </cell>
          <cell r="K75" t="str">
            <v>ANNINGTON FIN 580021</v>
          </cell>
        </row>
        <row r="76">
          <cell r="A76">
            <v>51</v>
          </cell>
          <cell r="B76">
            <v>95302001</v>
          </cell>
          <cell r="C76">
            <v>998</v>
          </cell>
          <cell r="D76">
            <v>38812</v>
          </cell>
          <cell r="E76" t="str">
            <v>BA</v>
          </cell>
          <cell r="F76">
            <v>1</v>
          </cell>
          <cell r="G76">
            <v>0</v>
          </cell>
          <cell r="H76" t="str">
            <v>-</v>
          </cell>
          <cell r="I76">
            <v>8500000</v>
          </cell>
          <cell r="J76">
            <v>68462</v>
          </cell>
          <cell r="K76" t="str">
            <v>BROADGATE PLC 580022</v>
          </cell>
        </row>
        <row r="77">
          <cell r="A77">
            <v>52</v>
          </cell>
          <cell r="B77">
            <v>95302001</v>
          </cell>
          <cell r="C77">
            <v>998</v>
          </cell>
          <cell r="D77">
            <v>41736</v>
          </cell>
          <cell r="E77" t="str">
            <v>BA</v>
          </cell>
          <cell r="F77">
            <v>1</v>
          </cell>
          <cell r="G77">
            <v>17814430.303991001</v>
          </cell>
          <cell r="H77" t="str">
            <v>-</v>
          </cell>
          <cell r="I77">
            <v>20000000</v>
          </cell>
          <cell r="J77">
            <v>68803</v>
          </cell>
          <cell r="K77" t="str">
            <v>BROADGATE PLC 580023</v>
          </cell>
        </row>
        <row r="78">
          <cell r="A78">
            <v>53</v>
          </cell>
          <cell r="B78">
            <v>95302001</v>
          </cell>
          <cell r="C78">
            <v>998</v>
          </cell>
          <cell r="D78">
            <v>45499</v>
          </cell>
          <cell r="E78" t="str">
            <v>BA</v>
          </cell>
          <cell r="F78">
            <v>1</v>
          </cell>
          <cell r="G78">
            <v>9627739.0761610009</v>
          </cell>
          <cell r="H78" t="str">
            <v>-</v>
          </cell>
          <cell r="I78">
            <v>10000000</v>
          </cell>
          <cell r="J78">
            <v>68760</v>
          </cell>
          <cell r="K78" t="str">
            <v>WIGHTLINK FIN 580024</v>
          </cell>
        </row>
        <row r="79">
          <cell r="A79">
            <v>54</v>
          </cell>
          <cell r="B79">
            <v>95302001</v>
          </cell>
          <cell r="C79">
            <v>998</v>
          </cell>
          <cell r="D79">
            <v>40451</v>
          </cell>
          <cell r="E79" t="str">
            <v>BA</v>
          </cell>
          <cell r="F79">
            <v>1</v>
          </cell>
          <cell r="G79">
            <v>20776180.378596</v>
          </cell>
          <cell r="H79" t="str">
            <v>-</v>
          </cell>
          <cell r="I79">
            <v>28500000</v>
          </cell>
          <cell r="J79">
            <v>68805</v>
          </cell>
          <cell r="K79" t="str">
            <v>UNIQUE PUB 580025</v>
          </cell>
        </row>
        <row r="80">
          <cell r="A80">
            <v>31</v>
          </cell>
          <cell r="B80">
            <v>95302007</v>
          </cell>
          <cell r="C80">
            <v>998</v>
          </cell>
          <cell r="D80">
            <v>37880</v>
          </cell>
          <cell r="E80" t="str">
            <v>BA</v>
          </cell>
          <cell r="F80">
            <v>7</v>
          </cell>
          <cell r="G80">
            <v>35055717.255208001</v>
          </cell>
          <cell r="H80" t="str">
            <v>-</v>
          </cell>
          <cell r="I80">
            <v>50000000</v>
          </cell>
          <cell r="J80">
            <v>68432</v>
          </cell>
          <cell r="K80" t="str">
            <v>GELDILUX 2 B 580026</v>
          </cell>
        </row>
        <row r="81">
          <cell r="A81">
            <v>55</v>
          </cell>
          <cell r="B81">
            <v>95302001</v>
          </cell>
          <cell r="C81">
            <v>998</v>
          </cell>
          <cell r="D81">
            <v>37956</v>
          </cell>
          <cell r="E81" t="str">
            <v>BA</v>
          </cell>
          <cell r="F81">
            <v>1</v>
          </cell>
          <cell r="G81">
            <v>18284125.039762001</v>
          </cell>
          <cell r="H81" t="str">
            <v>-</v>
          </cell>
          <cell r="I81">
            <v>66000000</v>
          </cell>
          <cell r="J81">
            <v>68752</v>
          </cell>
          <cell r="K81" t="str">
            <v>BRITISH AERO 580028</v>
          </cell>
        </row>
        <row r="82">
          <cell r="A82">
            <v>56</v>
          </cell>
          <cell r="B82">
            <v>95302001</v>
          </cell>
          <cell r="C82">
            <v>998</v>
          </cell>
          <cell r="D82">
            <v>38313</v>
          </cell>
          <cell r="E82" t="str">
            <v>BA</v>
          </cell>
          <cell r="F82">
            <v>1</v>
          </cell>
          <cell r="G82">
            <v>4991297.914318</v>
          </cell>
          <cell r="H82" t="str">
            <v>-</v>
          </cell>
          <cell r="I82">
            <v>5000000</v>
          </cell>
          <cell r="J82">
            <v>68565</v>
          </cell>
          <cell r="K82" t="str">
            <v>ALEHOUSE FIN 580029</v>
          </cell>
        </row>
        <row r="83">
          <cell r="A83">
            <v>57</v>
          </cell>
          <cell r="B83">
            <v>95302001</v>
          </cell>
          <cell r="C83">
            <v>998</v>
          </cell>
          <cell r="D83">
            <v>40595</v>
          </cell>
          <cell r="E83" t="str">
            <v>BA</v>
          </cell>
          <cell r="F83">
            <v>1</v>
          </cell>
          <cell r="G83">
            <v>13255815</v>
          </cell>
          <cell r="H83" t="str">
            <v>-</v>
          </cell>
          <cell r="I83">
            <v>15000000</v>
          </cell>
          <cell r="J83">
            <v>68672</v>
          </cell>
          <cell r="K83" t="str">
            <v>AVEBURY TRANCHE A1</v>
          </cell>
        </row>
        <row r="84">
          <cell r="A84">
            <v>58</v>
          </cell>
          <cell r="B84">
            <v>95302001</v>
          </cell>
          <cell r="C84">
            <v>998</v>
          </cell>
          <cell r="D84">
            <v>41484</v>
          </cell>
          <cell r="E84" t="str">
            <v>BA</v>
          </cell>
          <cell r="F84">
            <v>1</v>
          </cell>
          <cell r="G84">
            <v>13000000</v>
          </cell>
          <cell r="H84" t="str">
            <v>-</v>
          </cell>
          <cell r="I84">
            <v>13000000</v>
          </cell>
          <cell r="J84">
            <v>68673</v>
          </cell>
          <cell r="K84" t="str">
            <v>TRAFFORD CENTRE A1</v>
          </cell>
        </row>
        <row r="85">
          <cell r="A85">
            <v>59</v>
          </cell>
          <cell r="B85">
            <v>95302001</v>
          </cell>
          <cell r="C85">
            <v>998</v>
          </cell>
          <cell r="D85">
            <v>43038</v>
          </cell>
          <cell r="E85" t="str">
            <v>BA</v>
          </cell>
          <cell r="F85">
            <v>1</v>
          </cell>
          <cell r="G85">
            <v>23000000</v>
          </cell>
          <cell r="H85" t="str">
            <v>-</v>
          </cell>
          <cell r="I85">
            <v>23000000</v>
          </cell>
          <cell r="J85">
            <v>68674</v>
          </cell>
          <cell r="K85" t="str">
            <v>TRAFFORD CENTRE D1</v>
          </cell>
        </row>
        <row r="86">
          <cell r="A86">
            <v>60</v>
          </cell>
          <cell r="B86">
            <v>95302001</v>
          </cell>
          <cell r="C86">
            <v>998</v>
          </cell>
          <cell r="D86">
            <v>46853</v>
          </cell>
          <cell r="E86" t="str">
            <v>BA</v>
          </cell>
          <cell r="F86">
            <v>1</v>
          </cell>
          <cell r="G86">
            <v>21180681.406153001</v>
          </cell>
          <cell r="H86" t="str">
            <v>-</v>
          </cell>
          <cell r="I86">
            <v>22000000</v>
          </cell>
          <cell r="J86">
            <v>68682</v>
          </cell>
          <cell r="K86" t="str">
            <v>THESIS 1 A3 580037</v>
          </cell>
        </row>
        <row r="87">
          <cell r="A87">
            <v>93</v>
          </cell>
          <cell r="B87">
            <v>95302002</v>
          </cell>
          <cell r="C87">
            <v>998</v>
          </cell>
          <cell r="D87">
            <v>38338</v>
          </cell>
          <cell r="E87" t="str">
            <v>BA</v>
          </cell>
          <cell r="F87">
            <v>2</v>
          </cell>
          <cell r="G87">
            <v>5275160.6577519998</v>
          </cell>
          <cell r="H87" t="str">
            <v>-</v>
          </cell>
          <cell r="I87">
            <v>25000000</v>
          </cell>
          <cell r="J87">
            <v>68709</v>
          </cell>
          <cell r="K87" t="str">
            <v>MAINE TRANCHE 1</v>
          </cell>
        </row>
        <row r="88">
          <cell r="A88">
            <v>94</v>
          </cell>
          <cell r="B88">
            <v>95302002</v>
          </cell>
          <cell r="C88">
            <v>998</v>
          </cell>
          <cell r="D88">
            <v>38681</v>
          </cell>
          <cell r="E88" t="str">
            <v>BA</v>
          </cell>
          <cell r="F88">
            <v>2</v>
          </cell>
          <cell r="G88">
            <v>15558082.274435</v>
          </cell>
          <cell r="H88" t="str">
            <v>-</v>
          </cell>
          <cell r="I88">
            <v>25000000</v>
          </cell>
          <cell r="J88">
            <v>68890</v>
          </cell>
          <cell r="K88" t="str">
            <v>AVALON II 580040</v>
          </cell>
        </row>
        <row r="89">
          <cell r="A89">
            <v>61</v>
          </cell>
          <cell r="B89">
            <v>95302001</v>
          </cell>
          <cell r="C89">
            <v>998</v>
          </cell>
          <cell r="D89">
            <v>38531</v>
          </cell>
          <cell r="E89" t="str">
            <v>BA</v>
          </cell>
          <cell r="F89">
            <v>1</v>
          </cell>
          <cell r="G89">
            <v>8218961.0999999996</v>
          </cell>
          <cell r="H89" t="str">
            <v>-</v>
          </cell>
          <cell r="I89">
            <v>19000000</v>
          </cell>
          <cell r="J89">
            <v>68943</v>
          </cell>
          <cell r="K89" t="str">
            <v>PUNCH FUNDING 580042</v>
          </cell>
        </row>
        <row r="90">
          <cell r="A90">
            <v>69</v>
          </cell>
          <cell r="B90">
            <v>95302001</v>
          </cell>
          <cell r="C90">
            <v>998</v>
          </cell>
          <cell r="D90">
            <v>38117</v>
          </cell>
          <cell r="E90" t="str">
            <v>BA</v>
          </cell>
          <cell r="F90">
            <v>1</v>
          </cell>
          <cell r="G90">
            <v>4945626.7999010002</v>
          </cell>
          <cell r="H90" t="str">
            <v>-</v>
          </cell>
          <cell r="I90">
            <v>41500000</v>
          </cell>
          <cell r="J90">
            <v>68952</v>
          </cell>
          <cell r="K90" t="str">
            <v>HONOURS PLC 580043</v>
          </cell>
        </row>
        <row r="91">
          <cell r="A91">
            <v>32</v>
          </cell>
          <cell r="B91">
            <v>95302007</v>
          </cell>
          <cell r="C91">
            <v>998</v>
          </cell>
          <cell r="D91">
            <v>40154</v>
          </cell>
          <cell r="E91" t="str">
            <v>BA</v>
          </cell>
          <cell r="F91">
            <v>7</v>
          </cell>
          <cell r="G91">
            <v>21019233.739673998</v>
          </cell>
          <cell r="H91" t="str">
            <v>-</v>
          </cell>
          <cell r="I91">
            <v>30000000</v>
          </cell>
          <cell r="J91">
            <v>43521</v>
          </cell>
          <cell r="K91" t="str">
            <v>ITALEASE FIN 580046</v>
          </cell>
        </row>
        <row r="92">
          <cell r="A92">
            <v>95</v>
          </cell>
          <cell r="B92">
            <v>95302002</v>
          </cell>
          <cell r="C92">
            <v>998</v>
          </cell>
          <cell r="D92">
            <v>41164</v>
          </cell>
          <cell r="E92" t="str">
            <v>BA</v>
          </cell>
          <cell r="F92">
            <v>2</v>
          </cell>
          <cell r="G92">
            <v>10568918.250457</v>
          </cell>
          <cell r="H92" t="str">
            <v>-</v>
          </cell>
          <cell r="I92">
            <v>17000000</v>
          </cell>
          <cell r="J92">
            <v>69056</v>
          </cell>
          <cell r="K92" t="str">
            <v>TCW GEM V 580047 A1</v>
          </cell>
        </row>
        <row r="93">
          <cell r="A93">
            <v>62</v>
          </cell>
          <cell r="B93">
            <v>95302001</v>
          </cell>
          <cell r="C93">
            <v>998</v>
          </cell>
          <cell r="D93">
            <v>39387</v>
          </cell>
          <cell r="E93" t="str">
            <v>BA</v>
          </cell>
          <cell r="F93">
            <v>1</v>
          </cell>
          <cell r="G93">
            <v>17001208.560311001</v>
          </cell>
          <cell r="H93" t="str">
            <v>-</v>
          </cell>
          <cell r="I93">
            <v>17000000</v>
          </cell>
          <cell r="J93">
            <v>69084</v>
          </cell>
          <cell r="K93" t="str">
            <v>EUROPEAN LOAN 580049</v>
          </cell>
        </row>
        <row r="94">
          <cell r="A94">
            <v>63</v>
          </cell>
          <cell r="B94">
            <v>95302001</v>
          </cell>
          <cell r="C94">
            <v>998</v>
          </cell>
          <cell r="D94">
            <v>39387</v>
          </cell>
          <cell r="E94" t="str">
            <v>BA</v>
          </cell>
          <cell r="F94">
            <v>1</v>
          </cell>
          <cell r="G94">
            <v>8000000</v>
          </cell>
          <cell r="H94" t="str">
            <v>-</v>
          </cell>
          <cell r="I94">
            <v>8000000</v>
          </cell>
          <cell r="J94">
            <v>69083</v>
          </cell>
          <cell r="K94" t="str">
            <v>EUROPEAN LOAN 580050</v>
          </cell>
        </row>
        <row r="95">
          <cell r="A95">
            <v>96</v>
          </cell>
          <cell r="B95">
            <v>95302002</v>
          </cell>
          <cell r="C95">
            <v>998</v>
          </cell>
          <cell r="D95">
            <v>41222</v>
          </cell>
          <cell r="E95" t="str">
            <v>BA</v>
          </cell>
          <cell r="F95">
            <v>2</v>
          </cell>
          <cell r="G95">
            <v>5203530.2269120002</v>
          </cell>
          <cell r="H95" t="str">
            <v>-</v>
          </cell>
          <cell r="I95">
            <v>9000000</v>
          </cell>
          <cell r="J95">
            <v>69127</v>
          </cell>
          <cell r="K95" t="str">
            <v>DRESDNER RCM 580058</v>
          </cell>
        </row>
        <row r="96">
          <cell r="A96">
            <v>64</v>
          </cell>
          <cell r="B96">
            <v>95302001</v>
          </cell>
          <cell r="C96">
            <v>998</v>
          </cell>
          <cell r="D96">
            <v>38306</v>
          </cell>
          <cell r="E96" t="str">
            <v>BA</v>
          </cell>
          <cell r="F96">
            <v>1</v>
          </cell>
          <cell r="G96">
            <v>16580000</v>
          </cell>
          <cell r="H96" t="str">
            <v>-</v>
          </cell>
          <cell r="I96">
            <v>16580000</v>
          </cell>
          <cell r="J96">
            <v>55006</v>
          </cell>
          <cell r="K96" t="str">
            <v>PARAGON AUTO 580062</v>
          </cell>
        </row>
        <row r="97">
          <cell r="A97">
            <v>65</v>
          </cell>
          <cell r="B97">
            <v>95302001</v>
          </cell>
          <cell r="C97">
            <v>998</v>
          </cell>
          <cell r="D97">
            <v>39846</v>
          </cell>
          <cell r="E97" t="str">
            <v>BA</v>
          </cell>
          <cell r="F97">
            <v>1</v>
          </cell>
          <cell r="G97">
            <v>18000000</v>
          </cell>
          <cell r="H97" t="str">
            <v>-</v>
          </cell>
          <cell r="I97">
            <v>18000000</v>
          </cell>
          <cell r="J97">
            <v>55034</v>
          </cell>
          <cell r="K97" t="str">
            <v>FXD LINK FIN 580066</v>
          </cell>
        </row>
        <row r="98">
          <cell r="A98">
            <v>66</v>
          </cell>
          <cell r="B98">
            <v>95302001</v>
          </cell>
          <cell r="C98">
            <v>998</v>
          </cell>
          <cell r="D98">
            <v>47030</v>
          </cell>
          <cell r="E98" t="str">
            <v>BA</v>
          </cell>
          <cell r="F98">
            <v>1</v>
          </cell>
          <cell r="G98">
            <v>4503380</v>
          </cell>
          <cell r="H98" t="str">
            <v>-</v>
          </cell>
          <cell r="I98">
            <v>5000000</v>
          </cell>
          <cell r="J98">
            <v>55058</v>
          </cell>
          <cell r="K98" t="str">
            <v>WERRETOWN SUPERMKTS</v>
          </cell>
        </row>
        <row r="99">
          <cell r="A99">
            <v>103</v>
          </cell>
          <cell r="B99">
            <v>95302001</v>
          </cell>
          <cell r="C99">
            <v>998</v>
          </cell>
          <cell r="D99">
            <v>39994</v>
          </cell>
          <cell r="E99" t="str">
            <v>BA</v>
          </cell>
          <cell r="F99">
            <v>1</v>
          </cell>
          <cell r="G99">
            <v>16291476.87332</v>
          </cell>
          <cell r="H99" t="str">
            <v>-</v>
          </cell>
          <cell r="I99">
            <v>24000000</v>
          </cell>
          <cell r="J99">
            <v>68849</v>
          </cell>
          <cell r="K99" t="str">
            <v>PUBMASTER FIN 300190</v>
          </cell>
        </row>
        <row r="100">
          <cell r="A100">
            <v>102</v>
          </cell>
          <cell r="B100">
            <v>95302001</v>
          </cell>
          <cell r="C100">
            <v>998</v>
          </cell>
          <cell r="D100">
            <v>40632</v>
          </cell>
          <cell r="E100" t="str">
            <v>BA</v>
          </cell>
          <cell r="F100">
            <v>1</v>
          </cell>
          <cell r="G100">
            <v>2500000</v>
          </cell>
          <cell r="H100" t="str">
            <v>-</v>
          </cell>
          <cell r="I100">
            <v>2500000</v>
          </cell>
          <cell r="J100">
            <v>68850</v>
          </cell>
          <cell r="K100" t="str">
            <v>PUBMASTER FIN 300189</v>
          </cell>
        </row>
        <row r="101">
          <cell r="A101">
            <v>35</v>
          </cell>
          <cell r="B101">
            <v>95302007</v>
          </cell>
          <cell r="C101">
            <v>998</v>
          </cell>
          <cell r="D101">
            <v>40627</v>
          </cell>
          <cell r="E101" t="str">
            <v>BA</v>
          </cell>
          <cell r="F101">
            <v>7</v>
          </cell>
          <cell r="G101">
            <v>5528005.6802239995</v>
          </cell>
          <cell r="H101" t="str">
            <v>-</v>
          </cell>
          <cell r="I101">
            <v>13000000</v>
          </cell>
          <cell r="J101">
            <v>69407</v>
          </cell>
          <cell r="K101" t="str">
            <v>ARES FINANCE 580083</v>
          </cell>
        </row>
        <row r="102">
          <cell r="A102">
            <v>36</v>
          </cell>
          <cell r="B102">
            <v>95302007</v>
          </cell>
          <cell r="C102">
            <v>998</v>
          </cell>
          <cell r="D102">
            <v>40746</v>
          </cell>
          <cell r="E102" t="str">
            <v>BA</v>
          </cell>
          <cell r="F102">
            <v>7</v>
          </cell>
          <cell r="G102">
            <v>12190840.434783</v>
          </cell>
          <cell r="H102" t="str">
            <v>-</v>
          </cell>
          <cell r="I102">
            <v>37000000</v>
          </cell>
          <cell r="J102">
            <v>55089</v>
          </cell>
          <cell r="K102" t="str">
            <v>ARES FINANCE 580096</v>
          </cell>
        </row>
        <row r="103">
          <cell r="A103">
            <v>67</v>
          </cell>
          <cell r="B103">
            <v>95302001</v>
          </cell>
          <cell r="C103">
            <v>998</v>
          </cell>
          <cell r="D103">
            <v>38043</v>
          </cell>
          <cell r="E103" t="str">
            <v>BA</v>
          </cell>
          <cell r="F103">
            <v>1</v>
          </cell>
          <cell r="G103">
            <v>96521729.651162997</v>
          </cell>
          <cell r="H103" t="str">
            <v>-</v>
          </cell>
          <cell r="I103">
            <v>100000000</v>
          </cell>
          <cell r="J103">
            <v>48850</v>
          </cell>
          <cell r="K103" t="str">
            <v>EARLS FOUR LTD</v>
          </cell>
        </row>
        <row r="104">
          <cell r="A104">
            <v>106</v>
          </cell>
          <cell r="B104">
            <v>95302001</v>
          </cell>
          <cell r="C104">
            <v>998</v>
          </cell>
          <cell r="D104">
            <v>39475</v>
          </cell>
          <cell r="E104" t="str">
            <v>BA</v>
          </cell>
          <cell r="F104">
            <v>7</v>
          </cell>
          <cell r="G104">
            <v>7722680.5750350002</v>
          </cell>
          <cell r="I104">
            <v>14999992.882371763</v>
          </cell>
          <cell r="K104" t="str">
            <v>HELLENIC SECURITISATION</v>
          </cell>
        </row>
        <row r="105">
          <cell r="A105">
            <v>107</v>
          </cell>
          <cell r="B105">
            <v>95302001</v>
          </cell>
          <cell r="C105">
            <v>998</v>
          </cell>
          <cell r="D105">
            <v>41295</v>
          </cell>
          <cell r="E105" t="str">
            <v>BA</v>
          </cell>
          <cell r="F105">
            <v>7</v>
          </cell>
          <cell r="G105">
            <v>11862286.115007</v>
          </cell>
          <cell r="I105">
            <v>20000000</v>
          </cell>
          <cell r="K105" t="str">
            <v>ARIADNE SECURITISATION</v>
          </cell>
        </row>
        <row r="107">
          <cell r="G107">
            <v>1718134519.7660453</v>
          </cell>
        </row>
      </sheetData>
      <sheetData sheetId="7" refreshError="1">
        <row r="2">
          <cell r="A2" t="str">
            <v>AAA+</v>
          </cell>
          <cell r="B2">
            <v>12</v>
          </cell>
          <cell r="C2" t="str">
            <v>AAA+</v>
          </cell>
        </row>
        <row r="3">
          <cell r="A3" t="str">
            <v>AAA</v>
          </cell>
          <cell r="B3">
            <v>11</v>
          </cell>
          <cell r="C3" t="str">
            <v>AAA</v>
          </cell>
        </row>
        <row r="4">
          <cell r="A4" t="str">
            <v>AAA-</v>
          </cell>
          <cell r="B4">
            <v>10</v>
          </cell>
          <cell r="C4" t="str">
            <v>AAA-</v>
          </cell>
        </row>
        <row r="5">
          <cell r="A5" t="str">
            <v>AA+</v>
          </cell>
          <cell r="B5">
            <v>9</v>
          </cell>
          <cell r="C5" t="str">
            <v>AA+</v>
          </cell>
        </row>
        <row r="6">
          <cell r="A6" t="str">
            <v>AA</v>
          </cell>
          <cell r="B6">
            <v>8</v>
          </cell>
          <cell r="C6" t="str">
            <v>AA</v>
          </cell>
        </row>
        <row r="7">
          <cell r="A7" t="str">
            <v>AA-</v>
          </cell>
          <cell r="B7">
            <v>7</v>
          </cell>
          <cell r="C7" t="str">
            <v>AA-</v>
          </cell>
        </row>
        <row r="8">
          <cell r="A8" t="str">
            <v>A+</v>
          </cell>
          <cell r="B8">
            <v>6</v>
          </cell>
          <cell r="C8" t="str">
            <v>A+</v>
          </cell>
        </row>
        <row r="9">
          <cell r="A9" t="str">
            <v>A</v>
          </cell>
          <cell r="B9">
            <v>5</v>
          </cell>
          <cell r="C9" t="str">
            <v>A</v>
          </cell>
        </row>
        <row r="10">
          <cell r="A10" t="str">
            <v>A-</v>
          </cell>
          <cell r="B10">
            <v>4</v>
          </cell>
          <cell r="C10" t="str">
            <v>A-</v>
          </cell>
        </row>
        <row r="11">
          <cell r="A11" t="str">
            <v>BBB+</v>
          </cell>
          <cell r="B11">
            <v>3</v>
          </cell>
          <cell r="C11" t="str">
            <v>BBB+</v>
          </cell>
        </row>
        <row r="12">
          <cell r="A12" t="str">
            <v>BBB</v>
          </cell>
          <cell r="B12">
            <v>2</v>
          </cell>
          <cell r="C12" t="str">
            <v>BBB</v>
          </cell>
        </row>
        <row r="13">
          <cell r="A13" t="str">
            <v>BBB-</v>
          </cell>
          <cell r="B13">
            <v>1</v>
          </cell>
          <cell r="C13" t="str">
            <v>BBB-</v>
          </cell>
        </row>
        <row r="14">
          <cell r="A14" t="str">
            <v>BB+</v>
          </cell>
          <cell r="B14">
            <v>-1</v>
          </cell>
          <cell r="C14" t="str">
            <v>BB+</v>
          </cell>
        </row>
        <row r="15">
          <cell r="A15" t="str">
            <v>BB</v>
          </cell>
          <cell r="B15">
            <v>-2</v>
          </cell>
          <cell r="C15" t="str">
            <v>BB</v>
          </cell>
        </row>
        <row r="16">
          <cell r="A16" t="str">
            <v>BB-</v>
          </cell>
          <cell r="B16">
            <v>-3</v>
          </cell>
          <cell r="C16" t="str">
            <v>BB-</v>
          </cell>
        </row>
        <row r="17">
          <cell r="A17" t="str">
            <v>B+</v>
          </cell>
          <cell r="B17">
            <v>-4</v>
          </cell>
          <cell r="C17" t="str">
            <v>B+</v>
          </cell>
        </row>
        <row r="18">
          <cell r="A18" t="str">
            <v>B</v>
          </cell>
          <cell r="B18">
            <v>-5</v>
          </cell>
          <cell r="C18" t="str">
            <v>B</v>
          </cell>
        </row>
        <row r="19">
          <cell r="A19" t="str">
            <v>B-</v>
          </cell>
          <cell r="B19">
            <v>-6</v>
          </cell>
          <cell r="C19" t="str">
            <v>B-</v>
          </cell>
        </row>
        <row r="20">
          <cell r="A20" t="str">
            <v>CC</v>
          </cell>
          <cell r="B20">
            <v>-7</v>
          </cell>
          <cell r="C20" t="str">
            <v>CC</v>
          </cell>
        </row>
        <row r="21">
          <cell r="B21">
            <v>0</v>
          </cell>
        </row>
        <row r="22">
          <cell r="A22" t="str">
            <v>NR</v>
          </cell>
          <cell r="B22">
            <v>2</v>
          </cell>
          <cell r="C22" t="str">
            <v>BBB</v>
          </cell>
        </row>
        <row r="26">
          <cell r="A26" t="str">
            <v>Aaa1</v>
          </cell>
          <cell r="B26">
            <v>12</v>
          </cell>
          <cell r="C26" t="str">
            <v>AAA+</v>
          </cell>
        </row>
        <row r="27">
          <cell r="A27" t="str">
            <v>Aaa</v>
          </cell>
          <cell r="B27">
            <v>11</v>
          </cell>
          <cell r="C27" t="str">
            <v>AAA</v>
          </cell>
        </row>
        <row r="28">
          <cell r="A28" t="str">
            <v>Aaa3</v>
          </cell>
          <cell r="B28">
            <v>10</v>
          </cell>
          <cell r="C28" t="str">
            <v>AAA-</v>
          </cell>
        </row>
        <row r="29">
          <cell r="A29" t="str">
            <v>Aa1</v>
          </cell>
          <cell r="B29">
            <v>9</v>
          </cell>
          <cell r="C29" t="str">
            <v>AA+</v>
          </cell>
        </row>
        <row r="30">
          <cell r="A30" t="str">
            <v>Aa2</v>
          </cell>
          <cell r="B30">
            <v>8</v>
          </cell>
          <cell r="C30" t="str">
            <v>AA</v>
          </cell>
        </row>
        <row r="31">
          <cell r="A31" t="str">
            <v>Aa3</v>
          </cell>
          <cell r="B31">
            <v>7</v>
          </cell>
          <cell r="C31" t="str">
            <v>AA-</v>
          </cell>
        </row>
        <row r="32">
          <cell r="A32" t="str">
            <v>A1</v>
          </cell>
          <cell r="B32">
            <v>6</v>
          </cell>
          <cell r="C32" t="str">
            <v>A+</v>
          </cell>
        </row>
        <row r="33">
          <cell r="A33" t="str">
            <v>A2</v>
          </cell>
          <cell r="B33">
            <v>5</v>
          </cell>
          <cell r="C33" t="str">
            <v>A</v>
          </cell>
        </row>
        <row r="34">
          <cell r="A34" t="str">
            <v>A3</v>
          </cell>
          <cell r="B34">
            <v>4</v>
          </cell>
          <cell r="C34" t="str">
            <v>A-</v>
          </cell>
        </row>
        <row r="35">
          <cell r="A35" t="str">
            <v>Baa1</v>
          </cell>
          <cell r="B35">
            <v>3</v>
          </cell>
          <cell r="C35" t="str">
            <v>BBB+</v>
          </cell>
        </row>
        <row r="36">
          <cell r="A36" t="str">
            <v>Baa2</v>
          </cell>
          <cell r="B36">
            <v>2</v>
          </cell>
          <cell r="C36" t="str">
            <v>BBB</v>
          </cell>
        </row>
        <row r="37">
          <cell r="A37" t="str">
            <v>Baa3</v>
          </cell>
          <cell r="B37">
            <v>1</v>
          </cell>
          <cell r="C37" t="str">
            <v>BBB-</v>
          </cell>
        </row>
        <row r="38">
          <cell r="A38" t="str">
            <v>Ba1</v>
          </cell>
          <cell r="B38">
            <v>-1</v>
          </cell>
          <cell r="C38" t="str">
            <v>BB+</v>
          </cell>
        </row>
        <row r="39">
          <cell r="A39" t="str">
            <v>Ba2</v>
          </cell>
          <cell r="B39">
            <v>-2</v>
          </cell>
          <cell r="C39" t="str">
            <v>BB</v>
          </cell>
        </row>
        <row r="40">
          <cell r="A40" t="str">
            <v>Ba3</v>
          </cell>
          <cell r="B40">
            <v>-3</v>
          </cell>
          <cell r="C40" t="str">
            <v>BB-</v>
          </cell>
        </row>
        <row r="41">
          <cell r="A41" t="str">
            <v>B1</v>
          </cell>
          <cell r="B41">
            <v>-4</v>
          </cell>
          <cell r="C41" t="str">
            <v>B+</v>
          </cell>
        </row>
        <row r="42">
          <cell r="A42" t="str">
            <v>B2</v>
          </cell>
          <cell r="B42">
            <v>-5</v>
          </cell>
          <cell r="C42" t="str">
            <v>B</v>
          </cell>
        </row>
        <row r="43">
          <cell r="A43" t="str">
            <v>B3</v>
          </cell>
          <cell r="B43">
            <v>-6</v>
          </cell>
          <cell r="C43" t="str">
            <v>B-</v>
          </cell>
        </row>
        <row r="44">
          <cell r="B44">
            <v>0</v>
          </cell>
        </row>
        <row r="45">
          <cell r="A45" t="str">
            <v>NR</v>
          </cell>
          <cell r="B45">
            <v>2</v>
          </cell>
          <cell r="C45" t="str">
            <v>BBB</v>
          </cell>
        </row>
      </sheetData>
      <sheetData sheetId="8" refreshError="1">
        <row r="1">
          <cell r="A1" t="str">
            <v>ID No</v>
          </cell>
          <cell r="B1" t="str">
            <v>Boss Name</v>
          </cell>
          <cell r="C1" t="str">
            <v>Short Bond Name</v>
          </cell>
          <cell r="D1" t="str">
            <v>MOODY L/T</v>
          </cell>
          <cell r="E1" t="str">
            <v>S &amp; P L/T</v>
          </cell>
        </row>
        <row r="2">
          <cell r="A2">
            <v>32</v>
          </cell>
          <cell r="B2" t="str">
            <v>ITALEASE FINANCE SPA</v>
          </cell>
          <cell r="C2" t="str">
            <v>ITALEASE FINANCE BA DEC 2009</v>
          </cell>
          <cell r="D2" t="str">
            <v>Aaa</v>
          </cell>
          <cell r="E2" t="str">
            <v>AAA</v>
          </cell>
        </row>
        <row r="3">
          <cell r="A3">
            <v>67</v>
          </cell>
          <cell r="B3" t="str">
            <v>GERMANY COUNTRY</v>
          </cell>
          <cell r="C3" t="str">
            <v>EARLS FOUR ZERO CPN FEB 2004</v>
          </cell>
          <cell r="D3" t="str">
            <v>NR</v>
          </cell>
        </row>
        <row r="4">
          <cell r="A4">
            <v>98</v>
          </cell>
          <cell r="B4" t="str">
            <v>BEAR STEARNS + CO</v>
          </cell>
          <cell r="C4" t="str">
            <v>BEAR STEARNS BA FRN SEPT 2007</v>
          </cell>
          <cell r="D4" t="str">
            <v>A2</v>
          </cell>
          <cell r="E4" t="str">
            <v>A</v>
          </cell>
        </row>
        <row r="5">
          <cell r="A5">
            <v>97</v>
          </cell>
          <cell r="B5" t="str">
            <v>UNIVERSAL CORP</v>
          </cell>
          <cell r="C5" t="str">
            <v>UNIVERSAL CORP BA EMTN NOV 2004</v>
          </cell>
          <cell r="D5" t="str">
            <v>Baa1</v>
          </cell>
          <cell r="E5" t="str">
            <v>A-</v>
          </cell>
        </row>
        <row r="6">
          <cell r="A6">
            <v>64</v>
          </cell>
          <cell r="B6" t="str">
            <v>PARAGON AUTO SEC FIN</v>
          </cell>
          <cell r="C6" t="str">
            <v>PARAGON AUTO SEC AUG 2031</v>
          </cell>
          <cell r="D6" t="str">
            <v>A2</v>
          </cell>
          <cell r="E6" t="str">
            <v>A</v>
          </cell>
        </row>
        <row r="7">
          <cell r="A7">
            <v>65</v>
          </cell>
          <cell r="B7" t="str">
            <v>FXD LINK FIN. BV</v>
          </cell>
          <cell r="C7" t="str">
            <v>FIXED LINK FINANCE 6.30 AUG 2025</v>
          </cell>
          <cell r="D7" t="str">
            <v>Aaa</v>
          </cell>
          <cell r="E7" t="str">
            <v>AAA</v>
          </cell>
        </row>
        <row r="8">
          <cell r="A8">
            <v>66</v>
          </cell>
          <cell r="B8" t="str">
            <v>UK COUNTRY</v>
          </cell>
          <cell r="C8" t="str">
            <v>WERRETOWN SUPERMARKETS OCT 2028</v>
          </cell>
          <cell r="E8" t="str">
            <v>A</v>
          </cell>
        </row>
        <row r="9">
          <cell r="A9">
            <v>36</v>
          </cell>
          <cell r="B9" t="str">
            <v>ARES FINANCE 2</v>
          </cell>
          <cell r="C9" t="str">
            <v>ARES FINANCE 2 TRANCHE A2 JUL 11</v>
          </cell>
          <cell r="E9" t="str">
            <v>AAA</v>
          </cell>
        </row>
        <row r="10">
          <cell r="A10">
            <v>104</v>
          </cell>
          <cell r="B10" t="str">
            <v>BPV MTGS A</v>
          </cell>
          <cell r="C10" t="str">
            <v>BPV MORTGAGES (A) OCT 2021</v>
          </cell>
          <cell r="E10" t="str">
            <v>A</v>
          </cell>
        </row>
        <row r="11">
          <cell r="A11">
            <v>100</v>
          </cell>
          <cell r="B11" t="str">
            <v>USA COUNTRY</v>
          </cell>
          <cell r="C11" t="str">
            <v>GMAC 04.08.03</v>
          </cell>
          <cell r="D11" t="str">
            <v>A2</v>
          </cell>
          <cell r="E11" t="str">
            <v>BBB</v>
          </cell>
        </row>
        <row r="12">
          <cell r="A12">
            <v>48</v>
          </cell>
          <cell r="B12" t="str">
            <v>THESIS</v>
          </cell>
          <cell r="C12" t="str">
            <v>THESIS A1 AB 100428</v>
          </cell>
          <cell r="D12" t="str">
            <v>Aaa</v>
          </cell>
        </row>
        <row r="13">
          <cell r="A13">
            <v>31</v>
          </cell>
          <cell r="B13" t="str">
            <v>GELDILUX</v>
          </cell>
          <cell r="C13" t="str">
            <v>GELDILUX 1999 2 SEP 2003</v>
          </cell>
          <cell r="D13" t="str">
            <v>A1</v>
          </cell>
          <cell r="E13" t="str">
            <v>A+</v>
          </cell>
        </row>
        <row r="14">
          <cell r="A14">
            <v>50</v>
          </cell>
          <cell r="B14" t="str">
            <v>ANNINGTON FINANCE</v>
          </cell>
          <cell r="C14" t="str">
            <v>ANNINGTON FINANCE NO4 JAN 2023</v>
          </cell>
          <cell r="D14" t="str">
            <v>A2</v>
          </cell>
        </row>
        <row r="15">
          <cell r="A15">
            <v>51</v>
          </cell>
          <cell r="B15" t="str">
            <v>BROADGATE PLC</v>
          </cell>
          <cell r="C15" t="str">
            <v>BROADGATE APRIL 2014 D""</v>
          </cell>
          <cell r="D15" t="str">
            <v>Baa2</v>
          </cell>
          <cell r="E15" t="str">
            <v>BBB</v>
          </cell>
        </row>
        <row r="16">
          <cell r="A16">
            <v>56</v>
          </cell>
          <cell r="B16" t="str">
            <v>ALEHOUSE FINANCE</v>
          </cell>
          <cell r="C16" t="str">
            <v>ALEHOUSE FINANCE A1 201121</v>
          </cell>
          <cell r="D16" t="str">
            <v>A2</v>
          </cell>
        </row>
        <row r="17">
          <cell r="A17">
            <v>37</v>
          </cell>
          <cell r="B17" t="str">
            <v>UK COUNTRY</v>
          </cell>
          <cell r="C17" t="str">
            <v>BG TRANSCO HLDGS BA FRN DEC 2009</v>
          </cell>
          <cell r="D17" t="str">
            <v>A3</v>
          </cell>
          <cell r="E17" t="str">
            <v>A</v>
          </cell>
        </row>
        <row r="18">
          <cell r="A18">
            <v>57</v>
          </cell>
          <cell r="B18" t="str">
            <v>AVEBURY PROPERTIES</v>
          </cell>
          <cell r="C18" t="str">
            <v>AVEBURY PROPS A1 FEB 2011</v>
          </cell>
          <cell r="D18" t="str">
            <v>A2</v>
          </cell>
        </row>
        <row r="19">
          <cell r="A19">
            <v>58</v>
          </cell>
          <cell r="B19" t="str">
            <v>TRAFFORD CENTRE FIN</v>
          </cell>
          <cell r="C19" t="str">
            <v>TRAFFORD CENTRE TRANCHE A1 JUL13</v>
          </cell>
          <cell r="D19" t="str">
            <v>Aaa</v>
          </cell>
          <cell r="E19" t="str">
            <v>AAA</v>
          </cell>
        </row>
        <row r="20">
          <cell r="A20">
            <v>59</v>
          </cell>
          <cell r="B20" t="str">
            <v>TRAFFORD CENTRE FIN</v>
          </cell>
          <cell r="C20" t="str">
            <v>TRAFFORD CENTRE D1 OCT 2017</v>
          </cell>
          <cell r="D20" t="str">
            <v>Baa2</v>
          </cell>
          <cell r="E20" t="str">
            <v>BBB</v>
          </cell>
        </row>
        <row r="21">
          <cell r="A21">
            <v>60</v>
          </cell>
          <cell r="B21" t="str">
            <v>THESIS</v>
          </cell>
          <cell r="C21" t="str">
            <v>THESIS A3 100428</v>
          </cell>
          <cell r="D21" t="str">
            <v>Ba2</v>
          </cell>
        </row>
        <row r="22">
          <cell r="A22">
            <v>49</v>
          </cell>
          <cell r="B22" t="str">
            <v>THESIS</v>
          </cell>
          <cell r="C22" t="str">
            <v>THESIS A4 BA 2028</v>
          </cell>
          <cell r="D22" t="str">
            <v>Ba2</v>
          </cell>
        </row>
        <row r="23">
          <cell r="A23">
            <v>93</v>
          </cell>
          <cell r="B23" t="str">
            <v>MAINE INV LTD</v>
          </cell>
          <cell r="C23" t="str">
            <v>MAINE INV TR1 BAMBS DEC 2004</v>
          </cell>
          <cell r="E23" t="str">
            <v>AA</v>
          </cell>
        </row>
        <row r="24">
          <cell r="A24">
            <v>72</v>
          </cell>
          <cell r="B24" t="str">
            <v>GOLDMAN SACHS GRP CL</v>
          </cell>
          <cell r="C24" t="str">
            <v>GOLDMAN SACHS BA EMTN JAN 2006</v>
          </cell>
          <cell r="D24" t="str">
            <v>Aa3</v>
          </cell>
          <cell r="E24" t="str">
            <v>A+</v>
          </cell>
        </row>
        <row r="25">
          <cell r="A25">
            <v>71</v>
          </cell>
          <cell r="B25" t="str">
            <v>GOLDMAN SACHS GRP CL</v>
          </cell>
          <cell r="C25" t="str">
            <v>GOLDMAN SACHS BA EMTN JAN 2008</v>
          </cell>
          <cell r="D25" t="str">
            <v>Aa3</v>
          </cell>
          <cell r="E25" t="str">
            <v>A+</v>
          </cell>
        </row>
        <row r="26">
          <cell r="A26">
            <v>82</v>
          </cell>
          <cell r="B26" t="str">
            <v>LEHMAN BROS INC</v>
          </cell>
          <cell r="C26" t="str">
            <v>LEHMAN BROS AUG 2003</v>
          </cell>
          <cell r="D26" t="str">
            <v>A2</v>
          </cell>
          <cell r="E26" t="str">
            <v>A</v>
          </cell>
        </row>
        <row r="27">
          <cell r="A27">
            <v>77</v>
          </cell>
          <cell r="B27" t="str">
            <v>LEHMAN BROS INC</v>
          </cell>
          <cell r="C27" t="str">
            <v>LEHMAN BROS BA AUG 2003</v>
          </cell>
          <cell r="D27" t="str">
            <v>A2</v>
          </cell>
          <cell r="E27" t="str">
            <v>A</v>
          </cell>
        </row>
        <row r="28">
          <cell r="A28">
            <v>81</v>
          </cell>
          <cell r="B28" t="str">
            <v>MBNA CORP</v>
          </cell>
          <cell r="C28" t="str">
            <v>MBNA CORP BA JUL 2003</v>
          </cell>
          <cell r="D28" t="str">
            <v>Baa2</v>
          </cell>
          <cell r="E28" t="str">
            <v>BBB</v>
          </cell>
        </row>
        <row r="29">
          <cell r="A29">
            <v>80</v>
          </cell>
          <cell r="B29" t="str">
            <v>MBNA CORP</v>
          </cell>
          <cell r="C29" t="str">
            <v>MBNA CORP MAY 2003</v>
          </cell>
          <cell r="D29" t="str">
            <v>Baa2</v>
          </cell>
          <cell r="E29" t="str">
            <v>BBB</v>
          </cell>
        </row>
        <row r="30">
          <cell r="A30">
            <v>79</v>
          </cell>
          <cell r="B30" t="str">
            <v>LEHMAN BROS INC</v>
          </cell>
          <cell r="C30" t="str">
            <v>LEHMAN BROS JULY 2004</v>
          </cell>
          <cell r="D30" t="str">
            <v>A2</v>
          </cell>
          <cell r="E30" t="str">
            <v>A</v>
          </cell>
        </row>
        <row r="31">
          <cell r="A31">
            <v>78</v>
          </cell>
          <cell r="B31" t="str">
            <v>GOLDMAN SACHS GRP CL</v>
          </cell>
          <cell r="C31" t="str">
            <v>GOLDMAN SACHS FEB 2006</v>
          </cell>
          <cell r="D31" t="str">
            <v>Aa3</v>
          </cell>
          <cell r="E31" t="str">
            <v>A+</v>
          </cell>
        </row>
        <row r="32">
          <cell r="A32">
            <v>76</v>
          </cell>
          <cell r="B32" t="str">
            <v>GOLDMAN SACHS GRP CL</v>
          </cell>
          <cell r="C32" t="str">
            <v>GOLDMAN SACHS GROUP NOV 2003</v>
          </cell>
          <cell r="D32" t="str">
            <v>Aa3</v>
          </cell>
          <cell r="E32" t="str">
            <v>A+</v>
          </cell>
        </row>
        <row r="33">
          <cell r="A33">
            <v>47</v>
          </cell>
          <cell r="B33" t="str">
            <v>MBNA EUROPE</v>
          </cell>
          <cell r="C33" t="str">
            <v>MBNA EUROPE FUNDING EMTN FEB2004</v>
          </cell>
          <cell r="D33" t="str">
            <v>Baa2</v>
          </cell>
          <cell r="E33" t="str">
            <v>BBB</v>
          </cell>
        </row>
        <row r="34">
          <cell r="A34">
            <v>55</v>
          </cell>
          <cell r="B34" t="str">
            <v>BAE SYSTEMS PLC FARN</v>
          </cell>
          <cell r="C34" t="str">
            <v>BRITISH AEROSPACE 7.45 NOV 2003</v>
          </cell>
          <cell r="D34" t="str">
            <v>Baa1</v>
          </cell>
          <cell r="E34" t="str">
            <v>BBB</v>
          </cell>
        </row>
        <row r="35">
          <cell r="A35">
            <v>88</v>
          </cell>
          <cell r="B35" t="str">
            <v>GATX CORP</v>
          </cell>
          <cell r="C35" t="str">
            <v>GATX 6.875 NOV 2004</v>
          </cell>
          <cell r="D35" t="str">
            <v>Baa3</v>
          </cell>
          <cell r="E35" t="str">
            <v>BBB-</v>
          </cell>
        </row>
        <row r="36">
          <cell r="A36">
            <v>15</v>
          </cell>
          <cell r="B36" t="str">
            <v>FKI PLC</v>
          </cell>
          <cell r="C36" t="str">
            <v>FKI PLC 6.625% BA FEB 2010 'S'</v>
          </cell>
          <cell r="D36" t="str">
            <v>Baa1</v>
          </cell>
          <cell r="E36" t="str">
            <v>BBB+</v>
          </cell>
        </row>
        <row r="37">
          <cell r="A37">
            <v>12</v>
          </cell>
          <cell r="B37" t="str">
            <v>STAGECOACH GROUP PLC</v>
          </cell>
          <cell r="C37" t="str">
            <v>STAGECOACH HLDGS BA FXD NOV04'S'</v>
          </cell>
          <cell r="D37" t="str">
            <v>Ba1</v>
          </cell>
          <cell r="E37" t="str">
            <v>BBB-</v>
          </cell>
        </row>
        <row r="38">
          <cell r="A38">
            <v>370020</v>
          </cell>
          <cell r="B38" t="str">
            <v>MBNA EUROPE</v>
          </cell>
          <cell r="C38" t="str">
            <v>MBNA EUROPE FUNDING FEB 2003</v>
          </cell>
          <cell r="D38" t="str">
            <v>Baa2</v>
          </cell>
          <cell r="E38" t="str">
            <v>BBB</v>
          </cell>
        </row>
        <row r="39">
          <cell r="A39">
            <v>53</v>
          </cell>
          <cell r="B39" t="str">
            <v>WIGHTLINK FINANCE</v>
          </cell>
          <cell r="C39" t="str">
            <v>WIGHTLINK FINANCE JUL 2024 'S'</v>
          </cell>
        </row>
        <row r="40">
          <cell r="A40">
            <v>70</v>
          </cell>
          <cell r="B40" t="str">
            <v>ASSOCIATES 1ST CAP</v>
          </cell>
          <cell r="C40" t="str">
            <v>ASSOCIATES 1ST CAP OCT 2004 'S'</v>
          </cell>
          <cell r="D40" t="str">
            <v>Aa1</v>
          </cell>
          <cell r="E40" t="str">
            <v>AA-</v>
          </cell>
        </row>
        <row r="41">
          <cell r="A41">
            <v>39</v>
          </cell>
          <cell r="B41" t="str">
            <v>COLONIAL FINANCE</v>
          </cell>
          <cell r="C41" t="str">
            <v>COLONIAL FINANCE 8.125 DEC 2007</v>
          </cell>
          <cell r="D41" t="str">
            <v>A1</v>
          </cell>
        </row>
        <row r="42">
          <cell r="A42">
            <v>17</v>
          </cell>
          <cell r="B42" t="str">
            <v>SAFEWAY PLC</v>
          </cell>
          <cell r="C42" t="str">
            <v>SAFEWAY 6.5 120410</v>
          </cell>
          <cell r="D42" t="str">
            <v>Baa1</v>
          </cell>
          <cell r="E42" t="str">
            <v>BBB+</v>
          </cell>
        </row>
        <row r="43">
          <cell r="A43">
            <v>42</v>
          </cell>
          <cell r="B43" t="str">
            <v>GUS PLC</v>
          </cell>
          <cell r="C43" t="str">
            <v>GUS 6.375 JULY 2009</v>
          </cell>
          <cell r="D43" t="str">
            <v>Baa1</v>
          </cell>
          <cell r="E43" t="str">
            <v>BBB+</v>
          </cell>
        </row>
        <row r="44">
          <cell r="A44">
            <v>11</v>
          </cell>
          <cell r="B44" t="str">
            <v>PEARSON PLC</v>
          </cell>
          <cell r="C44" t="str">
            <v>PEARSON PLC BA FXD JUL 2004 'S'</v>
          </cell>
          <cell r="D44" t="str">
            <v>Baa1</v>
          </cell>
          <cell r="E44" t="str">
            <v>BBB+</v>
          </cell>
        </row>
        <row r="45">
          <cell r="A45">
            <v>10</v>
          </cell>
          <cell r="B45" t="str">
            <v>KELDA GROUP PLC</v>
          </cell>
          <cell r="C45" t="str">
            <v>KELDA GROUP JULY 2006</v>
          </cell>
          <cell r="D45" t="str">
            <v>A3</v>
          </cell>
          <cell r="E45" t="str">
            <v>A</v>
          </cell>
        </row>
        <row r="46">
          <cell r="A46">
            <v>41</v>
          </cell>
          <cell r="B46" t="str">
            <v>ICI INV BV</v>
          </cell>
          <cell r="C46" t="str">
            <v>ICI INV BV 7.625 210807</v>
          </cell>
          <cell r="D46" t="str">
            <v>Baa2</v>
          </cell>
          <cell r="E46" t="str">
            <v>BBB</v>
          </cell>
        </row>
        <row r="47">
          <cell r="A47">
            <v>13</v>
          </cell>
          <cell r="B47" t="str">
            <v>GUS PLC</v>
          </cell>
          <cell r="C47" t="str">
            <v>GT UNIVERSAL STORES 5.125 OCT04</v>
          </cell>
          <cell r="D47" t="str">
            <v>Baa1</v>
          </cell>
          <cell r="E47" t="str">
            <v>BBB+</v>
          </cell>
        </row>
        <row r="48">
          <cell r="A48">
            <v>14</v>
          </cell>
          <cell r="B48" t="str">
            <v>MANNESMAN AG</v>
          </cell>
          <cell r="C48" t="str">
            <v>MANNESMAN 4.75% BA FXB MAY 2009</v>
          </cell>
          <cell r="E48" t="str">
            <v>A</v>
          </cell>
        </row>
        <row r="49">
          <cell r="A49">
            <v>18</v>
          </cell>
          <cell r="B49" t="str">
            <v>REPSOL</v>
          </cell>
          <cell r="C49" t="str">
            <v>REPSOL 6% MAY 2010</v>
          </cell>
          <cell r="D49" t="str">
            <v>Baa2</v>
          </cell>
          <cell r="E49" t="str">
            <v>BBB</v>
          </cell>
        </row>
        <row r="50">
          <cell r="A50">
            <v>16</v>
          </cell>
          <cell r="B50" t="str">
            <v>PEARSON PLC</v>
          </cell>
          <cell r="C50" t="str">
            <v>PEARSON 6.125 FEB 2007</v>
          </cell>
          <cell r="D50" t="str">
            <v>Baa1</v>
          </cell>
          <cell r="E50" t="str">
            <v>BBB+</v>
          </cell>
        </row>
        <row r="51">
          <cell r="A51">
            <v>6</v>
          </cell>
          <cell r="B51" t="str">
            <v>MANNESMAN AG</v>
          </cell>
          <cell r="C51" t="str">
            <v>MANNESMAN FIN BV 4.875% SEPT2004</v>
          </cell>
          <cell r="E51" t="str">
            <v>A</v>
          </cell>
        </row>
        <row r="52">
          <cell r="A52">
            <v>8</v>
          </cell>
          <cell r="B52" t="str">
            <v>TATE &amp; LYLE INT'L</v>
          </cell>
          <cell r="C52" t="str">
            <v>TATE &amp; LYLE 5.75 061006</v>
          </cell>
          <cell r="D52" t="str">
            <v>Baa2</v>
          </cell>
          <cell r="E52" t="str">
            <v>BBB</v>
          </cell>
        </row>
        <row r="53">
          <cell r="A53">
            <v>7</v>
          </cell>
          <cell r="B53" t="str">
            <v>CORUS UK LTD</v>
          </cell>
          <cell r="C53" t="str">
            <v>BRITISH STEEL 5.375% AUG 2006</v>
          </cell>
          <cell r="D53" t="str">
            <v>B3</v>
          </cell>
          <cell r="E53" t="str">
            <v>BB-</v>
          </cell>
        </row>
        <row r="54">
          <cell r="A54">
            <v>85</v>
          </cell>
          <cell r="B54" t="str">
            <v>POWERGEN PLC</v>
          </cell>
          <cell r="C54" t="str">
            <v>POWERGEN 7.45 BA FXD MAY2007</v>
          </cell>
          <cell r="D54" t="str">
            <v>A2</v>
          </cell>
          <cell r="E54" t="str">
            <v>A</v>
          </cell>
        </row>
        <row r="55">
          <cell r="A55">
            <v>38</v>
          </cell>
          <cell r="B55" t="str">
            <v>MERRILL LYNCH &amp; CO</v>
          </cell>
          <cell r="C55" t="str">
            <v>MERRILL LYNCH 7.375% DEC 2007</v>
          </cell>
          <cell r="D55" t="str">
            <v>Aa3</v>
          </cell>
          <cell r="E55" t="str">
            <v>A+</v>
          </cell>
        </row>
        <row r="56">
          <cell r="A56">
            <v>87</v>
          </cell>
          <cell r="B56" t="str">
            <v>ICI WILMINGTON INC</v>
          </cell>
          <cell r="C56" t="str">
            <v>ICI WILMINGTON SEP 2004</v>
          </cell>
          <cell r="D56" t="str">
            <v>Baa2</v>
          </cell>
          <cell r="E56" t="str">
            <v>BBB</v>
          </cell>
        </row>
        <row r="57">
          <cell r="A57">
            <v>9</v>
          </cell>
          <cell r="B57" t="str">
            <v>SWEDISH MATCH</v>
          </cell>
          <cell r="C57" t="str">
            <v>SWEDISH MATCH 6.125 OCT 2006 'S'</v>
          </cell>
          <cell r="D57" t="str">
            <v>Baa1</v>
          </cell>
          <cell r="E57" t="str">
            <v>A-</v>
          </cell>
        </row>
        <row r="58">
          <cell r="A58">
            <v>390018</v>
          </cell>
          <cell r="B58" t="str">
            <v>BEAR STEARNS + CO</v>
          </cell>
          <cell r="C58" t="str">
            <v>BEAR STEARNS BA FXD FEB 2003 'S'</v>
          </cell>
          <cell r="D58" t="str">
            <v>A2</v>
          </cell>
          <cell r="E58" t="str">
            <v>A</v>
          </cell>
        </row>
        <row r="59">
          <cell r="A59">
            <v>84</v>
          </cell>
          <cell r="B59" t="str">
            <v>SALOMON SMITH BARNEY</v>
          </cell>
          <cell r="C59" t="str">
            <v>SALOMON SMITH BARN 7.125 OCT2006</v>
          </cell>
          <cell r="D59" t="str">
            <v>Aa1</v>
          </cell>
          <cell r="E59" t="str">
            <v>AA-</v>
          </cell>
        </row>
        <row r="60">
          <cell r="A60">
            <v>86</v>
          </cell>
          <cell r="B60" t="str">
            <v>BOEING CAPITAL CORP</v>
          </cell>
          <cell r="C60" t="str">
            <v>BOEING CAPITAL CORP 7.42 231006</v>
          </cell>
          <cell r="D60" t="str">
            <v>A3</v>
          </cell>
          <cell r="E60" t="str">
            <v>A</v>
          </cell>
        </row>
        <row r="61">
          <cell r="A61">
            <v>52</v>
          </cell>
          <cell r="B61" t="str">
            <v>BROADGATE PLC</v>
          </cell>
          <cell r="C61" t="str">
            <v>BROADGATE C1 APR 2014</v>
          </cell>
          <cell r="D61" t="str">
            <v>A2</v>
          </cell>
          <cell r="E61" t="str">
            <v>A</v>
          </cell>
        </row>
        <row r="62">
          <cell r="A62">
            <v>40</v>
          </cell>
          <cell r="B62" t="str">
            <v>CORUS UK LTD</v>
          </cell>
          <cell r="C62" t="str">
            <v>BRITISH STEEL BA 6.75 MAY 2008</v>
          </cell>
          <cell r="D62" t="str">
            <v>B3</v>
          </cell>
          <cell r="E62" t="str">
            <v>BB-</v>
          </cell>
        </row>
        <row r="63">
          <cell r="A63">
            <v>54</v>
          </cell>
          <cell r="B63" t="str">
            <v>UNIQUE PUB FIN A1</v>
          </cell>
          <cell r="C63" t="str">
            <v>UNIQUE PUB FINANCE SEP 2010 A1</v>
          </cell>
          <cell r="E63" t="str">
            <v>A</v>
          </cell>
        </row>
        <row r="64">
          <cell r="A64">
            <v>46</v>
          </cell>
          <cell r="B64" t="str">
            <v>EDISON FUNDING</v>
          </cell>
          <cell r="C64" t="str">
            <v>EDISON FUNDING 7.61 MARCH 2007</v>
          </cell>
          <cell r="D64" t="str">
            <v>B2</v>
          </cell>
          <cell r="E64" t="str">
            <v>B-</v>
          </cell>
        </row>
        <row r="65">
          <cell r="A65">
            <v>19</v>
          </cell>
          <cell r="B65" t="str">
            <v>VODAFONE AIR TOUCH</v>
          </cell>
          <cell r="C65" t="str">
            <v>VODAFONE AIRTOUCH 5.75 OCT 2006</v>
          </cell>
          <cell r="D65" t="str">
            <v>A2</v>
          </cell>
          <cell r="E65" t="str">
            <v>A</v>
          </cell>
        </row>
        <row r="66">
          <cell r="A66">
            <v>103</v>
          </cell>
          <cell r="B66" t="str">
            <v>PUBMASTER FINANCE</v>
          </cell>
          <cell r="C66" t="str">
            <v>PUBMASTER FINANCE FLTG JUNE 2009</v>
          </cell>
          <cell r="D66" t="str">
            <v>A2</v>
          </cell>
          <cell r="E66" t="str">
            <v>A</v>
          </cell>
        </row>
        <row r="67">
          <cell r="A67">
            <v>102</v>
          </cell>
          <cell r="B67" t="str">
            <v>PUBMASTER FINANCE</v>
          </cell>
          <cell r="C67" t="str">
            <v>PUBMASTER FINANCE FLTG MAR 2011</v>
          </cell>
          <cell r="D67" t="str">
            <v>A2</v>
          </cell>
          <cell r="E67" t="str">
            <v>A</v>
          </cell>
        </row>
        <row r="68">
          <cell r="A68">
            <v>101</v>
          </cell>
          <cell r="B68" t="str">
            <v>HOUSING SEC LTD</v>
          </cell>
          <cell r="C68" t="str">
            <v>HOUSING SEC LTD 8.375 JAN 2019</v>
          </cell>
          <cell r="D68" t="str">
            <v>NR</v>
          </cell>
          <cell r="E68" t="str">
            <v>NR</v>
          </cell>
        </row>
        <row r="69">
          <cell r="A69">
            <v>68</v>
          </cell>
          <cell r="B69" t="str">
            <v>HONOURS PLC</v>
          </cell>
          <cell r="C69" t="str">
            <v>HONOURS M APRIL 2029</v>
          </cell>
          <cell r="E69" t="str">
            <v>BBB</v>
          </cell>
        </row>
        <row r="70">
          <cell r="A70">
            <v>89</v>
          </cell>
          <cell r="B70" t="str">
            <v>HOUSEHOLD FINANCE CO</v>
          </cell>
          <cell r="C70" t="str">
            <v>HOUSEHOLD FINANCE 8.0% MAY 2005</v>
          </cell>
          <cell r="D70" t="str">
            <v>A2</v>
          </cell>
          <cell r="E70" t="str">
            <v>A</v>
          </cell>
        </row>
        <row r="71">
          <cell r="A71">
            <v>20</v>
          </cell>
          <cell r="B71" t="str">
            <v>HOUSEHOLD FINANCE CO</v>
          </cell>
          <cell r="C71" t="str">
            <v>HOUSEHOLD FIN BA FXD APRIL 2007</v>
          </cell>
          <cell r="D71" t="str">
            <v>A2</v>
          </cell>
          <cell r="E71" t="str">
            <v>A</v>
          </cell>
        </row>
        <row r="72">
          <cell r="A72">
            <v>43</v>
          </cell>
          <cell r="B72" t="str">
            <v>WESSEX WATER PLC</v>
          </cell>
          <cell r="C72" t="str">
            <v>WESSEX WATER 5.875% BA MAR 2009</v>
          </cell>
          <cell r="E72" t="str">
            <v>BBB+</v>
          </cell>
        </row>
        <row r="73">
          <cell r="A73">
            <v>21</v>
          </cell>
          <cell r="B73" t="str">
            <v>HOUSEHOLD FINANCE CO</v>
          </cell>
          <cell r="C73" t="str">
            <v>HOUSEHOLD FINANCE 5.125 JUN 09</v>
          </cell>
          <cell r="D73" t="str">
            <v>A2</v>
          </cell>
          <cell r="E73" t="str">
            <v>A</v>
          </cell>
        </row>
        <row r="74">
          <cell r="A74">
            <v>90</v>
          </cell>
          <cell r="B74" t="str">
            <v>LEHMAN BROS INC</v>
          </cell>
          <cell r="C74" t="str">
            <v>LEHMAN BROS HLDGS 7.75 JAN 2005</v>
          </cell>
          <cell r="D74" t="str">
            <v>A2</v>
          </cell>
          <cell r="E74" t="str">
            <v>A</v>
          </cell>
        </row>
        <row r="75">
          <cell r="A75">
            <v>94</v>
          </cell>
          <cell r="B75" t="str">
            <v>AVALON II CAP</v>
          </cell>
          <cell r="C75" t="str">
            <v>AVALON 2 TRANCHE A3 BA MAY 2012</v>
          </cell>
          <cell r="D75" t="str">
            <v>Aaa</v>
          </cell>
        </row>
        <row r="76">
          <cell r="A76">
            <v>22</v>
          </cell>
          <cell r="B76" t="str">
            <v>OTE HELLENIC TELECOM</v>
          </cell>
          <cell r="C76" t="str">
            <v>OTE HELLENIC 6.125 FXD FEB 2007</v>
          </cell>
          <cell r="E76" t="str">
            <v>A</v>
          </cell>
        </row>
        <row r="77">
          <cell r="A77">
            <v>23</v>
          </cell>
          <cell r="B77" t="str">
            <v>KONINKLIYKE AHOLD NV</v>
          </cell>
          <cell r="C77" t="str">
            <v>KONINKLIYKE 6.375 FXD JUNE 2005</v>
          </cell>
          <cell r="D77" t="str">
            <v>B1</v>
          </cell>
          <cell r="E77" t="str">
            <v>B+</v>
          </cell>
        </row>
        <row r="78">
          <cell r="A78">
            <v>24</v>
          </cell>
          <cell r="B78" t="str">
            <v>GOODYEAR TIRE &amp; RUBB</v>
          </cell>
          <cell r="C78" t="str">
            <v>GOODYEAR TIRE 6.375% JUNE 2005</v>
          </cell>
          <cell r="D78" t="str">
            <v>Ba2</v>
          </cell>
          <cell r="E78" t="str">
            <v>BB-</v>
          </cell>
        </row>
        <row r="79">
          <cell r="A79">
            <v>25</v>
          </cell>
          <cell r="B79" t="str">
            <v>ROLLS ROYCE PLC</v>
          </cell>
          <cell r="C79" t="str">
            <v>ROLLS ROYCE 6.375 JUNE07</v>
          </cell>
          <cell r="D79" t="str">
            <v>Baa1</v>
          </cell>
          <cell r="E79" t="str">
            <v>BBB</v>
          </cell>
        </row>
        <row r="80">
          <cell r="A80">
            <v>44</v>
          </cell>
          <cell r="B80" t="str">
            <v>SAINT GOBAIN</v>
          </cell>
          <cell r="C80" t="str">
            <v>SAINT GOBAIN 7.375 FXD JUNE 2005</v>
          </cell>
          <cell r="D80" t="str">
            <v>A2</v>
          </cell>
          <cell r="E80" t="str">
            <v>A</v>
          </cell>
        </row>
        <row r="81">
          <cell r="A81">
            <v>2</v>
          </cell>
          <cell r="B81" t="str">
            <v>MBNA EUROPE</v>
          </cell>
          <cell r="C81" t="str">
            <v>MBNA EUROPE JUNE2003</v>
          </cell>
          <cell r="D81" t="str">
            <v>Baa2</v>
          </cell>
          <cell r="E81" t="str">
            <v>BBB</v>
          </cell>
        </row>
        <row r="82">
          <cell r="A82">
            <v>61</v>
          </cell>
          <cell r="B82" t="str">
            <v>PUNCH FUNDING II</v>
          </cell>
          <cell r="C82" t="str">
            <v>PUNCH FUNDING II M JUN 2029</v>
          </cell>
          <cell r="D82" t="str">
            <v>A2</v>
          </cell>
          <cell r="E82" t="str">
            <v>A</v>
          </cell>
        </row>
        <row r="83">
          <cell r="A83">
            <v>26</v>
          </cell>
          <cell r="B83" t="str">
            <v>STORA ENSO OYJ</v>
          </cell>
          <cell r="C83" t="str">
            <v>STORA ENSO 6.375 JUN 2007</v>
          </cell>
          <cell r="D83" t="str">
            <v>Baa1</v>
          </cell>
          <cell r="E83" t="str">
            <v>BBB+</v>
          </cell>
        </row>
        <row r="84">
          <cell r="A84">
            <v>69</v>
          </cell>
          <cell r="B84" t="str">
            <v>HONOURS PLC</v>
          </cell>
          <cell r="C84" t="str">
            <v>HONOURS B MAY 2004</v>
          </cell>
          <cell r="E84" t="str">
            <v>AAA</v>
          </cell>
        </row>
        <row r="85">
          <cell r="A85">
            <v>45</v>
          </cell>
          <cell r="B85" t="str">
            <v>CAPITAL SHOPPING CEN</v>
          </cell>
          <cell r="C85" t="str">
            <v>CAPITAL SHOPPING 5.75 MAR09</v>
          </cell>
          <cell r="E85" t="str">
            <v>BBB-</v>
          </cell>
        </row>
        <row r="86">
          <cell r="A86">
            <v>3</v>
          </cell>
          <cell r="B86" t="str">
            <v>LEHMAN BROS INC</v>
          </cell>
          <cell r="C86" t="str">
            <v>LEHMAN BROS BA FLTG MTN JUNE2004</v>
          </cell>
          <cell r="D86" t="str">
            <v>A2</v>
          </cell>
          <cell r="E86" t="str">
            <v>A</v>
          </cell>
        </row>
        <row r="87">
          <cell r="A87">
            <v>83</v>
          </cell>
          <cell r="B87" t="str">
            <v>BEAR STEARNS + CO</v>
          </cell>
          <cell r="C87" t="str">
            <v>BEAR STEARNS BA FLTG MTN MAR2005</v>
          </cell>
          <cell r="D87" t="str">
            <v>A2</v>
          </cell>
          <cell r="E87" t="str">
            <v>A</v>
          </cell>
        </row>
        <row r="88">
          <cell r="A88">
            <v>27</v>
          </cell>
          <cell r="B88" t="str">
            <v>AIR PRODUCTS &amp; CHEM</v>
          </cell>
          <cell r="C88" t="str">
            <v>AIR PRODUCTS &amp; CHEM 6.5 JULY2007</v>
          </cell>
          <cell r="D88" t="str">
            <v>A2</v>
          </cell>
          <cell r="E88" t="str">
            <v>A</v>
          </cell>
        </row>
        <row r="89">
          <cell r="A89">
            <v>73</v>
          </cell>
          <cell r="B89" t="str">
            <v>GOLDMAN SACHS GRP CL</v>
          </cell>
          <cell r="C89" t="str">
            <v>GOLDMAN SACHS BA EMTN FEB 2009</v>
          </cell>
          <cell r="D89" t="str">
            <v>Aa3</v>
          </cell>
          <cell r="E89" t="str">
            <v>A+</v>
          </cell>
        </row>
        <row r="90">
          <cell r="A90">
            <v>74</v>
          </cell>
          <cell r="B90" t="str">
            <v>WACHOVIA CORP</v>
          </cell>
          <cell r="C90" t="str">
            <v>FIRST UNION CORP FLTG MAR 2005</v>
          </cell>
          <cell r="D90" t="str">
            <v>Aa3</v>
          </cell>
          <cell r="E90" t="str">
            <v>A</v>
          </cell>
        </row>
        <row r="91">
          <cell r="A91">
            <v>91</v>
          </cell>
          <cell r="B91" t="str">
            <v>ASSOCIATES 1ST CAP</v>
          </cell>
          <cell r="C91" t="str">
            <v>ASS 1ST CAP 7.375 JUN2007 'S'</v>
          </cell>
          <cell r="D91" t="str">
            <v>Aa1</v>
          </cell>
          <cell r="E91" t="str">
            <v>AA-</v>
          </cell>
        </row>
        <row r="92">
          <cell r="A92">
            <v>92</v>
          </cell>
          <cell r="B92" t="str">
            <v>DEUTSCHE TELEKOM</v>
          </cell>
          <cell r="C92" t="str">
            <v>DEUTSCHE TELEKOM 8.50 JUN 2010 S</v>
          </cell>
          <cell r="D92" t="str">
            <v>Baa3</v>
          </cell>
          <cell r="E92" t="str">
            <v>BBB+</v>
          </cell>
        </row>
        <row r="93">
          <cell r="A93">
            <v>95</v>
          </cell>
          <cell r="B93" t="str">
            <v>TCW GEM V</v>
          </cell>
          <cell r="C93" t="str">
            <v>TCW GEM V BA MBS DEPT 2012 A1</v>
          </cell>
          <cell r="D93" t="str">
            <v>Aaa</v>
          </cell>
          <cell r="E93" t="str">
            <v>AAA</v>
          </cell>
        </row>
        <row r="94">
          <cell r="A94">
            <v>28</v>
          </cell>
          <cell r="B94" t="str">
            <v>HOUSEHOLD FINANCE CO</v>
          </cell>
          <cell r="C94" t="str">
            <v>HOUSEHOLD FIN 6.25 BAFXD SEPT05</v>
          </cell>
          <cell r="D94" t="str">
            <v>A2</v>
          </cell>
          <cell r="E94" t="str">
            <v>A</v>
          </cell>
        </row>
        <row r="95">
          <cell r="A95">
            <v>29</v>
          </cell>
          <cell r="B95" t="str">
            <v>FIAT FINANCE TRADE</v>
          </cell>
          <cell r="C95" t="str">
            <v>FIAT FIN &amp; TRADE 6.25 BA FEB2010</v>
          </cell>
          <cell r="D95" t="str">
            <v>Ba3</v>
          </cell>
        </row>
        <row r="96">
          <cell r="A96">
            <v>4</v>
          </cell>
          <cell r="B96" t="str">
            <v>LAFARGE</v>
          </cell>
          <cell r="C96" t="str">
            <v>LAFARGEBA FLTG MARCH 2008</v>
          </cell>
          <cell r="D96" t="str">
            <v>Baa1</v>
          </cell>
          <cell r="E96" t="str">
            <v>BBB</v>
          </cell>
        </row>
        <row r="97">
          <cell r="A97">
            <v>30</v>
          </cell>
          <cell r="B97" t="str">
            <v>EATON CORP</v>
          </cell>
          <cell r="C97" t="str">
            <v>EATON CORP 6.00 BA MARCH 2007</v>
          </cell>
          <cell r="D97" t="str">
            <v>A2</v>
          </cell>
          <cell r="E97" t="str">
            <v>A-</v>
          </cell>
        </row>
        <row r="98">
          <cell r="A98">
            <v>63</v>
          </cell>
          <cell r="B98" t="str">
            <v>EUROPEAN LOAN COND</v>
          </cell>
          <cell r="C98" t="str">
            <v>EUROPEAN LOAN CONDUIT'4B'011107</v>
          </cell>
          <cell r="E98" t="str">
            <v>AAA</v>
          </cell>
        </row>
        <row r="99">
          <cell r="A99">
            <v>62</v>
          </cell>
          <cell r="B99" t="str">
            <v>EUROPEAN LOAN COND</v>
          </cell>
          <cell r="C99" t="str">
            <v>EUROPEAN LOAN CONDUIT'4A'011107</v>
          </cell>
          <cell r="E99" t="str">
            <v>AAA</v>
          </cell>
        </row>
        <row r="100">
          <cell r="A100">
            <v>75</v>
          </cell>
          <cell r="B100" t="str">
            <v>CENTEX CORP</v>
          </cell>
          <cell r="C100" t="str">
            <v>CENTEX CORP BA FLTG OCT 2005</v>
          </cell>
          <cell r="D100" t="str">
            <v>Baa2</v>
          </cell>
          <cell r="E100" t="str">
            <v>BBB</v>
          </cell>
        </row>
        <row r="101">
          <cell r="A101">
            <v>5</v>
          </cell>
          <cell r="B101" t="str">
            <v>STORA ENSO OYJ</v>
          </cell>
          <cell r="C101" t="str">
            <v>STORA ENSO BA FLT OCT 2010</v>
          </cell>
          <cell r="D101" t="str">
            <v>Baa1</v>
          </cell>
          <cell r="E101" t="str">
            <v>BBB+</v>
          </cell>
        </row>
        <row r="102">
          <cell r="A102">
            <v>34</v>
          </cell>
          <cell r="B102" t="str">
            <v>GOLDMAN SACHS GRP CL</v>
          </cell>
          <cell r="C102" t="str">
            <v>GOLDMAN SACHS GRP 6.5 BA OCT2010</v>
          </cell>
          <cell r="D102" t="str">
            <v>Aa3</v>
          </cell>
          <cell r="E102" t="str">
            <v>A+</v>
          </cell>
        </row>
        <row r="103">
          <cell r="A103">
            <v>99</v>
          </cell>
          <cell r="B103" t="str">
            <v>FORD MOTOR CREDIT CO</v>
          </cell>
          <cell r="C103" t="str">
            <v>FORD MOTOR CRED 7.875 BA JUN2010</v>
          </cell>
          <cell r="D103" t="str">
            <v>A3</v>
          </cell>
          <cell r="E103" t="str">
            <v>BBB</v>
          </cell>
        </row>
        <row r="104">
          <cell r="A104">
            <v>33</v>
          </cell>
          <cell r="B104" t="str">
            <v>KONINKLIYKE AHOLD NV</v>
          </cell>
          <cell r="C104" t="str">
            <v>KONINKLIYKE AHOLD OCT 2007</v>
          </cell>
          <cell r="D104" t="str">
            <v>B1</v>
          </cell>
          <cell r="E104" t="str">
            <v>B+</v>
          </cell>
        </row>
        <row r="105">
          <cell r="A105">
            <v>96</v>
          </cell>
          <cell r="B105" t="str">
            <v>DRESDNER RCM</v>
          </cell>
          <cell r="C105" t="str">
            <v>DRESDNER RCM CBO II A1(AAA)NOV12</v>
          </cell>
          <cell r="D105" t="str">
            <v>Aaa</v>
          </cell>
          <cell r="E105" t="str">
            <v>AAA</v>
          </cell>
        </row>
        <row r="106">
          <cell r="A106">
            <v>35</v>
          </cell>
          <cell r="B106" t="str">
            <v>ARES FINANCE SRI</v>
          </cell>
          <cell r="C106" t="str">
            <v>ARES FIN SFI TRANCHE A MAR2011</v>
          </cell>
          <cell r="E106" t="str">
            <v>AAA</v>
          </cell>
        </row>
        <row r="107">
          <cell r="A107">
            <v>105</v>
          </cell>
          <cell r="B107" t="str">
            <v>MAGELLAN MTGES B</v>
          </cell>
          <cell r="C107" t="str">
            <v>MAGELLAN MGTS NO1 B DEC36</v>
          </cell>
          <cell r="D107" t="str">
            <v>A1</v>
          </cell>
          <cell r="E107" t="str">
            <v>AA</v>
          </cell>
        </row>
        <row r="108">
          <cell r="A108">
            <v>320132</v>
          </cell>
          <cell r="B108" t="str">
            <v>COLONIAL FINANCE</v>
          </cell>
          <cell r="C108" t="str">
            <v>COLONIAL FINANCE 8.125 DEC 2007</v>
          </cell>
          <cell r="D108" t="str">
            <v>A1</v>
          </cell>
        </row>
        <row r="109">
          <cell r="A109">
            <v>320126</v>
          </cell>
          <cell r="B109" t="str">
            <v>LEHMAN BROS INC</v>
          </cell>
          <cell r="C109" t="str">
            <v>LEHMAN BROS JULY 2004</v>
          </cell>
          <cell r="D109" t="str">
            <v>A2</v>
          </cell>
          <cell r="E109" t="str">
            <v>A</v>
          </cell>
        </row>
        <row r="110">
          <cell r="A110">
            <v>107</v>
          </cell>
          <cell r="B110" t="str">
            <v>ARIADNE SECURITISATION</v>
          </cell>
          <cell r="C110" t="str">
            <v>ARIADNE SECURITISATION</v>
          </cell>
          <cell r="E110" t="str">
            <v>A</v>
          </cell>
        </row>
        <row r="111">
          <cell r="A111">
            <v>106</v>
          </cell>
          <cell r="B111" t="str">
            <v>HELLENIC SECURITISATION</v>
          </cell>
          <cell r="C111" t="str">
            <v>HELLENIC SECURITISATION</v>
          </cell>
          <cell r="E111" t="str">
            <v>A-</v>
          </cell>
        </row>
        <row r="112">
          <cell r="A112">
            <v>390022</v>
          </cell>
          <cell r="B112" t="str">
            <v>TYCO INTERNATIONAL 6.25% BA FXB JUN 2003</v>
          </cell>
          <cell r="C112" t="str">
            <v>TYCO INTERNATIONAL 6.25% BA FXB JUN 2003</v>
          </cell>
          <cell r="D112" t="str">
            <v>Ba2</v>
          </cell>
          <cell r="E112" t="str">
            <v>BBB-</v>
          </cell>
        </row>
        <row r="113">
          <cell r="A113">
            <v>470036</v>
          </cell>
          <cell r="B113" t="str">
            <v>TYCO INTL 6.125 FXD APR 2007</v>
          </cell>
          <cell r="C113" t="str">
            <v>TYCO INTL 6.125 FXD APR 2007</v>
          </cell>
          <cell r="D113" t="str">
            <v>Ba2</v>
          </cell>
          <cell r="E113" t="str">
            <v>BBB-</v>
          </cell>
        </row>
        <row r="114">
          <cell r="A114">
            <v>470054</v>
          </cell>
          <cell r="B114" t="str">
            <v>CORNING 6.25% FXD</v>
          </cell>
          <cell r="C114" t="str">
            <v>CORNING 6.25% FXD</v>
          </cell>
          <cell r="D114" t="str">
            <v>Ba2</v>
          </cell>
          <cell r="E114" t="str">
            <v>BB+</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tabColor theme="3" tint="0.79998168889431442"/>
    <pageSetUpPr fitToPage="1"/>
  </sheetPr>
  <dimension ref="A1:CA111"/>
  <sheetViews>
    <sheetView zoomScale="90" zoomScaleNormal="90" workbookViewId="0">
      <pane xSplit="1" topLeftCell="B1" activePane="topRight" state="frozen"/>
      <selection pane="topRight" sqref="A1:XFD1048576"/>
    </sheetView>
  </sheetViews>
  <sheetFormatPr defaultColWidth="9.109375" defaultRowHeight="13.2" outlineLevelRow="1" outlineLevelCol="1"/>
  <cols>
    <col min="1" max="1" width="65.88671875" customWidth="1"/>
    <col min="2" max="2" width="15" customWidth="1"/>
    <col min="3" max="3" width="13" customWidth="1"/>
    <col min="4" max="4" width="11.88671875" customWidth="1"/>
    <col min="5" max="5" width="12" customWidth="1"/>
    <col min="6" max="6" width="12.44140625" hidden="1" customWidth="1" outlineLevel="1"/>
    <col min="7" max="7" width="12.5546875" hidden="1" customWidth="1" outlineLevel="1"/>
    <col min="8" max="8" width="12" hidden="1" customWidth="1" outlineLevel="1"/>
    <col min="9" max="10" width="12.5546875" hidden="1" customWidth="1" outlineLevel="1"/>
    <col min="11" max="12" width="12" hidden="1" customWidth="1" outlineLevel="1"/>
    <col min="13" max="13" width="20.109375" hidden="1" customWidth="1" outlineLevel="1"/>
    <col min="14" max="14" width="12.88671875" customWidth="1" collapsed="1"/>
    <col min="15" max="25" width="11.44140625" customWidth="1"/>
    <col min="26" max="26" width="13" customWidth="1"/>
    <col min="27" max="27" width="12.44140625" customWidth="1"/>
    <col min="28" max="28" width="15.5546875" customWidth="1"/>
    <col min="29" max="30" width="11.44140625" customWidth="1"/>
    <col min="31" max="31" width="14.5546875" customWidth="1"/>
    <col min="32" max="32" width="11.44140625" customWidth="1"/>
    <col min="33" max="33" width="12.44140625" customWidth="1"/>
    <col min="34" max="34" width="14.109375" customWidth="1"/>
    <col min="35" max="35" width="13.44140625" customWidth="1"/>
    <col min="36" max="36" width="15.109375" customWidth="1"/>
    <col min="37" max="37" width="15.5546875" customWidth="1"/>
    <col min="38" max="39" width="10.5546875" customWidth="1"/>
    <col min="40" max="40" width="15.44140625" customWidth="1"/>
    <col min="41" max="41" width="17.44140625" customWidth="1"/>
    <col min="42" max="42" width="18.109375" customWidth="1"/>
    <col min="43" max="43" width="11.5546875" customWidth="1"/>
    <col min="44" max="45" width="10.5546875" customWidth="1"/>
    <col min="46" max="46" width="13.5546875" customWidth="1"/>
    <col min="47" max="47" width="12.5546875" customWidth="1"/>
    <col min="48" max="48" width="10.5546875" customWidth="1"/>
    <col min="49" max="49" width="14.88671875" customWidth="1"/>
    <col min="50" max="50" width="13" customWidth="1"/>
    <col min="51" max="51" width="14" customWidth="1"/>
    <col min="52" max="52" width="15.88671875" customWidth="1"/>
    <col min="53" max="53" width="13.109375" customWidth="1"/>
    <col min="54" max="54" width="13.5546875" customWidth="1"/>
    <col min="55" max="55" width="15.44140625" customWidth="1"/>
    <col min="56" max="56" width="12" customWidth="1"/>
    <col min="57" max="57" width="12.109375" customWidth="1"/>
    <col min="58" max="58" width="14.44140625" customWidth="1"/>
    <col min="59" max="59" width="11.44140625" customWidth="1"/>
    <col min="60" max="60" width="14.109375" customWidth="1"/>
    <col min="61" max="61" width="16.88671875" customWidth="1"/>
    <col min="62" max="62" width="15.109375" customWidth="1"/>
    <col min="63" max="63" width="19.88671875" customWidth="1"/>
    <col min="64" max="64" width="18.44140625" customWidth="1"/>
    <col min="65" max="65" width="19.109375" customWidth="1"/>
    <col min="66" max="66" width="12.44140625" customWidth="1"/>
    <col min="67" max="67" width="17.5546875" customWidth="1"/>
    <col min="68" max="68" width="19.44140625" customWidth="1"/>
    <col min="69" max="69" width="14.44140625" customWidth="1"/>
    <col min="70" max="70" width="21.5546875" customWidth="1"/>
    <col min="71" max="71" width="22.5546875" customWidth="1"/>
    <col min="72" max="72" width="25.109375" customWidth="1"/>
    <col min="73" max="73" width="19.44140625" customWidth="1"/>
    <col min="74" max="74" width="15.88671875" customWidth="1"/>
    <col min="77" max="77" width="11.44140625" bestFit="1" customWidth="1"/>
  </cols>
  <sheetData>
    <row r="1" spans="1:12">
      <c r="A1" t="s">
        <v>382</v>
      </c>
    </row>
    <row r="2" spans="1:12">
      <c r="A2" s="606" t="s">
        <v>404</v>
      </c>
    </row>
    <row r="3" spans="1:12">
      <c r="A3" s="606"/>
      <c r="B3">
        <v>44043</v>
      </c>
      <c r="C3">
        <v>44074</v>
      </c>
      <c r="D3">
        <f>EOMONTH(C3,1)</f>
        <v>44104</v>
      </c>
      <c r="E3">
        <f t="shared" ref="E3:L3" si="0">EOMONTH(D3,1)</f>
        <v>44135</v>
      </c>
      <c r="F3">
        <f t="shared" si="0"/>
        <v>44165</v>
      </c>
      <c r="G3">
        <f t="shared" si="0"/>
        <v>44196</v>
      </c>
      <c r="H3">
        <f t="shared" si="0"/>
        <v>44227</v>
      </c>
      <c r="I3">
        <f t="shared" si="0"/>
        <v>44255</v>
      </c>
      <c r="J3">
        <f t="shared" si="0"/>
        <v>44286</v>
      </c>
      <c r="K3">
        <f t="shared" si="0"/>
        <v>44316</v>
      </c>
      <c r="L3">
        <f t="shared" si="0"/>
        <v>44347</v>
      </c>
    </row>
    <row r="4" spans="1:12">
      <c r="A4" t="s">
        <v>424</v>
      </c>
    </row>
    <row r="5" spans="1:12">
      <c r="B5">
        <f>B3</f>
        <v>44043</v>
      </c>
      <c r="C5">
        <f>C3</f>
        <v>44074</v>
      </c>
      <c r="D5">
        <f>EOMONTH(C5,1)</f>
        <v>44104</v>
      </c>
      <c r="E5">
        <f t="shared" ref="E5:L5" si="1">EOMONTH(D5,1)</f>
        <v>44135</v>
      </c>
      <c r="F5">
        <f t="shared" si="1"/>
        <v>44165</v>
      </c>
      <c r="G5">
        <f t="shared" si="1"/>
        <v>44196</v>
      </c>
      <c r="H5">
        <f t="shared" si="1"/>
        <v>44227</v>
      </c>
      <c r="I5">
        <f t="shared" si="1"/>
        <v>44255</v>
      </c>
      <c r="J5">
        <f t="shared" si="1"/>
        <v>44286</v>
      </c>
      <c r="K5">
        <f t="shared" si="1"/>
        <v>44316</v>
      </c>
      <c r="L5">
        <f t="shared" si="1"/>
        <v>44347</v>
      </c>
    </row>
    <row r="6" spans="1:12">
      <c r="A6" t="s">
        <v>377</v>
      </c>
      <c r="B6" t="e">
        <f>IF(B5&gt;#REF!,"Forecast","Actual")</f>
        <v>#REF!</v>
      </c>
      <c r="C6" t="e">
        <f>IF(C5&gt;#REF!,"Forecast","Actual")</f>
        <v>#REF!</v>
      </c>
      <c r="D6" t="e">
        <f>IF(D5&gt;#REF!,"Forecast","Actual")</f>
        <v>#REF!</v>
      </c>
      <c r="E6" t="e">
        <f>IF(E5&gt;#REF!,"Forecast","Actual")</f>
        <v>#REF!</v>
      </c>
      <c r="F6" t="e">
        <f>IF(F5&gt;#REF!,"Forecast","Actual")</f>
        <v>#REF!</v>
      </c>
      <c r="G6" t="e">
        <f>IF(G5&gt;#REF!,"Forecast","Actual")</f>
        <v>#REF!</v>
      </c>
      <c r="H6" t="e">
        <f>IF(H5&gt;#REF!,"Forecast","Actual")</f>
        <v>#REF!</v>
      </c>
      <c r="I6" t="e">
        <f>IF(I5&gt;#REF!,"Forecast","Actual")</f>
        <v>#REF!</v>
      </c>
      <c r="J6" t="e">
        <f>IF(J5&gt;#REF!,"Forecast","Actual")</f>
        <v>#REF!</v>
      </c>
      <c r="K6" t="e">
        <f>IF(K5&gt;#REF!,"Forecast","Actual")</f>
        <v>#REF!</v>
      </c>
      <c r="L6" t="e">
        <f>IF(L5&gt;#REF!,"Forecast","Actual")</f>
        <v>#REF!</v>
      </c>
    </row>
    <row r="7" spans="1:12">
      <c r="A7" t="s">
        <v>390</v>
      </c>
      <c r="B7">
        <v>0</v>
      </c>
      <c r="C7">
        <f>B10</f>
        <v>29985941.690000001</v>
      </c>
      <c r="D7">
        <f>C10</f>
        <v>-101672483.83</v>
      </c>
      <c r="E7">
        <f t="shared" ref="E7:L7" si="2">D10</f>
        <v>-122743941.17</v>
      </c>
      <c r="F7">
        <f t="shared" si="2"/>
        <v>-133621519.27</v>
      </c>
      <c r="G7">
        <f t="shared" si="2"/>
        <v>-144029677.25999999</v>
      </c>
      <c r="H7">
        <f t="shared" si="2"/>
        <v>-155121917</v>
      </c>
      <c r="I7">
        <f t="shared" si="2"/>
        <v>-169490737.96000001</v>
      </c>
      <c r="J7">
        <f t="shared" si="2"/>
        <v>-188913286.98000002</v>
      </c>
      <c r="K7">
        <f t="shared" si="2"/>
        <v>-208875187.00000003</v>
      </c>
      <c r="L7">
        <f t="shared" si="2"/>
        <v>-745919008.28999996</v>
      </c>
    </row>
    <row r="8" spans="1:12">
      <c r="A8" t="s">
        <v>280</v>
      </c>
      <c r="B8">
        <f>-B16</f>
        <v>29985941.690000001</v>
      </c>
      <c r="C8">
        <f>-C16</f>
        <v>-131658425.52</v>
      </c>
      <c r="D8">
        <f>-D16</f>
        <v>-21071457.34</v>
      </c>
      <c r="E8">
        <f t="shared" ref="E8:L8" si="3">-E16</f>
        <v>-10877578.1</v>
      </c>
      <c r="F8">
        <f t="shared" si="3"/>
        <v>-10408157.99</v>
      </c>
      <c r="G8">
        <f t="shared" si="3"/>
        <v>-11092239.74</v>
      </c>
      <c r="H8">
        <f t="shared" si="3"/>
        <v>-14368820.959999999</v>
      </c>
      <c r="I8">
        <f t="shared" si="3"/>
        <v>-19422549.02</v>
      </c>
      <c r="J8">
        <f t="shared" si="3"/>
        <v>-19961900.02</v>
      </c>
      <c r="K8">
        <f t="shared" si="3"/>
        <v>-537043821.28999996</v>
      </c>
      <c r="L8">
        <f t="shared" si="3"/>
        <v>-24984627.199999999</v>
      </c>
    </row>
    <row r="9" spans="1:12">
      <c r="A9" t="s">
        <v>409</v>
      </c>
      <c r="B9">
        <f>IF(B27=0,0,MAX(B27,-B7))</f>
        <v>0</v>
      </c>
      <c r="C9">
        <f>IF(C27=0,0,MAX(C27,-C7))</f>
        <v>0</v>
      </c>
      <c r="D9">
        <f>IF(D27=0,0,MAX(D27,-D7))</f>
        <v>0</v>
      </c>
      <c r="E9">
        <f t="shared" ref="E9:L9" si="4">IF(E27=0,0,MAX(E27,-E7))</f>
        <v>0</v>
      </c>
      <c r="F9">
        <f t="shared" si="4"/>
        <v>0</v>
      </c>
      <c r="G9">
        <f t="shared" si="4"/>
        <v>0</v>
      </c>
      <c r="H9">
        <f t="shared" si="4"/>
        <v>0</v>
      </c>
      <c r="I9">
        <f t="shared" si="4"/>
        <v>0</v>
      </c>
      <c r="J9">
        <f t="shared" si="4"/>
        <v>0</v>
      </c>
      <c r="K9">
        <f t="shared" si="4"/>
        <v>0</v>
      </c>
      <c r="L9">
        <f t="shared" si="4"/>
        <v>0</v>
      </c>
    </row>
    <row r="10" spans="1:12">
      <c r="A10" t="s">
        <v>389</v>
      </c>
      <c r="B10">
        <f>SUM(B7:B9)</f>
        <v>29985941.690000001</v>
      </c>
      <c r="C10">
        <f>SUM(C7:C9)</f>
        <v>-101672483.83</v>
      </c>
      <c r="D10">
        <f>SUM(D7:D9)</f>
        <v>-122743941.17</v>
      </c>
      <c r="E10">
        <f t="shared" ref="E10:L10" si="5">SUM(E7:E9)</f>
        <v>-133621519.27</v>
      </c>
      <c r="F10">
        <f t="shared" si="5"/>
        <v>-144029677.25999999</v>
      </c>
      <c r="G10">
        <f t="shared" si="5"/>
        <v>-155121917</v>
      </c>
      <c r="H10">
        <f t="shared" si="5"/>
        <v>-169490737.96000001</v>
      </c>
      <c r="I10">
        <f t="shared" si="5"/>
        <v>-188913286.98000002</v>
      </c>
      <c r="J10">
        <f t="shared" si="5"/>
        <v>-208875187.00000003</v>
      </c>
      <c r="K10">
        <f t="shared" si="5"/>
        <v>-745919008.28999996</v>
      </c>
      <c r="L10">
        <f t="shared" si="5"/>
        <v>-770903635.49000001</v>
      </c>
    </row>
    <row r="12" spans="1:12">
      <c r="A12" t="s">
        <v>397</v>
      </c>
      <c r="B12">
        <f>B5</f>
        <v>44043</v>
      </c>
      <c r="C12">
        <f>C5</f>
        <v>44074</v>
      </c>
      <c r="D12">
        <f>D5</f>
        <v>44104</v>
      </c>
      <c r="E12">
        <f t="shared" ref="E12:L12" si="6">E5</f>
        <v>44135</v>
      </c>
      <c r="F12">
        <f t="shared" si="6"/>
        <v>44165</v>
      </c>
      <c r="G12">
        <f t="shared" si="6"/>
        <v>44196</v>
      </c>
      <c r="H12">
        <f t="shared" si="6"/>
        <v>44227</v>
      </c>
      <c r="I12">
        <f t="shared" si="6"/>
        <v>44255</v>
      </c>
      <c r="J12">
        <f t="shared" si="6"/>
        <v>44286</v>
      </c>
      <c r="K12">
        <f t="shared" si="6"/>
        <v>44316</v>
      </c>
      <c r="L12">
        <f t="shared" si="6"/>
        <v>44347</v>
      </c>
    </row>
    <row r="13" spans="1:12">
      <c r="A13" t="s">
        <v>390</v>
      </c>
      <c r="B13">
        <v>0</v>
      </c>
      <c r="C13">
        <v>0</v>
      </c>
      <c r="D13">
        <f>C17</f>
        <v>0</v>
      </c>
      <c r="E13">
        <f t="shared" ref="E13:L13" si="7">D17</f>
        <v>0</v>
      </c>
      <c r="F13">
        <f t="shared" si="7"/>
        <v>0</v>
      </c>
      <c r="G13">
        <f t="shared" si="7"/>
        <v>0</v>
      </c>
      <c r="H13">
        <f t="shared" si="7"/>
        <v>0</v>
      </c>
      <c r="I13">
        <f t="shared" si="7"/>
        <v>0</v>
      </c>
      <c r="J13">
        <f t="shared" si="7"/>
        <v>0</v>
      </c>
      <c r="K13">
        <f t="shared" si="7"/>
        <v>0</v>
      </c>
      <c r="L13">
        <f t="shared" si="7"/>
        <v>0</v>
      </c>
    </row>
    <row r="14" spans="1:12">
      <c r="A14" t="s">
        <v>410</v>
      </c>
      <c r="B14">
        <f>B37</f>
        <v>29985941.690000001</v>
      </c>
      <c r="C14">
        <f>C37</f>
        <v>-131658425.52</v>
      </c>
      <c r="D14">
        <f>D37</f>
        <v>-21071457.34</v>
      </c>
      <c r="E14">
        <f t="shared" ref="E14:L14" si="8">E37</f>
        <v>-10877578.1</v>
      </c>
      <c r="F14">
        <f t="shared" si="8"/>
        <v>-10408157.99</v>
      </c>
      <c r="G14">
        <f t="shared" si="8"/>
        <v>-11092239.74</v>
      </c>
      <c r="H14">
        <f t="shared" si="8"/>
        <v>-14368820.959999999</v>
      </c>
      <c r="I14">
        <f t="shared" si="8"/>
        <v>-19422549.02</v>
      </c>
      <c r="J14">
        <f t="shared" si="8"/>
        <v>-19961900.02</v>
      </c>
      <c r="K14">
        <f t="shared" si="8"/>
        <v>-537043821.28999996</v>
      </c>
      <c r="L14">
        <f t="shared" si="8"/>
        <v>-24984627.199999999</v>
      </c>
    </row>
    <row r="15" spans="1:12">
      <c r="A15" t="s">
        <v>409</v>
      </c>
      <c r="B15">
        <f>IF(B27=0,0,B27-B9)</f>
        <v>0</v>
      </c>
      <c r="C15">
        <f>IF(C27=0,0,C27-C9)</f>
        <v>0</v>
      </c>
      <c r="D15">
        <f>IF(D27=0,0,D27-D9)</f>
        <v>0</v>
      </c>
      <c r="E15">
        <f t="shared" ref="E15:L15" si="9">IF(E27=0,0,E27-E9)</f>
        <v>0</v>
      </c>
      <c r="F15">
        <f t="shared" si="9"/>
        <v>0</v>
      </c>
      <c r="G15">
        <f t="shared" si="9"/>
        <v>0</v>
      </c>
      <c r="H15">
        <f t="shared" si="9"/>
        <v>0</v>
      </c>
      <c r="I15">
        <f t="shared" si="9"/>
        <v>0</v>
      </c>
      <c r="J15">
        <f t="shared" si="9"/>
        <v>0</v>
      </c>
      <c r="K15">
        <f t="shared" si="9"/>
        <v>0</v>
      </c>
      <c r="L15">
        <f t="shared" si="9"/>
        <v>0</v>
      </c>
    </row>
    <row r="16" spans="1:12">
      <c r="A16" t="s">
        <v>280</v>
      </c>
      <c r="B16">
        <f>-SUM(B13:B15)</f>
        <v>-29985941.690000001</v>
      </c>
      <c r="C16">
        <f>-SUM(C13:C15)</f>
        <v>131658425.52</v>
      </c>
      <c r="D16">
        <f>-SUM(D13:D15)</f>
        <v>21071457.34</v>
      </c>
      <c r="E16">
        <f t="shared" ref="E16:L16" si="10">-SUM(E13:E15)</f>
        <v>10877578.1</v>
      </c>
      <c r="F16">
        <f t="shared" si="10"/>
        <v>10408157.99</v>
      </c>
      <c r="G16">
        <f t="shared" si="10"/>
        <v>11092239.74</v>
      </c>
      <c r="H16">
        <f t="shared" si="10"/>
        <v>14368820.959999999</v>
      </c>
      <c r="I16">
        <f t="shared" si="10"/>
        <v>19422549.02</v>
      </c>
      <c r="J16">
        <f t="shared" si="10"/>
        <v>19961900.02</v>
      </c>
      <c r="K16">
        <f t="shared" si="10"/>
        <v>537043821.28999996</v>
      </c>
      <c r="L16">
        <f t="shared" si="10"/>
        <v>24984627.199999999</v>
      </c>
    </row>
    <row r="17" spans="1:12">
      <c r="A17" t="s">
        <v>397</v>
      </c>
      <c r="B17">
        <f>SUM(B13:B16)</f>
        <v>0</v>
      </c>
      <c r="C17">
        <f>SUM(C13:C16)</f>
        <v>0</v>
      </c>
      <c r="D17">
        <f>SUM(D13:D16)</f>
        <v>0</v>
      </c>
      <c r="E17">
        <f t="shared" ref="E17:L17" si="11">SUM(E13:E16)</f>
        <v>0</v>
      </c>
      <c r="F17">
        <f t="shared" si="11"/>
        <v>0</v>
      </c>
      <c r="G17">
        <f t="shared" si="11"/>
        <v>0</v>
      </c>
      <c r="H17">
        <f t="shared" si="11"/>
        <v>0</v>
      </c>
      <c r="I17">
        <f t="shared" si="11"/>
        <v>0</v>
      </c>
      <c r="J17">
        <f t="shared" si="11"/>
        <v>0</v>
      </c>
      <c r="K17">
        <f t="shared" si="11"/>
        <v>0</v>
      </c>
      <c r="L17">
        <f t="shared" si="11"/>
        <v>0</v>
      </c>
    </row>
    <row r="19" spans="1:12">
      <c r="A19" t="s">
        <v>423</v>
      </c>
      <c r="C19">
        <v>0</v>
      </c>
      <c r="D19">
        <f>C17+C10</f>
        <v>-101672483.83</v>
      </c>
      <c r="E19">
        <f t="shared" ref="E19:L19" si="12">D17+D10</f>
        <v>-122743941.17</v>
      </c>
      <c r="F19">
        <f t="shared" si="12"/>
        <v>-133621519.27</v>
      </c>
      <c r="G19">
        <f t="shared" si="12"/>
        <v>-144029677.25999999</v>
      </c>
      <c r="H19">
        <f t="shared" si="12"/>
        <v>-155121917</v>
      </c>
      <c r="I19">
        <f t="shared" si="12"/>
        <v>-169490737.96000001</v>
      </c>
      <c r="J19">
        <f t="shared" si="12"/>
        <v>-188913286.98000002</v>
      </c>
      <c r="K19">
        <f t="shared" si="12"/>
        <v>-208875187.00000003</v>
      </c>
      <c r="L19">
        <f t="shared" si="12"/>
        <v>-745919008.28999996</v>
      </c>
    </row>
    <row r="21" spans="1:12">
      <c r="A21" t="s">
        <v>411</v>
      </c>
    </row>
    <row r="22" spans="1:12">
      <c r="A22" t="s">
        <v>412</v>
      </c>
      <c r="B22">
        <f>SUM(B7:B8)</f>
        <v>29985941.690000001</v>
      </c>
      <c r="C22">
        <f>SUM(C7:C8)</f>
        <v>-101672483.83</v>
      </c>
      <c r="D22">
        <f>SUM(D7:D8)</f>
        <v>-122743941.17</v>
      </c>
      <c r="E22">
        <f t="shared" ref="E22:L22" si="13">SUM(E7:E8)</f>
        <v>-133621519.27</v>
      </c>
      <c r="F22">
        <f t="shared" si="13"/>
        <v>-144029677.25999999</v>
      </c>
      <c r="G22">
        <f t="shared" si="13"/>
        <v>-155121917</v>
      </c>
      <c r="H22">
        <f t="shared" si="13"/>
        <v>-169490737.96000001</v>
      </c>
      <c r="I22">
        <f t="shared" si="13"/>
        <v>-188913286.98000002</v>
      </c>
      <c r="J22">
        <f t="shared" si="13"/>
        <v>-208875187.00000003</v>
      </c>
      <c r="K22">
        <f t="shared" si="13"/>
        <v>-745919008.28999996</v>
      </c>
      <c r="L22">
        <f t="shared" si="13"/>
        <v>-770903635.49000001</v>
      </c>
    </row>
    <row r="23" spans="1:12">
      <c r="A23" t="s">
        <v>413</v>
      </c>
      <c r="B23">
        <f>B9</f>
        <v>0</v>
      </c>
      <c r="C23">
        <f>C9</f>
        <v>0</v>
      </c>
      <c r="D23">
        <f>D9</f>
        <v>0</v>
      </c>
      <c r="E23">
        <f t="shared" ref="E23:L23" si="14">E9</f>
        <v>0</v>
      </c>
      <c r="F23">
        <f t="shared" si="14"/>
        <v>0</v>
      </c>
      <c r="G23">
        <f t="shared" si="14"/>
        <v>0</v>
      </c>
      <c r="H23">
        <f t="shared" si="14"/>
        <v>0</v>
      </c>
      <c r="I23">
        <f t="shared" si="14"/>
        <v>0</v>
      </c>
      <c r="J23">
        <f t="shared" si="14"/>
        <v>0</v>
      </c>
      <c r="K23">
        <f t="shared" si="14"/>
        <v>0</v>
      </c>
      <c r="L23">
        <f t="shared" si="14"/>
        <v>0</v>
      </c>
    </row>
    <row r="24" spans="1:12">
      <c r="A24" t="s">
        <v>414</v>
      </c>
      <c r="B24">
        <f>IF(-B23&gt;B22,0,B22+B23)</f>
        <v>29985941.690000001</v>
      </c>
      <c r="C24">
        <f>IF(-C23&gt;C22,0,C22+C23)</f>
        <v>0</v>
      </c>
      <c r="D24">
        <f>IF(-D23&gt;D22,0,D22+D23)</f>
        <v>0</v>
      </c>
      <c r="E24">
        <f t="shared" ref="E24:L24" si="15">IF(-E23&gt;E22,0,E22+E23)</f>
        <v>0</v>
      </c>
      <c r="F24">
        <f t="shared" si="15"/>
        <v>0</v>
      </c>
      <c r="G24">
        <f t="shared" si="15"/>
        <v>0</v>
      </c>
      <c r="H24">
        <f t="shared" si="15"/>
        <v>0</v>
      </c>
      <c r="I24">
        <f t="shared" si="15"/>
        <v>0</v>
      </c>
      <c r="J24">
        <f t="shared" si="15"/>
        <v>0</v>
      </c>
      <c r="K24">
        <f t="shared" si="15"/>
        <v>0</v>
      </c>
      <c r="L24">
        <f t="shared" si="15"/>
        <v>0</v>
      </c>
    </row>
    <row r="26" spans="1:12">
      <c r="A26" t="s">
        <v>395</v>
      </c>
    </row>
    <row r="27" spans="1:12">
      <c r="A27" t="s">
        <v>401</v>
      </c>
      <c r="B27">
        <f>IFERROR(VLOOKUP(B5,[44]Economic!$J:$K,2,FALSE),0)</f>
        <v>0</v>
      </c>
      <c r="C27">
        <f>IFERROR(VLOOKUP(C5,[44]Economic!$J:$K,2,FALSE),0)</f>
        <v>0</v>
      </c>
      <c r="D27">
        <f>IFERROR(VLOOKUP(D5,[44]Economic!$J:$K,2,FALSE),0)</f>
        <v>0</v>
      </c>
      <c r="E27">
        <f>IFERROR(VLOOKUP(E5,[44]Economic!$J:$K,2,FALSE),0)</f>
        <v>0</v>
      </c>
      <c r="F27">
        <f>IFERROR(VLOOKUP(F5,[44]Economic!$J:$K,2,FALSE),0)</f>
        <v>0</v>
      </c>
      <c r="G27">
        <f>IFERROR(VLOOKUP(G5,[44]Economic!$J:$K,2,FALSE),0)</f>
        <v>0</v>
      </c>
      <c r="H27">
        <f>IFERROR(VLOOKUP(H5,[44]Economic!$J:$K,2,FALSE),0)</f>
        <v>0</v>
      </c>
      <c r="I27">
        <f>IFERROR(VLOOKUP(I5,[44]Economic!$J:$K,2,FALSE),0)</f>
        <v>0</v>
      </c>
      <c r="J27">
        <f>IFERROR(VLOOKUP(J5,[44]Economic!$J:$K,2,FALSE),0)</f>
        <v>0</v>
      </c>
      <c r="K27">
        <f>IFERROR(VLOOKUP(K5,[44]Economic!$J:$K,2,FALSE),0)</f>
        <v>0</v>
      </c>
      <c r="L27">
        <f>IFERROR(VLOOKUP(L5,[44]Economic!$J:$K,2,FALSE),0)</f>
        <v>0</v>
      </c>
    </row>
    <row r="29" spans="1:12" ht="13.5" customHeight="1">
      <c r="A29" t="s">
        <v>392</v>
      </c>
    </row>
    <row r="30" spans="1:12">
      <c r="A30" t="s">
        <v>402</v>
      </c>
      <c r="B30">
        <v>30614992.690000001</v>
      </c>
      <c r="C30">
        <f>IFERROR(VLOOKUP(C5,#REF!,5,FALSE),0)</f>
        <v>0</v>
      </c>
      <c r="D30">
        <f>IFERROR(VLOOKUP(D5,#REF!,5,FALSE),0)</f>
        <v>0</v>
      </c>
      <c r="E30">
        <f>IFERROR(VLOOKUP(E5,#REF!,5,FALSE),0)</f>
        <v>0</v>
      </c>
      <c r="F30">
        <f>IFERROR(VLOOKUP(F5,#REF!,5,FALSE),0)</f>
        <v>0</v>
      </c>
      <c r="G30">
        <f>IFERROR(VLOOKUP(G5,#REF!,5,FALSE),0)</f>
        <v>0</v>
      </c>
      <c r="H30">
        <f>IFERROR(VLOOKUP(H5,#REF!,5,FALSE),0)</f>
        <v>0</v>
      </c>
      <c r="I30">
        <f>IFERROR(VLOOKUP(I5,#REF!,5,FALSE),0)</f>
        <v>0</v>
      </c>
      <c r="J30">
        <f>IFERROR(VLOOKUP(J5,#REF!,5,FALSE),0)</f>
        <v>0</v>
      </c>
      <c r="K30">
        <f>IFERROR(VLOOKUP(K5,#REF!,5,FALSE),0)</f>
        <v>0</v>
      </c>
      <c r="L30">
        <f>IFERROR(VLOOKUP(L5,#REF!,5,FALSE),0)</f>
        <v>0</v>
      </c>
    </row>
    <row r="31" spans="1:12">
      <c r="A31" t="s">
        <v>406</v>
      </c>
      <c r="B31">
        <v>0</v>
      </c>
      <c r="C31">
        <v>0</v>
      </c>
      <c r="D31">
        <v>0</v>
      </c>
      <c r="E31">
        <v>0</v>
      </c>
      <c r="F31">
        <v>0</v>
      </c>
      <c r="G31">
        <v>0</v>
      </c>
      <c r="H31">
        <v>0</v>
      </c>
      <c r="I31">
        <v>0</v>
      </c>
      <c r="J31">
        <v>0</v>
      </c>
      <c r="K31">
        <v>0</v>
      </c>
      <c r="L31">
        <v>0</v>
      </c>
    </row>
    <row r="32" spans="1:12">
      <c r="A32" t="s">
        <v>407</v>
      </c>
      <c r="B32">
        <v>0</v>
      </c>
      <c r="C32">
        <v>0</v>
      </c>
      <c r="D32">
        <v>0</v>
      </c>
      <c r="E32">
        <v>0</v>
      </c>
      <c r="F32">
        <v>0</v>
      </c>
      <c r="G32">
        <v>0</v>
      </c>
      <c r="H32">
        <v>0</v>
      </c>
      <c r="I32">
        <v>0</v>
      </c>
      <c r="J32">
        <v>0</v>
      </c>
      <c r="K32">
        <v>0</v>
      </c>
      <c r="L32">
        <v>0</v>
      </c>
    </row>
    <row r="33" spans="1:79">
      <c r="A33" t="s">
        <v>408</v>
      </c>
      <c r="B33">
        <v>0</v>
      </c>
      <c r="C33">
        <v>0</v>
      </c>
      <c r="D33">
        <v>0</v>
      </c>
      <c r="E33">
        <v>0</v>
      </c>
      <c r="F33">
        <v>0</v>
      </c>
      <c r="G33">
        <v>0</v>
      </c>
      <c r="H33">
        <v>0</v>
      </c>
      <c r="I33">
        <v>0</v>
      </c>
      <c r="J33">
        <v>0</v>
      </c>
      <c r="K33">
        <v>0</v>
      </c>
      <c r="L33">
        <v>0</v>
      </c>
    </row>
    <row r="34" spans="1:79">
      <c r="A34" t="s">
        <v>394</v>
      </c>
      <c r="B34">
        <f>-IFERROR(VLOOKUP(B5,[44]Economic!$G$26:$H$600,2,0),0)</f>
        <v>0</v>
      </c>
      <c r="C34">
        <f>-IFERROR(VLOOKUP(C5,[44]Economic!$G$26:$H$600,2,0),0)</f>
        <v>-131243126.52</v>
      </c>
      <c r="D34">
        <f>-IFERROR(VLOOKUP(D5,[44]Economic!$G$28:$H$1048576,2,0),0)</f>
        <v>-20710655.34</v>
      </c>
      <c r="E34">
        <f>-IFERROR(VLOOKUP(E5,[44]Economic!$G$28:$H$1048576,2,0),0)</f>
        <v>-10337870.1</v>
      </c>
      <c r="F34">
        <f>-IFERROR(VLOOKUP(F5,[44]Economic!$G$28:$H$1048576,2,0),0)</f>
        <v>-9874384.9900000002</v>
      </c>
      <c r="G34">
        <f>-IFERROR(VLOOKUP(G5,[44]Economic!$G$28:$H$1048576,2,0),0)</f>
        <v>-10484401.74</v>
      </c>
      <c r="H34">
        <f>-IFERROR(VLOOKUP(H5,[44]Economic!$G$28:$H$1048576,2,0),0)</f>
        <v>-13980053.959999999</v>
      </c>
      <c r="I34">
        <f>-IFERROR(VLOOKUP(I5,[44]Economic!$G$28:$H$1048576,2,0),0)</f>
        <v>-19189724.02</v>
      </c>
      <c r="J34">
        <f>-IFERROR(VLOOKUP(J5,[44]Economic!$G$28:$H$1048576,2,0),0)</f>
        <v>-18863640.02</v>
      </c>
      <c r="K34">
        <f>-IFERROR(VLOOKUP(K5,[44]Economic!$G$28:$H$1048576,2,0),0)</f>
        <v>-536222753.28999996</v>
      </c>
      <c r="L34">
        <f>-IFERROR(VLOOKUP(L5,[44]Economic!$G$28:$H$1048576,2,0),0)</f>
        <v>-24085281.199999999</v>
      </c>
    </row>
    <row r="35" spans="1:79">
      <c r="A35" t="s">
        <v>403</v>
      </c>
      <c r="B35">
        <f>-IFERROR(VLOOKUP(B5,[44]Economic!$A$5:$B$23,2,0),0)</f>
        <v>-629051</v>
      </c>
      <c r="C35">
        <f>-IFERROR(VLOOKUP(C5,[44]Economic!$A$5:$B$23,2,0),0)</f>
        <v>-415299</v>
      </c>
      <c r="D35">
        <f>-IFERROR(VLOOKUP(D5,[44]Economic!$A$5:$B$22,2,0),0)</f>
        <v>-360802</v>
      </c>
      <c r="E35">
        <f>-IFERROR(VLOOKUP(E5,[44]Economic!$A$5:$B$22,2,0),0)</f>
        <v>-539708</v>
      </c>
      <c r="F35">
        <f>-IFERROR(VLOOKUP(F5,[44]Economic!$A$5:$B$22,2,0),0)</f>
        <v>-533773</v>
      </c>
      <c r="G35">
        <f>-IFERROR(VLOOKUP(G5,[44]Economic!$A$5:$B$22,2,0),0)</f>
        <v>-607838</v>
      </c>
      <c r="H35">
        <f>-IFERROR(VLOOKUP(H5,[44]Economic!$A$5:$B$22,2,0),0)</f>
        <v>-388767</v>
      </c>
      <c r="I35">
        <f>-IFERROR(VLOOKUP(I5,[44]Economic!$A$5:$B$22,2,0),0)</f>
        <v>-232825</v>
      </c>
      <c r="J35">
        <f>-IFERROR(VLOOKUP(J5,[44]Economic!$A$5:$B$22,2,0),0)</f>
        <v>-1098260</v>
      </c>
      <c r="K35">
        <f>-IFERROR(VLOOKUP(K5,[44]Economic!$A$5:$B$22,2,0),0)</f>
        <v>-821068</v>
      </c>
      <c r="L35">
        <f>-IFERROR(VLOOKUP(L5,[44]Economic!$A$5:$B$22,2,0),0)</f>
        <v>-899346</v>
      </c>
    </row>
    <row r="36" spans="1:79">
      <c r="A36" t="s">
        <v>427</v>
      </c>
    </row>
    <row r="37" spans="1:79">
      <c r="A37" t="s">
        <v>391</v>
      </c>
      <c r="B37">
        <f>SUM(B30:B35)</f>
        <v>29985941.690000001</v>
      </c>
      <c r="C37">
        <f>SUM(C30:C35)</f>
        <v>-131658425.52</v>
      </c>
      <c r="D37">
        <f>SUM(D30:D35)</f>
        <v>-21071457.34</v>
      </c>
      <c r="E37">
        <f t="shared" ref="E37:L37" si="16">SUM(E30:E35)</f>
        <v>-10877578.1</v>
      </c>
      <c r="F37">
        <f t="shared" si="16"/>
        <v>-10408157.99</v>
      </c>
      <c r="G37">
        <f t="shared" si="16"/>
        <v>-11092239.74</v>
      </c>
      <c r="H37">
        <f t="shared" si="16"/>
        <v>-14368820.959999999</v>
      </c>
      <c r="I37">
        <f t="shared" si="16"/>
        <v>-19422549.02</v>
      </c>
      <c r="J37">
        <f t="shared" si="16"/>
        <v>-19961900.02</v>
      </c>
      <c r="K37">
        <f t="shared" si="16"/>
        <v>-537043821.28999996</v>
      </c>
      <c r="L37">
        <f t="shared" si="16"/>
        <v>-24984627.199999999</v>
      </c>
    </row>
    <row r="40" spans="1:79" hidden="1"/>
    <row r="41" spans="1:79" hidden="1">
      <c r="A41" t="s">
        <v>422</v>
      </c>
      <c r="F41">
        <f>E5</f>
        <v>44135</v>
      </c>
    </row>
    <row r="42" spans="1:79" hidden="1"/>
    <row r="43" spans="1:79" hidden="1">
      <c r="A43" t="s">
        <v>415</v>
      </c>
      <c r="D43" s="79"/>
      <c r="F43">
        <f>SUM(C30:E33)</f>
        <v>0</v>
      </c>
      <c r="G43" s="80"/>
      <c r="J43" s="80"/>
      <c r="M43" s="80"/>
      <c r="P43" s="80"/>
      <c r="S43" s="80"/>
      <c r="V43" s="80"/>
      <c r="W43" s="80"/>
      <c r="X43" s="80"/>
      <c r="Y43" s="80"/>
      <c r="Z43" s="80"/>
      <c r="AA43" s="80"/>
      <c r="AB43" s="80"/>
      <c r="AC43" s="80"/>
      <c r="AD43" s="80"/>
      <c r="AE43" s="80"/>
      <c r="AF43" s="80"/>
      <c r="AG43" s="80"/>
      <c r="AH43" s="80"/>
      <c r="AK43" s="80"/>
      <c r="AN43" s="80"/>
      <c r="AQ43" s="80"/>
      <c r="AT43" s="80"/>
      <c r="AW43" s="80"/>
      <c r="AZ43" s="80"/>
      <c r="BC43" s="80"/>
      <c r="BF43" s="80"/>
      <c r="BI43" s="80"/>
      <c r="BL43" s="80"/>
      <c r="BO43" s="80"/>
      <c r="BR43" s="80"/>
      <c r="BU43" s="80"/>
      <c r="BX43" s="80"/>
      <c r="CA43" s="80"/>
    </row>
    <row r="44" spans="1:79" hidden="1">
      <c r="A44" t="s">
        <v>393</v>
      </c>
      <c r="F44">
        <f>F43-F68</f>
        <v>0</v>
      </c>
    </row>
    <row r="45" spans="1:79" hidden="1">
      <c r="A45" t="s">
        <v>398</v>
      </c>
      <c r="F45">
        <f>SUM(C34:E34)</f>
        <v>-162291651.95999998</v>
      </c>
    </row>
    <row r="46" spans="1:79" hidden="1">
      <c r="A46" t="s">
        <v>393</v>
      </c>
      <c r="F46">
        <f t="shared" ref="F46" si="17">ROUND(F45-F69,3)</f>
        <v>-162291651.96000001</v>
      </c>
    </row>
    <row r="47" spans="1:79" hidden="1">
      <c r="A47" t="s">
        <v>418</v>
      </c>
      <c r="F47">
        <f>SUM(C35:E35)</f>
        <v>-1315809</v>
      </c>
    </row>
    <row r="48" spans="1:79" hidden="1">
      <c r="A48" t="s">
        <v>393</v>
      </c>
      <c r="F48">
        <f>F47-F70</f>
        <v>-1315809</v>
      </c>
    </row>
    <row r="49" spans="1:79" hidden="1">
      <c r="A49" t="s">
        <v>419</v>
      </c>
      <c r="F49">
        <f>C7</f>
        <v>29985941.690000001</v>
      </c>
    </row>
    <row r="50" spans="1:79" hidden="1">
      <c r="A50" t="s">
        <v>393</v>
      </c>
      <c r="F50">
        <f>F49-F83</f>
        <v>29985941.690000001</v>
      </c>
    </row>
    <row r="51" spans="1:79" hidden="1">
      <c r="A51" t="s">
        <v>420</v>
      </c>
      <c r="F51">
        <f>SUM(C27:E27)</f>
        <v>0</v>
      </c>
    </row>
    <row r="52" spans="1:79" hidden="1">
      <c r="A52" t="s">
        <v>393</v>
      </c>
      <c r="F52" t="e">
        <f>F51-#REF!</f>
        <v>#REF!</v>
      </c>
    </row>
    <row r="53" spans="1:79" hidden="1">
      <c r="A53" t="s">
        <v>427</v>
      </c>
    </row>
    <row r="54" spans="1:79" hidden="1">
      <c r="A54" t="s">
        <v>416</v>
      </c>
      <c r="D54" s="79"/>
      <c r="F54">
        <f>SUM(F43,F45,F47,F49,F51)</f>
        <v>-133621519.26999998</v>
      </c>
      <c r="G54" s="80"/>
      <c r="J54" s="80"/>
      <c r="M54" s="80"/>
      <c r="P54" s="80"/>
      <c r="S54" s="80"/>
      <c r="V54" s="80"/>
      <c r="Y54" s="80"/>
      <c r="AB54" s="80"/>
      <c r="AE54" s="80"/>
      <c r="AH54" s="80"/>
      <c r="AK54" s="80"/>
      <c r="AN54" s="80"/>
      <c r="AQ54" s="80"/>
      <c r="AT54" s="80"/>
      <c r="AW54" s="80"/>
      <c r="AZ54" s="80"/>
      <c r="BC54" s="80"/>
      <c r="BF54" s="80"/>
      <c r="BI54" s="80"/>
      <c r="BL54" s="80"/>
      <c r="BO54" s="80"/>
      <c r="BR54" s="80"/>
      <c r="BU54" s="80"/>
      <c r="BX54" s="80"/>
      <c r="CA54" s="80"/>
    </row>
    <row r="55" spans="1:79" hidden="1">
      <c r="A55" t="s">
        <v>393</v>
      </c>
      <c r="F55">
        <f>ROUND(F54-F85,2)</f>
        <v>-133621519.27</v>
      </c>
    </row>
    <row r="56" spans="1:79" hidden="1">
      <c r="A56" t="s">
        <v>417</v>
      </c>
      <c r="D56" s="79"/>
      <c r="F56">
        <f>E10</f>
        <v>-133621519.27</v>
      </c>
      <c r="G56" s="80"/>
      <c r="J56" s="80"/>
      <c r="M56" s="80"/>
      <c r="P56" s="80"/>
      <c r="S56" s="80"/>
      <c r="V56" s="80"/>
      <c r="Y56" s="80"/>
      <c r="AB56" s="80"/>
      <c r="AE56" s="80"/>
      <c r="AH56" s="80"/>
      <c r="AK56" s="80"/>
      <c r="AN56" s="80"/>
      <c r="AQ56" s="80"/>
      <c r="AT56" s="80"/>
      <c r="AW56" s="80"/>
      <c r="AZ56" s="80"/>
      <c r="BC56" s="80"/>
      <c r="BF56" s="80"/>
      <c r="BI56" s="80"/>
      <c r="BL56" s="80"/>
      <c r="BO56" s="80"/>
      <c r="BR56" s="80"/>
      <c r="BU56" s="80"/>
      <c r="BX56" s="80"/>
      <c r="CA56" s="80"/>
    </row>
    <row r="57" spans="1:79" hidden="1">
      <c r="A57" t="s">
        <v>393</v>
      </c>
      <c r="F57">
        <f>ROUND(F56-F85,2)</f>
        <v>-133621519.27</v>
      </c>
    </row>
    <row r="58" spans="1:79" hidden="1"/>
    <row r="59" spans="1:79" hidden="1"/>
    <row r="60" spans="1:79">
      <c r="A60" t="s">
        <v>396</v>
      </c>
    </row>
    <row r="61" spans="1:79">
      <c r="A61" t="s">
        <v>382</v>
      </c>
      <c r="B61" t="s">
        <v>359</v>
      </c>
      <c r="C61" t="s">
        <v>359</v>
      </c>
      <c r="D61" t="s">
        <v>359</v>
      </c>
      <c r="E61" t="s">
        <v>359</v>
      </c>
      <c r="F61" t="s">
        <v>359</v>
      </c>
      <c r="G61" t="s">
        <v>359</v>
      </c>
      <c r="H61" t="s">
        <v>359</v>
      </c>
      <c r="I61" t="s">
        <v>359</v>
      </c>
      <c r="J61" t="s">
        <v>359</v>
      </c>
      <c r="K61" t="s">
        <v>359</v>
      </c>
      <c r="L61" t="s">
        <v>359</v>
      </c>
      <c r="M61" t="s">
        <v>359</v>
      </c>
      <c r="N61" t="s">
        <v>359</v>
      </c>
      <c r="O61" t="s">
        <v>359</v>
      </c>
      <c r="P61" t="s">
        <v>359</v>
      </c>
      <c r="Q61" t="s">
        <v>359</v>
      </c>
      <c r="R61" t="s">
        <v>359</v>
      </c>
      <c r="S61" t="s">
        <v>359</v>
      </c>
      <c r="T61" t="s">
        <v>359</v>
      </c>
      <c r="U61" t="s">
        <v>359</v>
      </c>
      <c r="V61" t="s">
        <v>359</v>
      </c>
      <c r="W61" t="s">
        <v>359</v>
      </c>
      <c r="X61" t="s">
        <v>359</v>
      </c>
      <c r="Y61" t="s">
        <v>359</v>
      </c>
      <c r="Z61" t="s">
        <v>359</v>
      </c>
      <c r="AA61" t="s">
        <v>359</v>
      </c>
      <c r="AB61" t="s">
        <v>359</v>
      </c>
      <c r="AC61" t="s">
        <v>359</v>
      </c>
      <c r="AD61" t="s">
        <v>359</v>
      </c>
      <c r="AE61" t="s">
        <v>359</v>
      </c>
      <c r="AF61" t="s">
        <v>359</v>
      </c>
      <c r="AG61" t="s">
        <v>359</v>
      </c>
      <c r="AH61" t="s">
        <v>359</v>
      </c>
      <c r="AI61" t="s">
        <v>359</v>
      </c>
      <c r="AJ61" t="s">
        <v>359</v>
      </c>
      <c r="AK61" t="s">
        <v>359</v>
      </c>
      <c r="AL61" t="s">
        <v>359</v>
      </c>
      <c r="AM61" t="s">
        <v>359</v>
      </c>
      <c r="AN61" t="s">
        <v>359</v>
      </c>
      <c r="AO61" t="s">
        <v>359</v>
      </c>
      <c r="AP61" t="s">
        <v>359</v>
      </c>
      <c r="AQ61" t="s">
        <v>359</v>
      </c>
      <c r="AR61" t="s">
        <v>359</v>
      </c>
      <c r="AS61" t="s">
        <v>359</v>
      </c>
      <c r="AT61" t="s">
        <v>359</v>
      </c>
      <c r="AU61" t="s">
        <v>359</v>
      </c>
      <c r="AV61" t="s">
        <v>359</v>
      </c>
      <c r="AW61" t="s">
        <v>359</v>
      </c>
      <c r="AX61" t="s">
        <v>359</v>
      </c>
      <c r="AY61" t="s">
        <v>359</v>
      </c>
      <c r="AZ61" t="s">
        <v>359</v>
      </c>
      <c r="BA61" t="s">
        <v>359</v>
      </c>
      <c r="BB61" t="s">
        <v>359</v>
      </c>
      <c r="BC61" t="s">
        <v>359</v>
      </c>
      <c r="BD61" t="s">
        <v>359</v>
      </c>
      <c r="BE61" t="s">
        <v>359</v>
      </c>
      <c r="BF61" t="s">
        <v>359</v>
      </c>
      <c r="BG61" t="s">
        <v>359</v>
      </c>
      <c r="BH61" t="s">
        <v>359</v>
      </c>
      <c r="BI61" t="s">
        <v>359</v>
      </c>
      <c r="BJ61" t="s">
        <v>359</v>
      </c>
      <c r="BK61" t="s">
        <v>359</v>
      </c>
      <c r="BL61" t="s">
        <v>359</v>
      </c>
      <c r="BM61" t="s">
        <v>359</v>
      </c>
      <c r="BN61" t="s">
        <v>359</v>
      </c>
      <c r="BO61" t="s">
        <v>359</v>
      </c>
      <c r="BP61" t="s">
        <v>359</v>
      </c>
      <c r="BQ61" t="s">
        <v>359</v>
      </c>
      <c r="BR61" t="s">
        <v>359</v>
      </c>
      <c r="BS61" t="s">
        <v>359</v>
      </c>
      <c r="BT61" t="s">
        <v>359</v>
      </c>
      <c r="BU61" t="s">
        <v>359</v>
      </c>
    </row>
    <row r="62" spans="1:79">
      <c r="A62" t="s">
        <v>383</v>
      </c>
    </row>
    <row r="63" spans="1:79">
      <c r="A63" t="s">
        <v>384</v>
      </c>
    </row>
    <row r="64" spans="1:79">
      <c r="A64" t="s">
        <v>386</v>
      </c>
    </row>
    <row r="65" spans="1:1" ht="13.8" thickBot="1">
      <c r="A65" t="s">
        <v>385</v>
      </c>
    </row>
    <row r="66" spans="1:1" ht="14.4" thickTop="1" thickBot="1"/>
    <row r="67" spans="1:1" ht="13.8" thickTop="1">
      <c r="A67" t="s">
        <v>57</v>
      </c>
    </row>
    <row r="68" spans="1:1" ht="23.25" customHeight="1">
      <c r="A68" t="str">
        <f t="shared" ref="A68:A84" si="18">A94</f>
        <v>a) Principal Receipts received in respect of the Mortgage Loans</v>
      </c>
    </row>
    <row r="69" spans="1:1">
      <c r="A69" t="str">
        <f t="shared" si="18"/>
        <v>b) Income from Authorised Investments</v>
      </c>
    </row>
    <row r="70" spans="1:1" ht="28.5" customHeight="1">
      <c r="A70" t="str">
        <f t="shared" si="18"/>
        <v xml:space="preserve">c) For any Bullet Redemption Notes the amount standing to the credit of each Cash Accumulation Ledger </v>
      </c>
    </row>
    <row r="71" spans="1:1" ht="28.5" customHeight="1">
      <c r="A71" t="str">
        <f t="shared" si="18"/>
        <v xml:space="preserve">d) All other principal amounts standing to the credit of the Principal Ledger </v>
      </c>
    </row>
    <row r="72" spans="1:1" ht="27.75" customHeight="1">
      <c r="A72" t="str">
        <f t="shared" si="18"/>
        <v xml:space="preserve">e) Following the occurrence of an Asset Trigger Event and for as long as a Non-Asset Trigger Event has occurred application of the Funding </v>
      </c>
    </row>
    <row r="73" spans="1:1" ht="23.25" customHeight="1">
      <c r="A73" t="str">
        <f t="shared" si="18"/>
        <v xml:space="preserve">    Note Principal Portion and all amounts standing to the credit of each Cash Accumulation Ledger;</v>
      </c>
    </row>
    <row r="74" spans="1:1">
      <c r="A74" t="str">
        <f t="shared" si="18"/>
        <v xml:space="preserve">f) Amounts in respect of principal to be received from Currency Swap Counterparties under the Currency Swap Agreements </v>
      </c>
    </row>
    <row r="75" spans="1:1">
      <c r="A75" t="str">
        <f t="shared" si="18"/>
        <v>g) all amounts to be credited to the Principal Deficiency Sub-Ledgers pursuant to items (iii) and (v) of the application of the Funding Note Revenue Portion</v>
      </c>
    </row>
    <row r="76" spans="1:1">
      <c r="A76" t="str">
        <f t="shared" si="18"/>
        <v>h) Amounts standing to the credit of the Reserve Fund</v>
      </c>
    </row>
    <row r="77" spans="1:1">
      <c r="A77" t="str">
        <f t="shared" si="18"/>
        <v xml:space="preserve">i) Amounts standing to the credit of the Excess Principal Fund </v>
      </c>
    </row>
    <row r="78" spans="1:1">
      <c r="A78" t="str">
        <f t="shared" si="18"/>
        <v xml:space="preserve">j) Any amounts of a principal nature received from the Seller in respect of any redress payments </v>
      </c>
    </row>
    <row r="79" spans="1:1">
      <c r="A79" t="str">
        <f t="shared" si="18"/>
        <v xml:space="preserve">k) The proceeds of any further drawdown under the Class Z(S) VFN To ensure the Actual Subordination Amount is equal to the Required Subordination amount </v>
      </c>
    </row>
    <row r="80" spans="1:1">
      <c r="A80" t="str">
        <f t="shared" si="18"/>
        <v>l) the proceeds of any further drawdown under the Class Z(S) VFN to be applied to effect the redemption of Class A Notes or the Seller's Notes</v>
      </c>
    </row>
    <row r="81" spans="1:2">
      <c r="A81" t="str">
        <f t="shared" si="18"/>
        <v xml:space="preserve">   provided, in each case, that the Principal Amount Outstanding of the Seller's 
  Note is at all times at least equal to the Minimum Seller's Note Amount</v>
      </c>
    </row>
    <row r="82" spans="1:2">
      <c r="A82" t="str">
        <f t="shared" si="18"/>
        <v>m) the proceeds of any further drawdown under the Seller's Note to be applied to effect the redemption of the Class A Notes and/or Class Z (S) VFN</v>
      </c>
    </row>
    <row r="83" spans="1:2">
      <c r="A83" t="str">
        <f t="shared" si="18"/>
        <v xml:space="preserve">n) on each Note Payment Date for non Monthly Notes, any amounts standing to the credit of the Principal Provision Fund in respect of such Series </v>
      </c>
    </row>
    <row r="84" spans="1:2">
      <c r="A84" t="str">
        <f t="shared" si="18"/>
        <v xml:space="preserve">    and Class of Notes less any Principal Receipts applied in respect of any Remaining Revenue Shortfall on such Payment Date.</v>
      </c>
    </row>
    <row r="85" spans="1:2" ht="13.8" thickBot="1">
      <c r="A85" t="s">
        <v>367</v>
      </c>
    </row>
    <row r="86" spans="1:2" ht="13.8" thickTop="1"/>
    <row r="87" spans="1:2">
      <c r="A87" t="s">
        <v>382</v>
      </c>
    </row>
    <row r="88" spans="1:2" hidden="1" outlineLevel="1">
      <c r="A88" t="s">
        <v>383</v>
      </c>
      <c r="B88">
        <f>'Investor Report'!$J643</f>
        <v>0</v>
      </c>
    </row>
    <row r="89" spans="1:2" hidden="1" outlineLevel="1">
      <c r="A89" t="s">
        <v>384</v>
      </c>
      <c r="B89">
        <f>'Investor Report'!$J644</f>
        <v>0</v>
      </c>
    </row>
    <row r="90" spans="1:2" hidden="1" outlineLevel="1">
      <c r="A90" t="s">
        <v>386</v>
      </c>
      <c r="B90">
        <f>'Investor Report'!$J645</f>
        <v>0</v>
      </c>
    </row>
    <row r="91" spans="1:2" ht="13.8" hidden="1" outlineLevel="1" thickBot="1">
      <c r="A91" t="s">
        <v>385</v>
      </c>
      <c r="B91">
        <f>'Investor Report'!$J646</f>
        <v>0</v>
      </c>
    </row>
    <row r="92" spans="1:2" ht="14.4" hidden="1" outlineLevel="1" thickTop="1" thickBot="1"/>
    <row r="93" spans="1:2" ht="13.8" hidden="1" outlineLevel="1" thickTop="1">
      <c r="A93" t="s">
        <v>57</v>
      </c>
      <c r="B93" t="s">
        <v>359</v>
      </c>
    </row>
    <row r="94" spans="1:2" hidden="1" outlineLevel="1">
      <c r="A94" t="s">
        <v>621</v>
      </c>
      <c r="B94">
        <f>'Investor Report'!D681</f>
        <v>25692802.390000001</v>
      </c>
    </row>
    <row r="95" spans="1:2" hidden="1" outlineLevel="1">
      <c r="A95" t="s">
        <v>622</v>
      </c>
      <c r="B95">
        <f>'Investor Report'!D683</f>
        <v>0</v>
      </c>
    </row>
    <row r="96" spans="1:2" hidden="1" outlineLevel="1">
      <c r="A96" t="s">
        <v>623</v>
      </c>
      <c r="B96">
        <f>'Investor Report'!D684</f>
        <v>0</v>
      </c>
    </row>
    <row r="97" spans="1:2" hidden="1" outlineLevel="1">
      <c r="A97" t="s">
        <v>624</v>
      </c>
      <c r="B97">
        <f>'Investor Report'!D685</f>
        <v>0</v>
      </c>
    </row>
    <row r="98" spans="1:2" hidden="1" outlineLevel="1">
      <c r="A98" t="s">
        <v>632</v>
      </c>
      <c r="B98">
        <f>'Investor Report'!D686</f>
        <v>0</v>
      </c>
    </row>
    <row r="99" spans="1:2" hidden="1" outlineLevel="1">
      <c r="A99" t="s">
        <v>633</v>
      </c>
      <c r="B99">
        <f>'Investor Report'!D687</f>
        <v>0</v>
      </c>
    </row>
    <row r="100" spans="1:2" hidden="1" outlineLevel="1">
      <c r="A100" t="s">
        <v>625</v>
      </c>
      <c r="B100">
        <f>'Investor Report'!D688</f>
        <v>0</v>
      </c>
    </row>
    <row r="101" spans="1:2" hidden="1" outlineLevel="1">
      <c r="A101" t="s">
        <v>626</v>
      </c>
      <c r="B101">
        <f>'Investor Report'!D689</f>
        <v>0</v>
      </c>
    </row>
    <row r="102" spans="1:2" hidden="1" outlineLevel="1">
      <c r="A102" t="s">
        <v>627</v>
      </c>
      <c r="B102">
        <f>'Investor Report'!D690</f>
        <v>0</v>
      </c>
    </row>
    <row r="103" spans="1:2" hidden="1" outlineLevel="1">
      <c r="A103" t="s">
        <v>628</v>
      </c>
      <c r="B103">
        <f>'Investor Report'!D691</f>
        <v>0</v>
      </c>
    </row>
    <row r="104" spans="1:2" hidden="1" outlineLevel="1">
      <c r="A104" t="s">
        <v>629</v>
      </c>
      <c r="B104">
        <f>'Investor Report'!D692</f>
        <v>0</v>
      </c>
    </row>
    <row r="105" spans="1:2" hidden="1" outlineLevel="1">
      <c r="A105" t="s">
        <v>704</v>
      </c>
      <c r="B105">
        <f>'Investor Report'!D693</f>
        <v>0</v>
      </c>
    </row>
    <row r="106" spans="1:2" collapsed="1">
      <c r="A106" t="s">
        <v>630</v>
      </c>
      <c r="B106">
        <f>'Investor Report'!D696</f>
        <v>0</v>
      </c>
    </row>
    <row r="107" spans="1:2">
      <c r="A107" t="s">
        <v>705</v>
      </c>
    </row>
    <row r="108" spans="1:2">
      <c r="A108" t="s">
        <v>631</v>
      </c>
      <c r="B108">
        <f>'Investor Report'!D697</f>
        <v>0</v>
      </c>
    </row>
    <row r="109" spans="1:2">
      <c r="A109" t="s">
        <v>635</v>
      </c>
      <c r="B109">
        <f>'Investor Report'!D698</f>
        <v>0</v>
      </c>
    </row>
    <row r="110" spans="1:2">
      <c r="A110" t="s">
        <v>636</v>
      </c>
    </row>
    <row r="111" spans="1:2">
      <c r="A111" t="s">
        <v>367</v>
      </c>
      <c r="B111">
        <f>'Investor Report'!D700</f>
        <v>27061712.300000001</v>
      </c>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tabColor indexed="11"/>
    <pageSetUpPr fitToPage="1"/>
  </sheetPr>
  <dimension ref="A1:P912"/>
  <sheetViews>
    <sheetView showGridLines="0" tabSelected="1" view="pageBreakPreview" zoomScale="70" zoomScaleNormal="55" zoomScaleSheetLayoutView="70" zoomScalePageLayoutView="70" workbookViewId="0">
      <selection activeCell="D15" sqref="D15"/>
    </sheetView>
  </sheetViews>
  <sheetFormatPr defaultColWidth="9.109375" defaultRowHeight="15"/>
  <cols>
    <col min="1" max="1" width="50.109375" style="227" customWidth="1"/>
    <col min="2" max="2" width="56.88671875" style="227" customWidth="1"/>
    <col min="3" max="3" width="55.33203125" style="227" customWidth="1"/>
    <col min="4" max="4" width="52.6640625" style="227" customWidth="1"/>
    <col min="5" max="5" width="51.33203125" style="227" customWidth="1"/>
    <col min="6" max="6" width="40" style="492" customWidth="1"/>
    <col min="7" max="7" width="20.5546875" style="227" customWidth="1"/>
    <col min="8" max="8" width="19" style="227" customWidth="1"/>
    <col min="9" max="9" width="23.88671875" style="227" customWidth="1"/>
    <col min="10" max="10" width="16.5546875" style="227" customWidth="1"/>
    <col min="11" max="13" width="19" style="227" customWidth="1"/>
    <col min="14" max="22" width="9.109375" style="227"/>
    <col min="23" max="23" width="8.5546875" style="227" customWidth="1"/>
    <col min="24" max="65" width="9.109375" style="227"/>
    <col min="66" max="67" width="0" style="227" hidden="1" customWidth="1"/>
    <col min="68" max="16384" width="9.109375" style="227"/>
  </cols>
  <sheetData>
    <row r="1" spans="1:10" s="224" customFormat="1" ht="45">
      <c r="A1" s="614" t="s">
        <v>434</v>
      </c>
      <c r="B1" s="614"/>
      <c r="C1" s="614"/>
      <c r="D1" s="614"/>
      <c r="E1" s="614"/>
      <c r="F1" s="614"/>
      <c r="G1" s="614"/>
      <c r="H1" s="614"/>
      <c r="I1" s="614"/>
      <c r="J1" s="614"/>
    </row>
    <row r="2" spans="1:10" s="225" customFormat="1" ht="30">
      <c r="A2" s="257"/>
      <c r="B2" s="257"/>
      <c r="C2" s="257"/>
      <c r="D2" s="599" t="s">
        <v>228</v>
      </c>
      <c r="E2" s="257"/>
      <c r="F2" s="257"/>
      <c r="G2" s="257"/>
      <c r="H2" s="258"/>
      <c r="I2" s="607"/>
      <c r="J2" s="607"/>
    </row>
    <row r="3" spans="1:10" ht="18" customHeight="1">
      <c r="A3" s="226"/>
      <c r="B3" s="226"/>
      <c r="C3" s="226"/>
      <c r="D3" s="226"/>
      <c r="E3" s="226"/>
      <c r="F3" s="226"/>
      <c r="G3" s="226"/>
      <c r="H3" s="226"/>
    </row>
    <row r="4" spans="1:10" ht="45.75" customHeight="1">
      <c r="A4" s="685" t="s">
        <v>117</v>
      </c>
      <c r="B4" s="685"/>
      <c r="C4" s="685"/>
      <c r="D4" s="685"/>
      <c r="E4" s="685"/>
      <c r="F4" s="685"/>
      <c r="G4" s="685"/>
      <c r="H4" s="685"/>
      <c r="I4" s="685"/>
      <c r="J4" s="492"/>
    </row>
    <row r="5" spans="1:10" ht="15" customHeight="1">
      <c r="E5" s="228"/>
      <c r="F5" s="226"/>
      <c r="G5" s="226"/>
      <c r="H5" s="226"/>
    </row>
    <row r="6" spans="1:10" ht="18" customHeight="1">
      <c r="A6" s="229" t="s">
        <v>229</v>
      </c>
      <c r="B6" s="98"/>
      <c r="C6" s="98"/>
      <c r="D6" s="98"/>
      <c r="F6" s="226"/>
      <c r="G6" s="226"/>
      <c r="H6" s="226"/>
    </row>
    <row r="7" spans="1:10" ht="15.6" thickBot="1">
      <c r="F7" s="226"/>
      <c r="G7" s="226"/>
      <c r="H7" s="226"/>
      <c r="J7" s="78"/>
    </row>
    <row r="8" spans="1:10" ht="15.6" thickTop="1">
      <c r="A8" s="230" t="s">
        <v>151</v>
      </c>
      <c r="B8" s="231" t="s">
        <v>151</v>
      </c>
      <c r="C8" s="230"/>
      <c r="D8" s="230"/>
      <c r="F8" s="226"/>
      <c r="G8" s="226"/>
      <c r="H8" s="226"/>
      <c r="I8" s="89"/>
      <c r="J8" s="89"/>
    </row>
    <row r="9" spans="1:10">
      <c r="A9" s="98" t="s">
        <v>153</v>
      </c>
      <c r="B9" s="232"/>
      <c r="C9" s="98"/>
      <c r="D9" s="233">
        <v>44865</v>
      </c>
      <c r="F9" s="226"/>
      <c r="G9" s="226"/>
      <c r="H9" s="226"/>
      <c r="I9" s="234"/>
      <c r="J9" s="235"/>
    </row>
    <row r="10" spans="1:10">
      <c r="A10" s="98" t="s">
        <v>154</v>
      </c>
      <c r="B10" s="236">
        <v>44805</v>
      </c>
      <c r="C10" s="237" t="s">
        <v>155</v>
      </c>
      <c r="D10" s="238">
        <v>44834</v>
      </c>
      <c r="F10" s="226"/>
      <c r="G10" s="226"/>
      <c r="H10" s="226"/>
      <c r="I10" s="78"/>
      <c r="J10" s="78"/>
    </row>
    <row r="11" spans="1:10" ht="16.2" thickBot="1">
      <c r="A11" s="239"/>
      <c r="B11" s="240"/>
      <c r="C11" s="239"/>
      <c r="D11" s="239"/>
      <c r="F11" s="226"/>
      <c r="G11" s="226"/>
      <c r="H11" s="226"/>
      <c r="I11" s="234"/>
      <c r="J11" s="235"/>
    </row>
    <row r="12" spans="1:10" ht="15.6" thickTop="1">
      <c r="F12" s="226"/>
      <c r="G12" s="226"/>
      <c r="H12" s="226"/>
      <c r="I12" s="78"/>
      <c r="J12" s="78"/>
    </row>
    <row r="13" spans="1:10">
      <c r="F13" s="227"/>
      <c r="G13" s="78"/>
      <c r="I13" s="78"/>
      <c r="J13" s="78"/>
    </row>
    <row r="14" spans="1:10">
      <c r="B14" s="241"/>
      <c r="C14" s="241"/>
      <c r="D14" s="241"/>
      <c r="E14" s="241"/>
      <c r="F14" s="227"/>
      <c r="H14" s="242"/>
    </row>
    <row r="15" spans="1:10">
      <c r="B15" s="241"/>
      <c r="C15" s="241"/>
      <c r="D15" s="241"/>
      <c r="E15" s="241"/>
      <c r="F15" s="78"/>
      <c r="G15" s="243"/>
      <c r="H15" s="242"/>
    </row>
    <row r="16" spans="1:10" ht="15.6">
      <c r="A16" s="677" t="s">
        <v>156</v>
      </c>
      <c r="B16" s="719"/>
      <c r="C16" s="244"/>
      <c r="D16" s="244"/>
      <c r="E16" s="245"/>
      <c r="F16" s="245"/>
      <c r="G16" s="245"/>
      <c r="H16" s="78"/>
    </row>
    <row r="17" spans="1:10" ht="16.2" thickBot="1">
      <c r="B17" s="246"/>
      <c r="C17" s="246"/>
      <c r="D17" s="246"/>
      <c r="E17" s="244"/>
      <c r="F17" s="245"/>
      <c r="G17" s="245"/>
      <c r="H17" s="78"/>
    </row>
    <row r="18" spans="1:10" ht="16.2" thickTop="1">
      <c r="A18" s="247"/>
      <c r="B18" s="624" t="s">
        <v>157</v>
      </c>
      <c r="C18" s="625"/>
      <c r="D18" s="693" t="s">
        <v>158</v>
      </c>
      <c r="E18" s="694"/>
      <c r="F18" s="710" t="s">
        <v>159</v>
      </c>
      <c r="G18" s="711"/>
    </row>
    <row r="19" spans="1:10" ht="26.25" customHeight="1">
      <c r="A19" s="78" t="s">
        <v>431</v>
      </c>
      <c r="B19" s="622" t="s">
        <v>432</v>
      </c>
      <c r="C19" s="623"/>
      <c r="D19" s="681" t="s">
        <v>425</v>
      </c>
      <c r="E19" s="682"/>
      <c r="F19" s="679" t="s">
        <v>201</v>
      </c>
      <c r="G19" s="679"/>
    </row>
    <row r="20" spans="1:10" ht="26.25" customHeight="1">
      <c r="A20" s="78" t="s">
        <v>428</v>
      </c>
      <c r="B20" s="626" t="s">
        <v>433</v>
      </c>
      <c r="C20" s="627"/>
      <c r="D20" s="704" t="s">
        <v>429</v>
      </c>
      <c r="E20" s="705"/>
      <c r="F20" s="680"/>
      <c r="G20" s="680"/>
    </row>
    <row r="21" spans="1:10" ht="16.2" thickBot="1">
      <c r="A21" s="239"/>
      <c r="B21" s="240"/>
      <c r="C21" s="239"/>
      <c r="D21" s="239"/>
      <c r="E21" s="239"/>
      <c r="F21" s="248"/>
      <c r="G21" s="249"/>
    </row>
    <row r="22" spans="1:10" ht="16.2" thickTop="1">
      <c r="A22" s="103"/>
      <c r="B22" s="250"/>
      <c r="C22" s="250"/>
      <c r="D22" s="251"/>
      <c r="E22" s="1"/>
      <c r="F22" s="1"/>
      <c r="G22" s="252"/>
      <c r="H22" s="237"/>
    </row>
    <row r="23" spans="1:10" s="92" customFormat="1" ht="19.5" customHeight="1">
      <c r="A23" s="698" t="s">
        <v>203</v>
      </c>
      <c r="B23" s="698"/>
      <c r="C23" s="698"/>
      <c r="D23" s="698"/>
      <c r="E23" s="698"/>
      <c r="F23" s="699"/>
      <c r="G23" s="700"/>
      <c r="H23" s="253"/>
    </row>
    <row r="24" spans="1:10">
      <c r="A24" s="254" t="s">
        <v>670</v>
      </c>
      <c r="E24" s="78"/>
      <c r="F24" s="78"/>
      <c r="G24" s="78"/>
      <c r="H24" s="78"/>
    </row>
    <row r="25" spans="1:10">
      <c r="E25" s="78"/>
      <c r="F25" s="78"/>
      <c r="G25" s="78"/>
      <c r="H25" s="237"/>
    </row>
    <row r="26" spans="1:10">
      <c r="A26" s="255"/>
      <c r="E26" s="78"/>
      <c r="F26" s="78"/>
      <c r="G26" s="78"/>
      <c r="H26" s="78"/>
    </row>
    <row r="27" spans="1:10">
      <c r="E27" s="78"/>
      <c r="F27" s="78"/>
      <c r="G27" s="256"/>
      <c r="H27" s="217"/>
    </row>
    <row r="28" spans="1:10" ht="15.6">
      <c r="A28" s="91" t="s">
        <v>436</v>
      </c>
      <c r="B28" s="92"/>
      <c r="C28" s="92"/>
      <c r="D28" s="92"/>
      <c r="E28" s="93"/>
      <c r="F28" s="78"/>
      <c r="G28" s="78"/>
      <c r="H28" s="237"/>
    </row>
    <row r="29" spans="1:10" ht="17.25" customHeight="1">
      <c r="A29" s="738" t="s">
        <v>537</v>
      </c>
      <c r="B29" s="738"/>
      <c r="C29" s="738"/>
      <c r="D29" s="738"/>
      <c r="E29" s="738"/>
      <c r="F29" s="738"/>
      <c r="G29" s="738"/>
      <c r="H29" s="738"/>
      <c r="I29" s="738"/>
      <c r="J29" s="603"/>
    </row>
    <row r="30" spans="1:10">
      <c r="A30" s="738"/>
      <c r="B30" s="738"/>
      <c r="C30" s="738"/>
      <c r="D30" s="738"/>
      <c r="E30" s="738"/>
      <c r="F30" s="738"/>
      <c r="G30" s="738"/>
      <c r="H30" s="738"/>
      <c r="I30" s="738"/>
      <c r="J30" s="603"/>
    </row>
    <row r="31" spans="1:10" ht="21.75" customHeight="1">
      <c r="A31" s="738"/>
      <c r="B31" s="738"/>
      <c r="C31" s="738"/>
      <c r="D31" s="738"/>
      <c r="E31" s="738"/>
      <c r="F31" s="738"/>
      <c r="G31" s="738"/>
      <c r="H31" s="738"/>
      <c r="I31" s="738"/>
      <c r="J31" s="603"/>
    </row>
    <row r="32" spans="1:10" ht="15.6">
      <c r="A32" s="91" t="s">
        <v>437</v>
      </c>
      <c r="B32" s="92"/>
      <c r="C32" s="92"/>
      <c r="D32" s="92"/>
      <c r="E32" s="92"/>
      <c r="F32" s="78"/>
      <c r="G32" s="78"/>
      <c r="H32" s="237"/>
    </row>
    <row r="33" spans="1:10" ht="15" customHeight="1">
      <c r="A33" s="739" t="s">
        <v>538</v>
      </c>
      <c r="B33" s="739"/>
      <c r="C33" s="739"/>
      <c r="D33" s="739"/>
      <c r="E33" s="739"/>
      <c r="F33" s="739"/>
      <c r="G33" s="739"/>
      <c r="H33" s="739"/>
      <c r="I33" s="739"/>
      <c r="J33" s="604"/>
    </row>
    <row r="34" spans="1:10">
      <c r="A34" s="739"/>
      <c r="B34" s="739"/>
      <c r="C34" s="739"/>
      <c r="D34" s="739"/>
      <c r="E34" s="739"/>
      <c r="F34" s="739"/>
      <c r="G34" s="739"/>
      <c r="H34" s="739"/>
      <c r="I34" s="739"/>
      <c r="J34" s="604"/>
    </row>
    <row r="35" spans="1:10">
      <c r="A35" s="739"/>
      <c r="B35" s="739"/>
      <c r="C35" s="739"/>
      <c r="D35" s="739"/>
      <c r="E35" s="739"/>
      <c r="F35" s="739"/>
      <c r="G35" s="739"/>
      <c r="H35" s="739"/>
      <c r="I35" s="739"/>
      <c r="J35" s="604"/>
    </row>
    <row r="36" spans="1:10">
      <c r="A36" s="739"/>
      <c r="B36" s="739"/>
      <c r="C36" s="739"/>
      <c r="D36" s="739"/>
      <c r="E36" s="739"/>
      <c r="F36" s="739"/>
      <c r="G36" s="739"/>
      <c r="H36" s="739"/>
      <c r="I36" s="739"/>
      <c r="J36" s="604"/>
    </row>
    <row r="37" spans="1:10">
      <c r="A37" s="739"/>
      <c r="B37" s="739"/>
      <c r="C37" s="739"/>
      <c r="D37" s="739"/>
      <c r="E37" s="739"/>
      <c r="F37" s="739"/>
      <c r="G37" s="739"/>
      <c r="H37" s="739"/>
      <c r="I37" s="739"/>
      <c r="J37" s="604"/>
    </row>
    <row r="38" spans="1:10">
      <c r="E38" s="78"/>
      <c r="F38" s="78"/>
      <c r="G38" s="78"/>
      <c r="H38" s="237"/>
    </row>
    <row r="39" spans="1:10" ht="15.6">
      <c r="A39" s="677" t="s">
        <v>119</v>
      </c>
      <c r="B39" s="677"/>
      <c r="C39" s="677"/>
      <c r="D39" s="677"/>
      <c r="E39" s="701"/>
      <c r="F39" s="701"/>
      <c r="G39" s="701"/>
      <c r="H39" s="701"/>
      <c r="I39" s="701"/>
      <c r="J39" s="701"/>
    </row>
    <row r="40" spans="1:10">
      <c r="E40" s="78"/>
      <c r="F40" s="78"/>
      <c r="G40" s="78"/>
      <c r="H40" s="237"/>
    </row>
    <row r="41" spans="1:10" ht="15.6">
      <c r="A41" s="695" t="s">
        <v>118</v>
      </c>
      <c r="B41" s="696"/>
      <c r="C41" s="696"/>
      <c r="D41" s="696"/>
      <c r="E41" s="697"/>
      <c r="F41" s="697"/>
      <c r="G41" s="697"/>
      <c r="H41" s="697"/>
      <c r="I41" s="697"/>
      <c r="J41" s="697"/>
    </row>
    <row r="42" spans="1:10">
      <c r="E42" s="78"/>
      <c r="F42" s="78"/>
      <c r="G42" s="78"/>
      <c r="H42" s="237"/>
    </row>
    <row r="43" spans="1:10">
      <c r="E43" s="78"/>
      <c r="F43" s="78"/>
      <c r="G43" s="78"/>
      <c r="H43" s="237"/>
    </row>
    <row r="44" spans="1:10">
      <c r="E44" s="78"/>
      <c r="F44" s="78"/>
      <c r="G44" s="78"/>
      <c r="H44" s="237"/>
    </row>
    <row r="45" spans="1:10">
      <c r="E45" s="78"/>
      <c r="F45" s="78"/>
      <c r="G45" s="78"/>
      <c r="H45" s="237"/>
    </row>
    <row r="46" spans="1:10">
      <c r="E46" s="78"/>
      <c r="F46" s="78"/>
      <c r="G46" s="78"/>
      <c r="H46" s="237"/>
    </row>
    <row r="47" spans="1:10">
      <c r="E47" s="78"/>
      <c r="F47" s="78"/>
      <c r="G47" s="78"/>
      <c r="H47" s="237"/>
    </row>
    <row r="48" spans="1:10">
      <c r="E48" s="78"/>
      <c r="F48" s="78"/>
      <c r="G48" s="78"/>
      <c r="H48" s="237"/>
    </row>
    <row r="49" spans="1:10">
      <c r="E49" s="78"/>
      <c r="F49" s="78"/>
      <c r="G49" s="78"/>
      <c r="H49" s="237"/>
    </row>
    <row r="50" spans="1:10">
      <c r="A50" s="255"/>
      <c r="E50" s="78"/>
      <c r="F50" s="78"/>
      <c r="G50" s="78"/>
      <c r="H50" s="78"/>
    </row>
    <row r="51" spans="1:10">
      <c r="A51" s="255"/>
      <c r="E51" s="78"/>
      <c r="F51" s="78"/>
      <c r="G51" s="78"/>
      <c r="H51" s="78"/>
    </row>
    <row r="52" spans="1:10">
      <c r="A52" s="255"/>
      <c r="E52" s="78"/>
      <c r="F52" s="78"/>
      <c r="G52" s="78"/>
      <c r="H52" s="78"/>
    </row>
    <row r="53" spans="1:10">
      <c r="A53" s="255"/>
      <c r="E53" s="78"/>
      <c r="F53" s="78"/>
      <c r="G53" s="78"/>
      <c r="H53" s="78"/>
    </row>
    <row r="54" spans="1:10">
      <c r="A54" s="255"/>
      <c r="E54" s="78"/>
      <c r="F54" s="78"/>
      <c r="G54" s="78"/>
      <c r="H54" s="78"/>
    </row>
    <row r="55" spans="1:10">
      <c r="A55" s="255"/>
      <c r="E55" s="78"/>
      <c r="F55" s="78"/>
      <c r="G55" s="78"/>
      <c r="H55" s="78"/>
    </row>
    <row r="56" spans="1:10">
      <c r="A56" s="255"/>
      <c r="E56" s="78"/>
      <c r="F56" s="78"/>
      <c r="G56" s="78"/>
      <c r="H56" s="78"/>
    </row>
    <row r="57" spans="1:10">
      <c r="A57" s="255"/>
      <c r="E57" s="78"/>
      <c r="F57" s="78"/>
      <c r="G57" s="78"/>
      <c r="H57" s="78"/>
    </row>
    <row r="58" spans="1:10">
      <c r="A58" s="255"/>
      <c r="E58" s="78"/>
      <c r="F58" s="78"/>
      <c r="G58" s="78"/>
      <c r="H58" s="78"/>
    </row>
    <row r="59" spans="1:10">
      <c r="A59" s="255"/>
      <c r="E59" s="78"/>
      <c r="F59" s="78"/>
      <c r="G59" s="78"/>
      <c r="H59" s="78"/>
    </row>
    <row r="60" spans="1:10" ht="33.6" customHeight="1">
      <c r="A60" s="255"/>
      <c r="E60" s="78"/>
      <c r="F60" s="78"/>
      <c r="G60" s="78"/>
      <c r="H60" s="78"/>
    </row>
    <row r="61" spans="1:10" ht="36" customHeight="1">
      <c r="A61" s="255"/>
      <c r="E61" s="78"/>
      <c r="F61" s="78"/>
      <c r="G61" s="78"/>
      <c r="H61" s="78"/>
    </row>
    <row r="62" spans="1:10">
      <c r="A62" s="255"/>
      <c r="E62" s="78"/>
      <c r="F62" s="78"/>
      <c r="G62" s="78"/>
      <c r="H62" s="78"/>
    </row>
    <row r="63" spans="1:10" hidden="1">
      <c r="A63" s="255"/>
      <c r="E63" s="78"/>
      <c r="F63" s="78"/>
      <c r="G63" s="256"/>
      <c r="H63" s="217"/>
    </row>
    <row r="64" spans="1:10" s="224" customFormat="1" ht="45">
      <c r="A64" s="614" t="s">
        <v>434</v>
      </c>
      <c r="B64" s="614"/>
      <c r="C64" s="614"/>
      <c r="D64" s="614"/>
      <c r="E64" s="614"/>
      <c r="F64" s="614"/>
      <c r="G64" s="614"/>
      <c r="H64" s="614"/>
      <c r="I64" s="614"/>
      <c r="J64" s="614"/>
    </row>
    <row r="65" spans="1:10" s="225" customFormat="1" ht="30">
      <c r="A65" s="257"/>
      <c r="B65" s="257"/>
      <c r="C65" s="257"/>
      <c r="D65" s="599" t="s">
        <v>228</v>
      </c>
      <c r="E65" s="257"/>
      <c r="F65" s="257"/>
      <c r="G65" s="257"/>
      <c r="H65" s="258" t="s">
        <v>4</v>
      </c>
      <c r="I65" s="607">
        <v>44834</v>
      </c>
      <c r="J65" s="607"/>
    </row>
    <row r="66" spans="1:10" s="96" customFormat="1" ht="13.8" thickBot="1"/>
    <row r="67" spans="1:10" s="262" customFormat="1" ht="63" customHeight="1" thickTop="1">
      <c r="A67" s="259" t="s">
        <v>166</v>
      </c>
      <c r="B67" s="260" t="s">
        <v>120</v>
      </c>
      <c r="C67" s="261" t="s">
        <v>121</v>
      </c>
      <c r="D67" s="667" t="s">
        <v>278</v>
      </c>
      <c r="E67" s="668"/>
      <c r="F67" s="668"/>
      <c r="G67" s="668"/>
      <c r="H67" s="668"/>
    </row>
    <row r="68" spans="1:10" s="262" customFormat="1" ht="23.25" customHeight="1">
      <c r="A68" s="263" t="s">
        <v>323</v>
      </c>
      <c r="B68" s="264" t="s">
        <v>822</v>
      </c>
      <c r="C68" s="265" t="s">
        <v>823</v>
      </c>
      <c r="D68" s="659" t="s">
        <v>449</v>
      </c>
      <c r="E68" s="660"/>
      <c r="F68" s="660"/>
      <c r="G68" s="660"/>
      <c r="H68" s="660"/>
      <c r="I68" s="660"/>
    </row>
    <row r="69" spans="1:10" s="262" customFormat="1" ht="23.25" customHeight="1">
      <c r="A69" s="266" t="s">
        <v>434</v>
      </c>
      <c r="B69" s="267" t="s">
        <v>824</v>
      </c>
      <c r="C69" s="267" t="s">
        <v>824</v>
      </c>
      <c r="D69" s="659" t="s">
        <v>179</v>
      </c>
      <c r="E69" s="660"/>
      <c r="F69" s="660"/>
      <c r="G69" s="660"/>
    </row>
    <row r="70" spans="1:10" s="262" customFormat="1" ht="23.25" customHeight="1">
      <c r="A70" s="268" t="s">
        <v>444</v>
      </c>
      <c r="B70" s="267" t="s">
        <v>824</v>
      </c>
      <c r="C70" s="267" t="s">
        <v>824</v>
      </c>
      <c r="D70" s="669" t="s">
        <v>180</v>
      </c>
      <c r="E70" s="670"/>
      <c r="F70" s="670"/>
      <c r="G70" s="670"/>
    </row>
    <row r="71" spans="1:10" s="262" customFormat="1" ht="23.25" customHeight="1">
      <c r="A71" s="269" t="s">
        <v>736</v>
      </c>
      <c r="B71" s="270" t="s">
        <v>825</v>
      </c>
      <c r="C71" s="271" t="s">
        <v>826</v>
      </c>
      <c r="D71" s="659" t="s">
        <v>671</v>
      </c>
      <c r="E71" s="660"/>
      <c r="F71" s="660"/>
      <c r="G71" s="660"/>
    </row>
    <row r="72" spans="1:10" s="262" customFormat="1" ht="23.25" customHeight="1">
      <c r="A72" s="269" t="s">
        <v>181</v>
      </c>
      <c r="B72" s="267" t="s">
        <v>824</v>
      </c>
      <c r="C72" s="267" t="s">
        <v>824</v>
      </c>
      <c r="D72" s="663" t="s">
        <v>450</v>
      </c>
      <c r="E72" s="664"/>
      <c r="F72" s="664"/>
      <c r="G72" s="664"/>
      <c r="I72" s="96"/>
    </row>
    <row r="73" spans="1:10" s="262" customFormat="1" ht="35.1" customHeight="1">
      <c r="A73" s="269" t="s">
        <v>447</v>
      </c>
      <c r="B73" s="272" t="s">
        <v>827</v>
      </c>
      <c r="C73" s="273" t="s">
        <v>828</v>
      </c>
      <c r="D73" s="663" t="s">
        <v>448</v>
      </c>
      <c r="E73" s="664"/>
      <c r="F73" s="664"/>
      <c r="G73" s="664"/>
      <c r="I73" s="96"/>
    </row>
    <row r="74" spans="1:10" s="262" customFormat="1" ht="23.25" customHeight="1">
      <c r="A74" s="269" t="s">
        <v>446</v>
      </c>
      <c r="B74" s="267" t="s">
        <v>824</v>
      </c>
      <c r="C74" s="267" t="s">
        <v>824</v>
      </c>
      <c r="D74" s="274" t="s">
        <v>545</v>
      </c>
      <c r="E74" s="275"/>
      <c r="F74" s="275"/>
      <c r="G74" s="275"/>
      <c r="I74" s="96"/>
    </row>
    <row r="75" spans="1:10" s="262" customFormat="1" ht="29.25" customHeight="1" thickBot="1">
      <c r="A75" s="276" t="s">
        <v>445</v>
      </c>
      <c r="B75" s="277" t="s">
        <v>824</v>
      </c>
      <c r="C75" s="277" t="s">
        <v>824</v>
      </c>
      <c r="D75" s="661" t="s">
        <v>182</v>
      </c>
      <c r="E75" s="662"/>
      <c r="F75" s="662"/>
      <c r="G75" s="662"/>
      <c r="H75" s="278"/>
      <c r="I75" s="96"/>
      <c r="J75" s="279"/>
    </row>
    <row r="76" spans="1:10" s="262" customFormat="1" ht="23.25" customHeight="1" thickTop="1">
      <c r="A76" s="269"/>
      <c r="B76" s="280"/>
      <c r="C76" s="280"/>
      <c r="D76" s="275"/>
      <c r="E76" s="275"/>
      <c r="F76" s="275"/>
      <c r="G76" s="275"/>
      <c r="H76" s="281"/>
      <c r="I76" s="96"/>
      <c r="J76" s="279"/>
    </row>
    <row r="77" spans="1:10" s="262" customFormat="1" ht="23.25" customHeight="1" thickBot="1">
      <c r="A77" s="282" t="s">
        <v>324</v>
      </c>
      <c r="B77" s="283"/>
      <c r="C77" s="283"/>
      <c r="D77" s="283"/>
      <c r="E77" s="283"/>
      <c r="F77" s="283"/>
      <c r="G77" s="284"/>
      <c r="H77" s="284"/>
      <c r="I77" s="284"/>
      <c r="J77" s="284"/>
    </row>
    <row r="78" spans="1:10" s="262" customFormat="1" ht="23.25" customHeight="1" thickTop="1">
      <c r="A78" s="259" t="s">
        <v>325</v>
      </c>
      <c r="B78" s="637" t="s">
        <v>112</v>
      </c>
      <c r="C78" s="638"/>
      <c r="D78" s="285" t="s">
        <v>686</v>
      </c>
      <c r="E78" s="261" t="s">
        <v>379</v>
      </c>
      <c r="F78" s="286" t="s">
        <v>113</v>
      </c>
      <c r="G78" s="667" t="s">
        <v>114</v>
      </c>
      <c r="H78" s="668"/>
      <c r="I78" s="668"/>
    </row>
    <row r="79" spans="1:10" s="262" customFormat="1" ht="60" customHeight="1">
      <c r="A79" s="287" t="s">
        <v>451</v>
      </c>
      <c r="B79" s="628" t="s">
        <v>380</v>
      </c>
      <c r="C79" s="629"/>
      <c r="D79" s="288" t="s">
        <v>688</v>
      </c>
      <c r="E79" s="289" t="s">
        <v>599</v>
      </c>
      <c r="F79" s="290" t="s">
        <v>115</v>
      </c>
      <c r="G79" s="665" t="s">
        <v>471</v>
      </c>
      <c r="H79" s="666"/>
      <c r="I79" s="666"/>
    </row>
    <row r="80" spans="1:10" s="262" customFormat="1" ht="80.25" customHeight="1">
      <c r="A80" s="287" t="s">
        <v>452</v>
      </c>
      <c r="B80" s="630" t="s">
        <v>380</v>
      </c>
      <c r="C80" s="631"/>
      <c r="D80" s="291" t="s">
        <v>689</v>
      </c>
      <c r="E80" s="291" t="s">
        <v>599</v>
      </c>
      <c r="F80" s="292" t="s">
        <v>115</v>
      </c>
      <c r="G80" s="658" t="s">
        <v>470</v>
      </c>
      <c r="H80" s="642"/>
      <c r="I80" s="642"/>
    </row>
    <row r="81" spans="1:10" s="262" customFormat="1" ht="92.25" customHeight="1">
      <c r="A81" s="293" t="s">
        <v>70</v>
      </c>
      <c r="B81" s="630" t="s">
        <v>71</v>
      </c>
      <c r="C81" s="631"/>
      <c r="D81" s="291" t="s">
        <v>687</v>
      </c>
      <c r="E81" s="291" t="s">
        <v>600</v>
      </c>
      <c r="F81" s="292" t="s">
        <v>115</v>
      </c>
      <c r="G81" s="658" t="s">
        <v>472</v>
      </c>
      <c r="H81" s="642"/>
      <c r="I81" s="642"/>
    </row>
    <row r="82" spans="1:10" s="262" customFormat="1" ht="286.5" customHeight="1">
      <c r="A82" s="293" t="s">
        <v>453</v>
      </c>
      <c r="B82" s="630" t="s">
        <v>454</v>
      </c>
      <c r="C82" s="631"/>
      <c r="D82" s="291" t="s">
        <v>690</v>
      </c>
      <c r="E82" s="291" t="s">
        <v>602</v>
      </c>
      <c r="F82" s="292" t="s">
        <v>115</v>
      </c>
      <c r="G82" s="658" t="s">
        <v>675</v>
      </c>
      <c r="H82" s="642"/>
      <c r="I82" s="642"/>
    </row>
    <row r="83" spans="1:10" s="295" customFormat="1" ht="409.6" customHeight="1">
      <c r="A83" s="294" t="s">
        <v>605</v>
      </c>
      <c r="B83" s="643" t="s">
        <v>606</v>
      </c>
      <c r="C83" s="644"/>
      <c r="D83" s="291" t="s">
        <v>483</v>
      </c>
      <c r="E83" s="291" t="s">
        <v>603</v>
      </c>
      <c r="F83" s="292" t="s">
        <v>115</v>
      </c>
      <c r="G83" s="658" t="s">
        <v>674</v>
      </c>
      <c r="H83" s="642"/>
      <c r="I83" s="642"/>
    </row>
    <row r="84" spans="1:10" s="262" customFormat="1" ht="14.25" customHeight="1">
      <c r="A84" s="269"/>
      <c r="B84" s="280"/>
      <c r="C84" s="280"/>
      <c r="D84" s="275"/>
      <c r="E84" s="275"/>
      <c r="F84" s="275"/>
      <c r="G84" s="275"/>
      <c r="H84" s="281"/>
      <c r="I84" s="96"/>
      <c r="J84" s="279"/>
    </row>
    <row r="85" spans="1:10" s="224" customFormat="1" ht="45">
      <c r="A85" s="614" t="s">
        <v>434</v>
      </c>
      <c r="B85" s="614"/>
      <c r="C85" s="614"/>
      <c r="D85" s="614"/>
      <c r="E85" s="614"/>
      <c r="F85" s="614"/>
      <c r="G85" s="614"/>
      <c r="H85" s="614"/>
      <c r="I85" s="614"/>
      <c r="J85" s="614"/>
    </row>
    <row r="86" spans="1:10" s="225" customFormat="1" ht="30">
      <c r="A86" s="257"/>
      <c r="B86" s="257"/>
      <c r="C86" s="257"/>
      <c r="D86" s="599" t="s">
        <v>228</v>
      </c>
      <c r="E86" s="257"/>
      <c r="F86" s="257"/>
      <c r="G86" s="257"/>
      <c r="H86" s="258" t="s">
        <v>4</v>
      </c>
      <c r="I86" s="607">
        <v>44834</v>
      </c>
      <c r="J86" s="607"/>
    </row>
    <row r="87" spans="1:10" s="262" customFormat="1" ht="23.25" customHeight="1">
      <c r="A87" s="269"/>
      <c r="B87" s="280"/>
      <c r="C87" s="280"/>
      <c r="D87" s="275"/>
      <c r="E87" s="275"/>
      <c r="F87" s="275"/>
      <c r="G87" s="275"/>
      <c r="H87" s="281"/>
      <c r="I87" s="96"/>
      <c r="J87" s="279"/>
    </row>
    <row r="88" spans="1:10" s="262" customFormat="1" ht="23.25" customHeight="1" thickBot="1">
      <c r="A88" s="282" t="s">
        <v>517</v>
      </c>
      <c r="B88" s="283"/>
      <c r="C88" s="283"/>
      <c r="D88" s="283"/>
      <c r="E88" s="283"/>
      <c r="F88" s="283"/>
      <c r="G88" s="284"/>
      <c r="H88" s="284"/>
      <c r="I88" s="284"/>
      <c r="J88" s="284"/>
    </row>
    <row r="89" spans="1:10" s="262" customFormat="1" ht="23.25" customHeight="1" thickTop="1">
      <c r="A89" s="259" t="s">
        <v>325</v>
      </c>
      <c r="B89" s="635" t="s">
        <v>112</v>
      </c>
      <c r="C89" s="636"/>
      <c r="D89" s="285" t="s">
        <v>686</v>
      </c>
      <c r="E89" s="261" t="s">
        <v>379</v>
      </c>
      <c r="F89" s="286" t="s">
        <v>113</v>
      </c>
      <c r="G89" s="667" t="s">
        <v>114</v>
      </c>
      <c r="H89" s="668"/>
      <c r="I89" s="668"/>
    </row>
    <row r="90" spans="1:10" s="262" customFormat="1" ht="99" customHeight="1">
      <c r="A90" s="296" t="s">
        <v>455</v>
      </c>
      <c r="B90" s="639" t="s">
        <v>456</v>
      </c>
      <c r="C90" s="640"/>
      <c r="D90" s="297" t="s">
        <v>483</v>
      </c>
      <c r="E90" s="298" t="s">
        <v>607</v>
      </c>
      <c r="F90" s="289" t="s">
        <v>115</v>
      </c>
      <c r="G90" s="714" t="s">
        <v>738</v>
      </c>
      <c r="H90" s="715"/>
      <c r="I90" s="715"/>
    </row>
    <row r="91" spans="1:10" s="262" customFormat="1" ht="73.5" customHeight="1">
      <c r="A91" s="296" t="s">
        <v>457</v>
      </c>
      <c r="B91" s="641" t="s">
        <v>458</v>
      </c>
      <c r="C91" s="642"/>
      <c r="D91" s="299" t="s">
        <v>483</v>
      </c>
      <c r="E91" s="300" t="s">
        <v>607</v>
      </c>
      <c r="F91" s="291" t="s">
        <v>115</v>
      </c>
      <c r="G91" s="716"/>
      <c r="H91" s="687"/>
      <c r="I91" s="687"/>
    </row>
    <row r="92" spans="1:10" s="262" customFormat="1" ht="68.25" customHeight="1">
      <c r="A92" s="296" t="s">
        <v>459</v>
      </c>
      <c r="B92" s="641" t="s">
        <v>461</v>
      </c>
      <c r="C92" s="642"/>
      <c r="D92" s="299" t="s">
        <v>483</v>
      </c>
      <c r="E92" s="300" t="s">
        <v>607</v>
      </c>
      <c r="F92" s="291" t="s">
        <v>115</v>
      </c>
      <c r="G92" s="716"/>
      <c r="H92" s="687"/>
      <c r="I92" s="687"/>
    </row>
    <row r="93" spans="1:10" s="262" customFormat="1" ht="101.85" customHeight="1">
      <c r="A93" s="296" t="s">
        <v>460</v>
      </c>
      <c r="B93" s="641" t="s">
        <v>463</v>
      </c>
      <c r="C93" s="642"/>
      <c r="D93" s="299" t="s">
        <v>483</v>
      </c>
      <c r="E93" s="300" t="s">
        <v>607</v>
      </c>
      <c r="F93" s="291" t="s">
        <v>115</v>
      </c>
      <c r="G93" s="716"/>
      <c r="H93" s="687"/>
      <c r="I93" s="687"/>
    </row>
    <row r="94" spans="1:10" s="262" customFormat="1" ht="116.1" customHeight="1">
      <c r="A94" s="296" t="s">
        <v>464</v>
      </c>
      <c r="B94" s="641" t="s">
        <v>465</v>
      </c>
      <c r="C94" s="642"/>
      <c r="D94" s="299" t="s">
        <v>483</v>
      </c>
      <c r="E94" s="300" t="s">
        <v>608</v>
      </c>
      <c r="F94" s="291" t="s">
        <v>115</v>
      </c>
      <c r="G94" s="716"/>
      <c r="H94" s="687"/>
      <c r="I94" s="687"/>
    </row>
    <row r="95" spans="1:10" s="262" customFormat="1" ht="156.6" customHeight="1">
      <c r="A95" s="296" t="s">
        <v>466</v>
      </c>
      <c r="B95" s="641" t="s">
        <v>546</v>
      </c>
      <c r="C95" s="642"/>
      <c r="D95" s="299" t="s">
        <v>483</v>
      </c>
      <c r="E95" s="300" t="s">
        <v>603</v>
      </c>
      <c r="F95" s="291" t="s">
        <v>115</v>
      </c>
      <c r="G95" s="716"/>
      <c r="H95" s="687"/>
      <c r="I95" s="687"/>
    </row>
    <row r="96" spans="1:10" s="262" customFormat="1" ht="171" customHeight="1">
      <c r="A96" s="634" t="s">
        <v>604</v>
      </c>
      <c r="B96" s="645" t="s">
        <v>734</v>
      </c>
      <c r="C96" s="646"/>
      <c r="D96" s="299" t="s">
        <v>483</v>
      </c>
      <c r="E96" s="692" t="s">
        <v>603</v>
      </c>
      <c r="F96" s="291" t="s">
        <v>115</v>
      </c>
      <c r="G96" s="608" t="s">
        <v>735</v>
      </c>
      <c r="H96" s="609"/>
      <c r="I96" s="609"/>
    </row>
    <row r="97" spans="1:10" s="262" customFormat="1" ht="21.75" customHeight="1">
      <c r="A97" s="634"/>
      <c r="B97" s="645"/>
      <c r="C97" s="646"/>
      <c r="D97" s="299"/>
      <c r="E97" s="692"/>
      <c r="F97" s="291"/>
      <c r="G97" s="608"/>
      <c r="H97" s="609"/>
      <c r="I97" s="609"/>
    </row>
    <row r="98" spans="1:10" s="262" customFormat="1" ht="39" customHeight="1">
      <c r="A98" s="301"/>
      <c r="B98" s="712"/>
      <c r="C98" s="712"/>
      <c r="D98" s="690"/>
      <c r="E98" s="690"/>
      <c r="F98" s="690"/>
      <c r="G98" s="690"/>
      <c r="H98" s="713"/>
      <c r="I98" s="713"/>
      <c r="J98" s="713"/>
    </row>
    <row r="99" spans="1:10" s="224" customFormat="1" ht="45">
      <c r="A99" s="614" t="s">
        <v>434</v>
      </c>
      <c r="B99" s="614"/>
      <c r="C99" s="614"/>
      <c r="D99" s="614"/>
      <c r="E99" s="614"/>
      <c r="F99" s="614"/>
      <c r="G99" s="614"/>
      <c r="H99" s="614"/>
      <c r="I99" s="614"/>
      <c r="J99" s="614"/>
    </row>
    <row r="100" spans="1:10" s="225" customFormat="1" ht="30">
      <c r="A100" s="257"/>
      <c r="B100" s="257"/>
      <c r="C100" s="257"/>
      <c r="D100" s="599" t="s">
        <v>228</v>
      </c>
      <c r="E100" s="257"/>
      <c r="F100" s="257"/>
      <c r="G100" s="257"/>
      <c r="H100" s="258" t="s">
        <v>4</v>
      </c>
      <c r="I100" s="607">
        <v>44834</v>
      </c>
      <c r="J100" s="607"/>
    </row>
    <row r="101" spans="1:10" s="262" customFormat="1" ht="23.25" customHeight="1">
      <c r="A101" s="269"/>
      <c r="B101" s="280"/>
      <c r="C101" s="280"/>
      <c r="D101" s="275"/>
      <c r="E101" s="275"/>
      <c r="F101" s="275"/>
      <c r="G101" s="275"/>
      <c r="H101" s="281"/>
      <c r="I101" s="96"/>
      <c r="J101" s="279"/>
    </row>
    <row r="102" spans="1:10" s="262" customFormat="1" ht="23.25" customHeight="1" thickBot="1">
      <c r="A102" s="282" t="s">
        <v>517</v>
      </c>
      <c r="B102" s="283"/>
      <c r="C102" s="283"/>
      <c r="D102" s="283"/>
      <c r="E102" s="283"/>
      <c r="F102" s="283"/>
      <c r="G102" s="284"/>
      <c r="H102" s="284"/>
      <c r="I102" s="284"/>
      <c r="J102" s="284"/>
    </row>
    <row r="103" spans="1:10" s="262" customFormat="1" ht="23.25" customHeight="1" thickTop="1">
      <c r="A103" s="259" t="s">
        <v>325</v>
      </c>
      <c r="B103" s="637" t="s">
        <v>112</v>
      </c>
      <c r="C103" s="638"/>
      <c r="D103" s="285" t="s">
        <v>686</v>
      </c>
      <c r="E103" s="261" t="s">
        <v>379</v>
      </c>
      <c r="F103" s="286" t="s">
        <v>113</v>
      </c>
      <c r="G103" s="667" t="s">
        <v>114</v>
      </c>
      <c r="H103" s="668"/>
      <c r="I103" s="668"/>
    </row>
    <row r="104" spans="1:10" s="262" customFormat="1" ht="120.6" customHeight="1">
      <c r="A104" s="301" t="s">
        <v>462</v>
      </c>
      <c r="B104" s="717" t="s">
        <v>610</v>
      </c>
      <c r="C104" s="718"/>
      <c r="D104" s="302"/>
      <c r="E104" s="303" t="s">
        <v>609</v>
      </c>
      <c r="F104" s="304" t="s">
        <v>115</v>
      </c>
      <c r="G104" s="649" t="s">
        <v>467</v>
      </c>
      <c r="H104" s="650"/>
      <c r="I104" s="650"/>
    </row>
    <row r="105" spans="1:10" s="262" customFormat="1" ht="264" customHeight="1">
      <c r="A105" s="301" t="s">
        <v>528</v>
      </c>
      <c r="B105" s="645" t="s">
        <v>529</v>
      </c>
      <c r="C105" s="646"/>
      <c r="D105" s="299" t="s">
        <v>687</v>
      </c>
      <c r="E105" s="305" t="s">
        <v>601</v>
      </c>
      <c r="F105" s="304" t="s">
        <v>115</v>
      </c>
      <c r="G105" s="686" t="s">
        <v>739</v>
      </c>
      <c r="H105" s="687"/>
      <c r="I105" s="687"/>
      <c r="J105" s="306"/>
    </row>
    <row r="106" spans="1:10" s="262" customFormat="1" ht="83.25" customHeight="1">
      <c r="A106" s="301" t="s">
        <v>468</v>
      </c>
      <c r="B106" s="656" t="s">
        <v>615</v>
      </c>
      <c r="C106" s="657"/>
      <c r="D106" s="299" t="s">
        <v>483</v>
      </c>
      <c r="E106" s="305" t="s">
        <v>611</v>
      </c>
      <c r="F106" s="304" t="s">
        <v>115</v>
      </c>
      <c r="G106" s="656" t="s">
        <v>469</v>
      </c>
      <c r="H106" s="712"/>
      <c r="I106" s="712"/>
    </row>
    <row r="107" spans="1:10" s="262" customFormat="1" ht="173.25" customHeight="1">
      <c r="A107" s="301" t="s">
        <v>473</v>
      </c>
      <c r="B107" s="656" t="s">
        <v>474</v>
      </c>
      <c r="C107" s="657"/>
      <c r="D107" s="299" t="s">
        <v>476</v>
      </c>
      <c r="E107" s="305" t="s">
        <v>612</v>
      </c>
      <c r="F107" s="304" t="s">
        <v>115</v>
      </c>
      <c r="G107" s="656" t="s">
        <v>475</v>
      </c>
      <c r="H107" s="712"/>
      <c r="I107" s="712"/>
    </row>
    <row r="108" spans="1:10" s="262" customFormat="1" ht="409.35" customHeight="1">
      <c r="A108" s="647" t="s">
        <v>122</v>
      </c>
      <c r="B108" s="645" t="s">
        <v>616</v>
      </c>
      <c r="C108" s="646"/>
      <c r="D108" s="307"/>
      <c r="E108" s="648" t="s">
        <v>617</v>
      </c>
      <c r="F108" s="745" t="s">
        <v>115</v>
      </c>
      <c r="G108" s="610" t="s">
        <v>475</v>
      </c>
      <c r="H108" s="611"/>
      <c r="I108" s="611"/>
    </row>
    <row r="109" spans="1:10" s="262" customFormat="1" ht="69" customHeight="1">
      <c r="A109" s="647"/>
      <c r="B109" s="645"/>
      <c r="C109" s="646"/>
      <c r="D109" s="308"/>
      <c r="E109" s="648"/>
      <c r="F109" s="745"/>
      <c r="G109" s="610"/>
      <c r="H109" s="611"/>
      <c r="I109" s="611"/>
    </row>
    <row r="110" spans="1:10" s="262" customFormat="1" ht="11.25" customHeight="1">
      <c r="A110" s="269"/>
      <c r="B110" s="280"/>
      <c r="C110" s="280"/>
      <c r="D110" s="275"/>
      <c r="E110" s="275"/>
      <c r="F110" s="275"/>
      <c r="G110" s="275"/>
      <c r="H110" s="281"/>
      <c r="I110" s="96"/>
      <c r="J110" s="279"/>
    </row>
    <row r="111" spans="1:10" s="262" customFormat="1" ht="3.75" customHeight="1">
      <c r="A111" s="269"/>
      <c r="B111" s="280"/>
      <c r="C111" s="280"/>
      <c r="D111" s="275"/>
      <c r="E111" s="275"/>
      <c r="F111" s="275"/>
      <c r="G111" s="275"/>
      <c r="H111" s="281"/>
      <c r="I111" s="96"/>
      <c r="J111" s="279"/>
    </row>
    <row r="112" spans="1:10" s="224" customFormat="1" ht="14.25" customHeight="1"/>
    <row r="113" spans="1:10" s="224" customFormat="1" ht="12.75" customHeight="1"/>
    <row r="114" spans="1:10" s="224" customFormat="1" ht="44.4"/>
    <row r="115" spans="1:10" s="224" customFormat="1" ht="43.5" customHeight="1">
      <c r="A115" s="614" t="s">
        <v>434</v>
      </c>
      <c r="B115" s="614"/>
      <c r="C115" s="614"/>
      <c r="D115" s="614"/>
      <c r="E115" s="614"/>
      <c r="F115" s="614"/>
      <c r="G115" s="614"/>
      <c r="H115" s="614"/>
      <c r="I115" s="614"/>
      <c r="J115" s="614"/>
    </row>
    <row r="116" spans="1:10" s="225" customFormat="1" ht="32.25" customHeight="1">
      <c r="A116" s="257"/>
      <c r="B116" s="257"/>
      <c r="C116" s="257"/>
      <c r="D116" s="599" t="s">
        <v>228</v>
      </c>
      <c r="E116" s="257"/>
      <c r="F116" s="257"/>
      <c r="G116" s="257"/>
      <c r="H116" s="258" t="s">
        <v>4</v>
      </c>
      <c r="I116" s="607">
        <v>44834</v>
      </c>
      <c r="J116" s="607"/>
    </row>
    <row r="117" spans="1:10" s="313" customFormat="1" ht="12.75" customHeight="1" thickBot="1">
      <c r="A117" s="309"/>
      <c r="B117" s="309"/>
      <c r="C117" s="309"/>
      <c r="D117" s="309"/>
      <c r="E117" s="310"/>
      <c r="F117" s="309"/>
      <c r="G117" s="309"/>
      <c r="H117" s="309"/>
      <c r="I117" s="311"/>
      <c r="J117" s="312"/>
    </row>
    <row r="118" spans="1:10" s="262" customFormat="1" ht="26.25" customHeight="1" thickTop="1">
      <c r="A118" s="314" t="s">
        <v>173</v>
      </c>
      <c r="B118" s="315"/>
      <c r="C118" s="316" t="s">
        <v>820</v>
      </c>
      <c r="D118" s="317" t="s">
        <v>819</v>
      </c>
      <c r="E118" s="317" t="s">
        <v>818</v>
      </c>
      <c r="F118" s="281"/>
      <c r="G118" s="96"/>
      <c r="H118" s="318"/>
    </row>
    <row r="119" spans="1:10" s="262" customFormat="1" ht="15.6">
      <c r="A119" s="98"/>
      <c r="B119" s="103" t="s">
        <v>152</v>
      </c>
      <c r="C119" s="319">
        <v>44043</v>
      </c>
      <c r="D119" s="320">
        <v>44043</v>
      </c>
      <c r="E119" s="320">
        <v>44372</v>
      </c>
      <c r="F119" s="281"/>
      <c r="G119" s="96"/>
      <c r="H119" s="318"/>
    </row>
    <row r="120" spans="1:10" s="262" customFormat="1" ht="15.6">
      <c r="A120" s="98"/>
      <c r="B120" s="103" t="s">
        <v>174</v>
      </c>
      <c r="C120" s="321" t="s">
        <v>177</v>
      </c>
      <c r="D120" s="322" t="s">
        <v>177</v>
      </c>
      <c r="E120" s="322" t="s">
        <v>177</v>
      </c>
      <c r="F120" s="281"/>
      <c r="G120" s="96"/>
      <c r="H120" s="318"/>
    </row>
    <row r="121" spans="1:10" s="262" customFormat="1" ht="15.6">
      <c r="A121" s="98"/>
      <c r="B121" s="103" t="s">
        <v>175</v>
      </c>
      <c r="C121" s="321" t="s">
        <v>177</v>
      </c>
      <c r="D121" s="322" t="s">
        <v>177</v>
      </c>
      <c r="E121" s="322" t="s">
        <v>177</v>
      </c>
      <c r="F121" s="281"/>
      <c r="G121" s="96"/>
      <c r="H121" s="318"/>
    </row>
    <row r="122" spans="1:10" s="262" customFormat="1" ht="15.6">
      <c r="A122" s="98"/>
      <c r="B122" s="103" t="s">
        <v>72</v>
      </c>
      <c r="C122" s="321" t="s">
        <v>73</v>
      </c>
      <c r="D122" s="322" t="s">
        <v>73</v>
      </c>
      <c r="E122" s="322" t="s">
        <v>73</v>
      </c>
      <c r="F122" s="281"/>
      <c r="G122" s="96"/>
      <c r="H122" s="318"/>
    </row>
    <row r="123" spans="1:10" s="295" customFormat="1" ht="15.6">
      <c r="A123" s="166"/>
      <c r="B123" s="323" t="s">
        <v>74</v>
      </c>
      <c r="C123" s="324">
        <v>350000000</v>
      </c>
      <c r="D123" s="325">
        <v>500000000</v>
      </c>
      <c r="E123" s="325">
        <v>350000000</v>
      </c>
      <c r="F123" s="326"/>
      <c r="G123" s="327"/>
      <c r="H123" s="328"/>
    </row>
    <row r="124" spans="1:10" s="295" customFormat="1" ht="15.6">
      <c r="A124" s="216" t="s">
        <v>75</v>
      </c>
      <c r="B124" s="323" t="s">
        <v>76</v>
      </c>
      <c r="C124" s="324">
        <v>245000000</v>
      </c>
      <c r="D124" s="325">
        <v>500000000</v>
      </c>
      <c r="E124" s="325">
        <v>350000000</v>
      </c>
      <c r="F124" s="326"/>
      <c r="G124" s="327"/>
      <c r="H124" s="328"/>
    </row>
    <row r="125" spans="1:10" s="262" customFormat="1" ht="15.6">
      <c r="A125" s="217"/>
      <c r="B125" s="103" t="s">
        <v>200</v>
      </c>
      <c r="C125" s="329">
        <v>0</v>
      </c>
      <c r="D125" s="330">
        <v>0</v>
      </c>
      <c r="E125" s="330">
        <v>0</v>
      </c>
      <c r="F125" s="281"/>
      <c r="G125" s="96"/>
      <c r="H125" s="318"/>
    </row>
    <row r="126" spans="1:10" s="262" customFormat="1" ht="15.6">
      <c r="A126" s="98"/>
      <c r="B126" s="103" t="s">
        <v>77</v>
      </c>
      <c r="C126" s="329">
        <v>256666666.66999999</v>
      </c>
      <c r="D126" s="330">
        <v>500000000</v>
      </c>
      <c r="E126" s="330">
        <v>350000000</v>
      </c>
      <c r="F126" s="281"/>
      <c r="G126" s="96"/>
      <c r="H126" s="318"/>
    </row>
    <row r="127" spans="1:10" s="262" customFormat="1" ht="15.6">
      <c r="A127" s="98"/>
      <c r="B127" s="103" t="s">
        <v>78</v>
      </c>
      <c r="C127" s="331">
        <v>0.7</v>
      </c>
      <c r="D127" s="332">
        <v>1</v>
      </c>
      <c r="E127" s="332">
        <v>1</v>
      </c>
      <c r="F127" s="281"/>
      <c r="G127" s="96"/>
      <c r="H127" s="318"/>
    </row>
    <row r="128" spans="1:10" s="262" customFormat="1" ht="15.6">
      <c r="A128" s="98"/>
      <c r="B128" s="103" t="s">
        <v>79</v>
      </c>
      <c r="C128" s="331">
        <v>0.73333333334285711</v>
      </c>
      <c r="D128" s="332">
        <v>1</v>
      </c>
      <c r="E128" s="332">
        <v>1</v>
      </c>
      <c r="F128" s="281"/>
      <c r="G128" s="96"/>
      <c r="H128" s="318"/>
    </row>
    <row r="129" spans="1:8" s="262" customFormat="1" ht="15.6">
      <c r="A129" s="98"/>
      <c r="B129" s="103" t="s">
        <v>330</v>
      </c>
      <c r="C129" s="321">
        <v>45132</v>
      </c>
      <c r="D129" s="322">
        <v>45833</v>
      </c>
      <c r="E129" s="322">
        <v>46230</v>
      </c>
      <c r="F129" s="281"/>
      <c r="G129" s="96"/>
      <c r="H129" s="318"/>
    </row>
    <row r="130" spans="1:8" s="262" customFormat="1" ht="15.6">
      <c r="A130" s="98"/>
      <c r="B130" s="103" t="s">
        <v>80</v>
      </c>
      <c r="C130" s="321">
        <v>63000</v>
      </c>
      <c r="D130" s="322">
        <v>63000</v>
      </c>
      <c r="E130" s="322">
        <v>63365</v>
      </c>
      <c r="F130" s="281"/>
      <c r="G130" s="96"/>
      <c r="H130" s="318"/>
    </row>
    <row r="131" spans="1:8" s="262" customFormat="1" ht="15.6">
      <c r="A131" s="98"/>
      <c r="B131" s="103" t="s">
        <v>548</v>
      </c>
      <c r="C131" s="333" t="s">
        <v>550</v>
      </c>
      <c r="D131" s="334" t="s">
        <v>552</v>
      </c>
      <c r="E131" s="334" t="s">
        <v>741</v>
      </c>
      <c r="F131" s="281"/>
      <c r="G131" s="96"/>
      <c r="H131" s="318"/>
    </row>
    <row r="132" spans="1:8" s="262" customFormat="1" ht="15.6">
      <c r="A132" s="98"/>
      <c r="B132" s="103" t="s">
        <v>549</v>
      </c>
      <c r="C132" s="335" t="s">
        <v>551</v>
      </c>
      <c r="D132" s="336" t="s">
        <v>167</v>
      </c>
      <c r="E132" s="336" t="s">
        <v>742</v>
      </c>
      <c r="F132" s="281"/>
      <c r="G132" s="96"/>
      <c r="H132" s="318"/>
    </row>
    <row r="133" spans="1:8" s="262" customFormat="1" ht="15.6">
      <c r="A133" s="98"/>
      <c r="B133" s="103" t="s">
        <v>81</v>
      </c>
      <c r="C133" s="333" t="s">
        <v>82</v>
      </c>
      <c r="D133" s="334" t="s">
        <v>82</v>
      </c>
      <c r="E133" s="334" t="s">
        <v>82</v>
      </c>
      <c r="F133" s="281"/>
      <c r="G133" s="96"/>
      <c r="H133" s="318"/>
    </row>
    <row r="134" spans="1:8" s="262" customFormat="1" ht="15.6">
      <c r="A134" s="337"/>
      <c r="B134" s="338" t="s">
        <v>83</v>
      </c>
      <c r="C134" s="339" t="s">
        <v>217</v>
      </c>
      <c r="D134" s="340" t="s">
        <v>217</v>
      </c>
      <c r="E134" s="340" t="s">
        <v>217</v>
      </c>
      <c r="F134" s="281"/>
      <c r="G134" s="96"/>
      <c r="H134" s="318"/>
    </row>
    <row r="135" spans="1:8" s="262" customFormat="1" ht="15.6">
      <c r="A135" s="98"/>
      <c r="B135" s="103" t="s">
        <v>84</v>
      </c>
      <c r="C135" s="341">
        <v>44830</v>
      </c>
      <c r="D135" s="342">
        <v>44830</v>
      </c>
      <c r="E135" s="342">
        <v>44830</v>
      </c>
      <c r="F135" s="281"/>
      <c r="G135" s="96"/>
      <c r="H135" s="318"/>
    </row>
    <row r="136" spans="1:8" s="262" customFormat="1" ht="15.6">
      <c r="A136" s="98"/>
      <c r="B136" s="103" t="s">
        <v>85</v>
      </c>
      <c r="C136" s="343">
        <v>44859</v>
      </c>
      <c r="D136" s="344">
        <v>44859</v>
      </c>
      <c r="E136" s="344">
        <v>44859</v>
      </c>
      <c r="F136" s="281"/>
      <c r="G136" s="96"/>
      <c r="H136" s="318"/>
    </row>
    <row r="137" spans="1:8" s="262" customFormat="1" ht="15.6">
      <c r="A137" s="217"/>
      <c r="B137" s="103" t="s">
        <v>86</v>
      </c>
      <c r="C137" s="44">
        <v>29</v>
      </c>
      <c r="D137" s="44">
        <v>29</v>
      </c>
      <c r="E137" s="44">
        <v>29</v>
      </c>
      <c r="F137" s="281"/>
      <c r="G137" s="96"/>
      <c r="H137" s="318"/>
    </row>
    <row r="138" spans="1:8" s="262" customFormat="1" ht="15.6">
      <c r="A138" s="98"/>
      <c r="B138" s="103" t="s">
        <v>87</v>
      </c>
      <c r="C138" s="5" t="s">
        <v>435</v>
      </c>
      <c r="D138" s="179" t="s">
        <v>435</v>
      </c>
      <c r="E138" s="179" t="s">
        <v>435</v>
      </c>
      <c r="F138" s="281"/>
      <c r="G138" s="96"/>
      <c r="H138" s="318"/>
    </row>
    <row r="139" spans="1:8" s="295" customFormat="1" ht="15.6">
      <c r="A139" s="216" t="s">
        <v>164</v>
      </c>
      <c r="B139" s="323" t="s">
        <v>88</v>
      </c>
      <c r="C139" s="115">
        <v>4.7000000000000002E-3</v>
      </c>
      <c r="D139" s="180">
        <v>5.7000000000000002E-3</v>
      </c>
      <c r="E139" s="180">
        <v>3.0000000000000001E-3</v>
      </c>
      <c r="F139" s="326"/>
      <c r="G139" s="327"/>
      <c r="H139" s="328"/>
    </row>
    <row r="140" spans="1:8" s="295" customFormat="1" ht="21" customHeight="1">
      <c r="A140" s="166"/>
      <c r="B140" s="345" t="s">
        <v>89</v>
      </c>
      <c r="C140" s="115">
        <v>2.1377E-2</v>
      </c>
      <c r="D140" s="180">
        <v>2.1377E-2</v>
      </c>
      <c r="E140" s="180">
        <v>2.1377E-2</v>
      </c>
      <c r="F140" s="326"/>
      <c r="G140" s="327"/>
      <c r="H140" s="328"/>
    </row>
    <row r="141" spans="1:8" s="295" customFormat="1" ht="15.6">
      <c r="A141" s="166"/>
      <c r="B141" s="345" t="s">
        <v>90</v>
      </c>
      <c r="C141" s="115">
        <v>2.6076999999999999E-2</v>
      </c>
      <c r="D141" s="180">
        <v>2.7077E-2</v>
      </c>
      <c r="E141" s="180">
        <v>2.4376999999999999E-2</v>
      </c>
      <c r="F141" s="326"/>
      <c r="G141" s="327"/>
      <c r="H141" s="328"/>
    </row>
    <row r="142" spans="1:8" s="295" customFormat="1" ht="15.6">
      <c r="A142" s="166"/>
      <c r="B142" s="345" t="s">
        <v>54</v>
      </c>
      <c r="C142" s="126">
        <v>507500</v>
      </c>
      <c r="D142" s="181">
        <v>1075000</v>
      </c>
      <c r="E142" s="181">
        <v>679000</v>
      </c>
      <c r="F142" s="326"/>
      <c r="G142" s="327"/>
      <c r="H142" s="328"/>
    </row>
    <row r="143" spans="1:8" s="262" customFormat="1" ht="15.6">
      <c r="A143" s="98"/>
      <c r="B143" s="346" t="s">
        <v>91</v>
      </c>
      <c r="C143" s="347" t="s">
        <v>167</v>
      </c>
      <c r="D143" s="348" t="s">
        <v>167</v>
      </c>
      <c r="E143" s="348" t="s">
        <v>167</v>
      </c>
      <c r="F143" s="281"/>
      <c r="G143" s="96"/>
      <c r="H143" s="318"/>
    </row>
    <row r="144" spans="1:8" s="262" customFormat="1" ht="15.6">
      <c r="A144" s="349"/>
      <c r="B144" s="350" t="s">
        <v>92</v>
      </c>
      <c r="C144" s="351" t="s">
        <v>167</v>
      </c>
      <c r="D144" s="352" t="s">
        <v>167</v>
      </c>
      <c r="E144" s="352" t="s">
        <v>167</v>
      </c>
      <c r="F144" s="281"/>
      <c r="G144" s="96"/>
      <c r="H144" s="318"/>
    </row>
    <row r="145" spans="1:10" s="262" customFormat="1" ht="15.6">
      <c r="A145" s="98" t="s">
        <v>178</v>
      </c>
      <c r="B145" s="353" t="s">
        <v>93</v>
      </c>
      <c r="C145" s="354">
        <v>44859</v>
      </c>
      <c r="D145" s="355">
        <v>44859</v>
      </c>
      <c r="E145" s="355">
        <v>44859</v>
      </c>
      <c r="F145" s="281"/>
      <c r="G145" s="96"/>
      <c r="H145" s="318"/>
    </row>
    <row r="146" spans="1:10" s="262" customFormat="1" ht="15.6">
      <c r="A146" s="98"/>
      <c r="B146" s="562" t="s">
        <v>760</v>
      </c>
      <c r="C146" s="563">
        <v>233333333.33000001</v>
      </c>
      <c r="D146" s="564">
        <v>500000000</v>
      </c>
      <c r="E146" s="564">
        <v>350000000</v>
      </c>
      <c r="F146" s="281"/>
      <c r="G146" s="561"/>
      <c r="H146" s="318"/>
    </row>
    <row r="147" spans="1:10" s="262" customFormat="1" ht="15.6">
      <c r="A147" s="98"/>
      <c r="B147" s="356" t="s">
        <v>94</v>
      </c>
      <c r="C147" s="357" t="s">
        <v>553</v>
      </c>
      <c r="D147" s="358" t="s">
        <v>553</v>
      </c>
      <c r="E147" s="358" t="s">
        <v>553</v>
      </c>
      <c r="F147" s="281"/>
      <c r="G147" s="96"/>
      <c r="H147" s="318"/>
    </row>
    <row r="148" spans="1:10" s="262" customFormat="1" ht="9.75" customHeight="1" thickBot="1">
      <c r="A148" s="359"/>
      <c r="B148" s="359"/>
      <c r="C148" s="360"/>
      <c r="D148" s="361"/>
      <c r="E148" s="361"/>
      <c r="F148" s="281"/>
      <c r="G148" s="96"/>
      <c r="H148" s="279"/>
    </row>
    <row r="149" spans="1:10" s="262" customFormat="1" ht="12.6" customHeight="1" thickTop="1">
      <c r="A149" s="98"/>
      <c r="B149" s="98"/>
      <c r="C149" s="98"/>
      <c r="D149" s="245"/>
      <c r="E149" s="245"/>
      <c r="F149" s="245"/>
      <c r="G149" s="275"/>
      <c r="H149" s="281"/>
      <c r="I149" s="95"/>
      <c r="J149" s="279"/>
    </row>
    <row r="150" spans="1:10" s="262" customFormat="1" ht="2.1" customHeight="1" thickBot="1">
      <c r="A150" s="309"/>
      <c r="B150" s="309"/>
      <c r="C150" s="309"/>
      <c r="D150" s="309"/>
      <c r="E150" s="310"/>
      <c r="F150" s="309"/>
      <c r="G150" s="309"/>
      <c r="H150" s="245"/>
      <c r="I150" s="245"/>
      <c r="J150" s="279"/>
    </row>
    <row r="151" spans="1:10" s="262" customFormat="1" ht="33" customHeight="1" thickTop="1">
      <c r="A151" s="632" t="s">
        <v>598</v>
      </c>
      <c r="B151" s="633"/>
      <c r="C151" s="316" t="s">
        <v>481</v>
      </c>
      <c r="D151" s="316" t="s">
        <v>482</v>
      </c>
      <c r="E151" s="362" t="s">
        <v>547</v>
      </c>
      <c r="F151" s="245"/>
      <c r="G151" s="245"/>
      <c r="H151" s="279"/>
    </row>
    <row r="152" spans="1:10" s="262" customFormat="1" ht="15.6">
      <c r="A152" s="98"/>
      <c r="B152" s="103" t="s">
        <v>152</v>
      </c>
      <c r="C152" s="363">
        <v>44043</v>
      </c>
      <c r="D152" s="363">
        <v>44043</v>
      </c>
      <c r="E152" s="320">
        <v>44043</v>
      </c>
      <c r="F152" s="245"/>
      <c r="G152" s="245"/>
      <c r="H152" s="279"/>
    </row>
    <row r="153" spans="1:10" s="262" customFormat="1" ht="15.6">
      <c r="A153" s="98"/>
      <c r="B153" s="103" t="s">
        <v>174</v>
      </c>
      <c r="C153" s="321" t="s">
        <v>176</v>
      </c>
      <c r="D153" s="321" t="s">
        <v>176</v>
      </c>
      <c r="E153" s="322" t="s">
        <v>176</v>
      </c>
      <c r="F153" s="245"/>
      <c r="G153" s="245"/>
      <c r="H153" s="279"/>
    </row>
    <row r="154" spans="1:10" s="262" customFormat="1" ht="15.6">
      <c r="A154" s="98"/>
      <c r="B154" s="103" t="s">
        <v>175</v>
      </c>
      <c r="C154" s="321" t="s">
        <v>176</v>
      </c>
      <c r="D154" s="321" t="s">
        <v>176</v>
      </c>
      <c r="E154" s="322" t="s">
        <v>176</v>
      </c>
      <c r="F154" s="245"/>
      <c r="G154" s="245"/>
      <c r="H154" s="279"/>
    </row>
    <row r="155" spans="1:10" s="262" customFormat="1" ht="15.6">
      <c r="A155" s="98"/>
      <c r="B155" s="103" t="s">
        <v>72</v>
      </c>
      <c r="C155" s="321" t="s">
        <v>73</v>
      </c>
      <c r="D155" s="321" t="s">
        <v>73</v>
      </c>
      <c r="E155" s="322" t="s">
        <v>73</v>
      </c>
      <c r="F155" s="245"/>
      <c r="G155" s="245"/>
      <c r="H155" s="279"/>
    </row>
    <row r="156" spans="1:10" s="295" customFormat="1" ht="15.6">
      <c r="A156" s="166"/>
      <c r="B156" s="323" t="s">
        <v>74</v>
      </c>
      <c r="C156" s="324">
        <v>12750000</v>
      </c>
      <c r="D156" s="324">
        <v>115910000</v>
      </c>
      <c r="E156" s="325">
        <v>140419505.56999999</v>
      </c>
      <c r="F156" s="364"/>
      <c r="G156" s="364"/>
      <c r="H156" s="365"/>
    </row>
    <row r="157" spans="1:10" s="295" customFormat="1" ht="15.6">
      <c r="A157" s="216" t="s">
        <v>75</v>
      </c>
      <c r="B157" s="323" t="s">
        <v>76</v>
      </c>
      <c r="C157" s="324">
        <v>16425000</v>
      </c>
      <c r="D157" s="324">
        <v>163637000</v>
      </c>
      <c r="E157" s="325">
        <v>946705118.0627445</v>
      </c>
      <c r="F157" s="364"/>
      <c r="G157" s="364"/>
      <c r="H157" s="365"/>
    </row>
    <row r="158" spans="1:10" s="262" customFormat="1" ht="15.6">
      <c r="A158" s="217"/>
      <c r="B158" s="103" t="s">
        <v>200</v>
      </c>
      <c r="C158" s="329">
        <v>0</v>
      </c>
      <c r="D158" s="329">
        <v>0</v>
      </c>
      <c r="E158" s="330">
        <v>0</v>
      </c>
      <c r="F158" s="245"/>
      <c r="G158" s="245"/>
      <c r="H158" s="279"/>
    </row>
    <row r="159" spans="1:10" s="262" customFormat="1" ht="15.6">
      <c r="A159" s="98"/>
      <c r="B159" s="103" t="s">
        <v>77</v>
      </c>
      <c r="C159" s="329">
        <v>16599999.999999996</v>
      </c>
      <c r="D159" s="329">
        <v>163637000</v>
      </c>
      <c r="E159" s="330">
        <v>969300950.52274442</v>
      </c>
      <c r="F159" s="245"/>
      <c r="G159" s="245"/>
      <c r="H159" s="279"/>
    </row>
    <row r="160" spans="1:10" s="262" customFormat="1" ht="15.6">
      <c r="A160" s="98"/>
      <c r="B160" s="103" t="s">
        <v>78</v>
      </c>
      <c r="C160" s="331">
        <v>0.91249999999999998</v>
      </c>
      <c r="D160" s="331">
        <v>1.4117591234578553</v>
      </c>
      <c r="E160" s="332">
        <v>6.7419772931105086</v>
      </c>
      <c r="F160" s="245"/>
      <c r="G160" s="245"/>
      <c r="H160" s="279"/>
    </row>
    <row r="161" spans="1:8" s="262" customFormat="1" ht="15.6">
      <c r="A161" s="98"/>
      <c r="B161" s="103" t="s">
        <v>79</v>
      </c>
      <c r="C161" s="331">
        <v>0.92222222222222205</v>
      </c>
      <c r="D161" s="331">
        <v>1.4117591234578553</v>
      </c>
      <c r="E161" s="332">
        <v>6.9028939148310977</v>
      </c>
      <c r="F161" s="245"/>
      <c r="G161" s="245"/>
      <c r="H161" s="279"/>
    </row>
    <row r="162" spans="1:8" s="262" customFormat="1" ht="15.6">
      <c r="A162" s="98"/>
      <c r="B162" s="103" t="s">
        <v>330</v>
      </c>
      <c r="C162" s="321" t="s">
        <v>167</v>
      </c>
      <c r="D162" s="321" t="s">
        <v>167</v>
      </c>
      <c r="E162" s="322" t="s">
        <v>167</v>
      </c>
      <c r="F162" s="245"/>
      <c r="G162" s="245"/>
      <c r="H162" s="279"/>
    </row>
    <row r="163" spans="1:8" s="262" customFormat="1" ht="15.6">
      <c r="A163" s="98"/>
      <c r="B163" s="103" t="s">
        <v>80</v>
      </c>
      <c r="C163" s="321">
        <v>73256</v>
      </c>
      <c r="D163" s="321">
        <v>73256</v>
      </c>
      <c r="E163" s="322">
        <v>73256</v>
      </c>
      <c r="F163" s="245"/>
      <c r="G163" s="245"/>
      <c r="H163" s="279"/>
    </row>
    <row r="164" spans="1:8" s="262" customFormat="1" ht="15.6">
      <c r="A164" s="98"/>
      <c r="B164" s="103" t="s">
        <v>548</v>
      </c>
      <c r="C164" s="333" t="s">
        <v>167</v>
      </c>
      <c r="D164" s="333" t="s">
        <v>167</v>
      </c>
      <c r="E164" s="334" t="s">
        <v>167</v>
      </c>
      <c r="F164" s="245"/>
      <c r="G164" s="245"/>
      <c r="H164" s="279"/>
    </row>
    <row r="165" spans="1:8" s="262" customFormat="1" ht="15.6">
      <c r="A165" s="98"/>
      <c r="B165" s="103" t="s">
        <v>549</v>
      </c>
      <c r="C165" s="335" t="s">
        <v>167</v>
      </c>
      <c r="D165" s="335" t="s">
        <v>167</v>
      </c>
      <c r="E165" s="336" t="s">
        <v>167</v>
      </c>
      <c r="F165" s="245"/>
      <c r="G165" s="245"/>
      <c r="H165" s="279"/>
    </row>
    <row r="166" spans="1:8" s="262" customFormat="1" ht="15.6">
      <c r="A166" s="98"/>
      <c r="B166" s="103" t="s">
        <v>81</v>
      </c>
      <c r="C166" s="333" t="s">
        <v>82</v>
      </c>
      <c r="D166" s="333" t="s">
        <v>82</v>
      </c>
      <c r="E166" s="334" t="s">
        <v>82</v>
      </c>
      <c r="F166" s="245"/>
      <c r="G166" s="245"/>
      <c r="H166" s="279"/>
    </row>
    <row r="167" spans="1:8" s="262" customFormat="1" ht="15.6">
      <c r="A167" s="337"/>
      <c r="B167" s="338" t="s">
        <v>83</v>
      </c>
      <c r="C167" s="339" t="s">
        <v>217</v>
      </c>
      <c r="D167" s="339" t="s">
        <v>217</v>
      </c>
      <c r="E167" s="340" t="s">
        <v>217</v>
      </c>
      <c r="F167" s="245"/>
      <c r="G167" s="245"/>
      <c r="H167" s="279"/>
    </row>
    <row r="168" spans="1:8" s="262" customFormat="1" ht="15.6">
      <c r="A168" s="98"/>
      <c r="B168" s="103" t="s">
        <v>84</v>
      </c>
      <c r="C168" s="341">
        <v>44830</v>
      </c>
      <c r="D168" s="341">
        <v>44830</v>
      </c>
      <c r="E168" s="342">
        <v>44830</v>
      </c>
      <c r="F168" s="245"/>
      <c r="G168" s="245"/>
      <c r="H168" s="279"/>
    </row>
    <row r="169" spans="1:8" s="262" customFormat="1" ht="15.6">
      <c r="A169" s="98"/>
      <c r="B169" s="103" t="s">
        <v>85</v>
      </c>
      <c r="C169" s="343">
        <v>44859</v>
      </c>
      <c r="D169" s="343">
        <v>44859</v>
      </c>
      <c r="E169" s="344">
        <v>44859</v>
      </c>
      <c r="F169" s="245"/>
      <c r="G169" s="245"/>
      <c r="H169" s="279"/>
    </row>
    <row r="170" spans="1:8" s="262" customFormat="1" ht="15.6">
      <c r="A170" s="217"/>
      <c r="B170" s="103" t="s">
        <v>86</v>
      </c>
      <c r="C170" s="44">
        <v>29</v>
      </c>
      <c r="D170" s="44">
        <v>29</v>
      </c>
      <c r="E170" s="44">
        <v>29</v>
      </c>
      <c r="F170" s="245"/>
      <c r="G170" s="245"/>
      <c r="H170" s="279"/>
    </row>
    <row r="171" spans="1:8" s="262" customFormat="1" ht="15.6">
      <c r="A171" s="98"/>
      <c r="B171" s="103" t="s">
        <v>87</v>
      </c>
      <c r="C171" s="5" t="s">
        <v>435</v>
      </c>
      <c r="D171" s="5" t="s">
        <v>435</v>
      </c>
      <c r="E171" s="179" t="s">
        <v>435</v>
      </c>
      <c r="F171" s="245"/>
      <c r="G171" s="245"/>
      <c r="H171" s="279"/>
    </row>
    <row r="172" spans="1:8" s="295" customFormat="1" ht="15.6">
      <c r="A172" s="216" t="s">
        <v>164</v>
      </c>
      <c r="B172" s="323" t="s">
        <v>88</v>
      </c>
      <c r="C172" s="115">
        <v>0</v>
      </c>
      <c r="D172" s="115">
        <v>0</v>
      </c>
      <c r="E172" s="180">
        <v>0</v>
      </c>
      <c r="F172" s="364"/>
      <c r="G172" s="364"/>
      <c r="H172" s="365"/>
    </row>
    <row r="173" spans="1:8" s="295" customFormat="1" ht="15.6">
      <c r="A173" s="166"/>
      <c r="B173" s="345" t="s">
        <v>89</v>
      </c>
      <c r="C173" s="115">
        <v>2.1377E-2</v>
      </c>
      <c r="D173" s="115">
        <v>2.1377E-2</v>
      </c>
      <c r="E173" s="180">
        <v>2.1377E-2</v>
      </c>
      <c r="F173" s="364"/>
      <c r="G173" s="364"/>
      <c r="H173" s="365"/>
    </row>
    <row r="174" spans="1:8" s="295" customFormat="1" ht="15.6">
      <c r="A174" s="166"/>
      <c r="B174" s="345" t="s">
        <v>90</v>
      </c>
      <c r="C174" s="115">
        <v>2.1377E-2</v>
      </c>
      <c r="D174" s="115">
        <v>2.1377E-2</v>
      </c>
      <c r="E174" s="180">
        <v>2.1377E-2</v>
      </c>
      <c r="F174" s="364"/>
      <c r="G174" s="364"/>
      <c r="H174" s="365"/>
    </row>
    <row r="175" spans="1:8" s="295" customFormat="1" ht="15.6">
      <c r="A175" s="166"/>
      <c r="B175" s="345" t="s">
        <v>54</v>
      </c>
      <c r="C175" s="126">
        <v>27922.5</v>
      </c>
      <c r="D175" s="126">
        <v>278182.89999999997</v>
      </c>
      <c r="E175" s="181">
        <v>1609398.7007019997</v>
      </c>
      <c r="F175" s="364"/>
      <c r="G175" s="364"/>
      <c r="H175" s="365"/>
    </row>
    <row r="176" spans="1:8" s="262" customFormat="1" ht="15.6">
      <c r="A176" s="98"/>
      <c r="B176" s="346" t="s">
        <v>91</v>
      </c>
      <c r="C176" s="347" t="s">
        <v>167</v>
      </c>
      <c r="D176" s="347" t="s">
        <v>167</v>
      </c>
      <c r="E176" s="348" t="s">
        <v>167</v>
      </c>
      <c r="F176" s="245"/>
      <c r="G176" s="245"/>
      <c r="H176" s="279"/>
    </row>
    <row r="177" spans="1:10" s="262" customFormat="1" ht="15.6">
      <c r="A177" s="349"/>
      <c r="B177" s="350" t="s">
        <v>92</v>
      </c>
      <c r="C177" s="351" t="s">
        <v>167</v>
      </c>
      <c r="D177" s="351" t="s">
        <v>167</v>
      </c>
      <c r="E177" s="352" t="s">
        <v>167</v>
      </c>
      <c r="F177" s="245"/>
      <c r="G177" s="245"/>
      <c r="H177" s="279"/>
    </row>
    <row r="178" spans="1:10" s="262" customFormat="1" ht="15.6">
      <c r="A178" s="98" t="s">
        <v>178</v>
      </c>
      <c r="B178" s="353" t="s">
        <v>93</v>
      </c>
      <c r="C178" s="354">
        <v>44859</v>
      </c>
      <c r="D178" s="354">
        <v>44859</v>
      </c>
      <c r="E178" s="355">
        <v>44859</v>
      </c>
      <c r="F178" s="245"/>
      <c r="G178" s="245"/>
      <c r="H178" s="279"/>
    </row>
    <row r="179" spans="1:10" s="262" customFormat="1" ht="15.6">
      <c r="A179" s="98"/>
      <c r="B179" s="562" t="s">
        <v>760</v>
      </c>
      <c r="C179" s="563">
        <v>16249999.999949999</v>
      </c>
      <c r="D179" s="563">
        <v>163637000</v>
      </c>
      <c r="E179" s="564">
        <v>933437468.4327445</v>
      </c>
      <c r="F179" s="245"/>
      <c r="G179" s="245"/>
      <c r="H179" s="279"/>
    </row>
    <row r="180" spans="1:10" s="262" customFormat="1" ht="15.6">
      <c r="A180" s="98"/>
      <c r="B180" s="356" t="s">
        <v>94</v>
      </c>
      <c r="C180" s="357" t="s">
        <v>554</v>
      </c>
      <c r="D180" s="357" t="s">
        <v>554</v>
      </c>
      <c r="E180" s="358" t="s">
        <v>554</v>
      </c>
      <c r="F180" s="245"/>
      <c r="G180" s="245"/>
      <c r="H180" s="279"/>
    </row>
    <row r="181" spans="1:10" s="262" customFormat="1" ht="17.25" customHeight="1" thickBot="1">
      <c r="A181" s="359"/>
      <c r="B181" s="359"/>
      <c r="C181" s="360"/>
      <c r="D181" s="360"/>
      <c r="E181" s="361"/>
      <c r="F181" s="245"/>
      <c r="G181" s="245"/>
      <c r="H181" s="279"/>
    </row>
    <row r="182" spans="1:10" s="262" customFormat="1" ht="12.75" customHeight="1" thickTop="1">
      <c r="A182" s="98"/>
      <c r="B182" s="98"/>
      <c r="C182" s="98"/>
      <c r="D182" s="245"/>
      <c r="E182" s="245"/>
      <c r="F182" s="245"/>
      <c r="G182" s="275"/>
      <c r="H182" s="279"/>
    </row>
    <row r="183" spans="1:10" s="262" customFormat="1" ht="44.25" customHeight="1">
      <c r="A183" s="614" t="s">
        <v>434</v>
      </c>
      <c r="B183" s="614"/>
      <c r="C183" s="614"/>
      <c r="D183" s="614"/>
      <c r="E183" s="614"/>
      <c r="F183" s="614"/>
      <c r="G183" s="614"/>
      <c r="H183" s="614"/>
      <c r="I183" s="614"/>
      <c r="J183" s="614"/>
    </row>
    <row r="184" spans="1:10" s="262" customFormat="1" ht="33" customHeight="1">
      <c r="A184" s="257"/>
      <c r="B184" s="257"/>
      <c r="C184" s="257"/>
      <c r="D184" s="599" t="s">
        <v>228</v>
      </c>
      <c r="E184" s="257"/>
      <c r="F184" s="257"/>
      <c r="G184" s="257"/>
      <c r="H184" s="258" t="s">
        <v>4</v>
      </c>
      <c r="I184" s="607">
        <v>44834</v>
      </c>
      <c r="J184" s="607"/>
    </row>
    <row r="185" spans="1:10" s="262" customFormat="1" ht="12.75" customHeight="1">
      <c r="A185" s="98"/>
      <c r="B185" s="98"/>
      <c r="C185" s="98"/>
      <c r="D185" s="245"/>
      <c r="E185" s="245"/>
      <c r="F185" s="245"/>
      <c r="G185" s="598"/>
      <c r="H185" s="279"/>
    </row>
    <row r="186" spans="1:10" s="295" customFormat="1">
      <c r="A186" s="366" t="s">
        <v>478</v>
      </c>
      <c r="B186" s="367" t="s">
        <v>483</v>
      </c>
      <c r="C186" s="364"/>
      <c r="D186" s="364"/>
      <c r="E186" s="166"/>
      <c r="F186" s="166"/>
      <c r="G186" s="327"/>
      <c r="H186" s="365"/>
    </row>
    <row r="187" spans="1:10" s="295" customFormat="1">
      <c r="A187" s="166" t="s">
        <v>479</v>
      </c>
      <c r="B187" s="368">
        <v>0</v>
      </c>
      <c r="C187" s="364"/>
      <c r="D187" s="364"/>
      <c r="E187" s="166"/>
      <c r="F187" s="166"/>
      <c r="G187" s="327"/>
      <c r="H187" s="365"/>
    </row>
    <row r="188" spans="1:10" s="295" customFormat="1">
      <c r="A188" s="166" t="s">
        <v>480</v>
      </c>
      <c r="B188" s="368">
        <v>0</v>
      </c>
      <c r="C188" s="369"/>
      <c r="D188" s="364"/>
      <c r="E188" s="166"/>
      <c r="F188" s="166"/>
      <c r="G188" s="327"/>
      <c r="H188" s="365"/>
    </row>
    <row r="189" spans="1:10" s="295" customFormat="1" ht="8.25" customHeight="1" thickBot="1">
      <c r="A189" s="370"/>
      <c r="B189" s="371"/>
      <c r="C189" s="364"/>
      <c r="D189" s="372"/>
      <c r="E189" s="166"/>
      <c r="F189" s="166"/>
      <c r="G189" s="327"/>
      <c r="H189" s="365"/>
    </row>
    <row r="190" spans="1:10" s="295" customFormat="1" ht="23.25" customHeight="1" thickTop="1" thickBot="1">
      <c r="A190" s="373" t="s">
        <v>277</v>
      </c>
      <c r="B190" s="374"/>
      <c r="C190" s="375"/>
      <c r="D190" s="376"/>
      <c r="E190" s="377"/>
      <c r="F190" s="378"/>
      <c r="G190" s="92"/>
      <c r="H190" s="166"/>
      <c r="I190" s="327"/>
      <c r="J190" s="365"/>
    </row>
    <row r="191" spans="1:10" s="295" customFormat="1" ht="29.25" customHeight="1" thickTop="1">
      <c r="A191" s="379" t="s">
        <v>211</v>
      </c>
      <c r="B191" s="380" t="s">
        <v>372</v>
      </c>
      <c r="C191" s="381" t="s">
        <v>309</v>
      </c>
      <c r="D191" s="382" t="s">
        <v>172</v>
      </c>
      <c r="E191" s="382" t="s">
        <v>477</v>
      </c>
      <c r="F191" s="382" t="s">
        <v>376</v>
      </c>
      <c r="G191" s="651" t="s">
        <v>340</v>
      </c>
      <c r="H191" s="652"/>
      <c r="I191" s="327"/>
      <c r="J191" s="365"/>
    </row>
    <row r="192" spans="1:10" s="295" customFormat="1" ht="23.25" customHeight="1">
      <c r="A192" s="383" t="s">
        <v>743</v>
      </c>
      <c r="B192" s="384">
        <v>245000000</v>
      </c>
      <c r="C192" s="127">
        <v>0.11027258348013817</v>
      </c>
      <c r="D192" s="127">
        <v>0.13001127410047536</v>
      </c>
      <c r="E192" s="127">
        <v>0.12</v>
      </c>
      <c r="F192" s="127">
        <v>1.4999999999999999E-2</v>
      </c>
      <c r="G192" s="728">
        <v>0</v>
      </c>
      <c r="H192" s="729"/>
      <c r="I192" s="327"/>
      <c r="J192" s="365"/>
    </row>
    <row r="193" spans="1:10" s="295" customFormat="1" ht="23.25" customHeight="1">
      <c r="A193" s="383" t="s">
        <v>744</v>
      </c>
      <c r="B193" s="384">
        <v>500000000</v>
      </c>
      <c r="C193" s="127">
        <v>0.22504608873497586</v>
      </c>
      <c r="D193" s="127">
        <v>0.13001127410047536</v>
      </c>
      <c r="E193" s="127">
        <v>0.12</v>
      </c>
      <c r="F193" s="127">
        <v>1.4999999999999999E-2</v>
      </c>
      <c r="G193" s="653">
        <v>0</v>
      </c>
      <c r="H193" s="654"/>
      <c r="I193" s="327"/>
      <c r="J193" s="365"/>
    </row>
    <row r="194" spans="1:10" s="295" customFormat="1" ht="23.25" customHeight="1">
      <c r="A194" s="383" t="s">
        <v>745</v>
      </c>
      <c r="B194" s="384">
        <v>350000000</v>
      </c>
      <c r="C194" s="127">
        <v>0.1575322621144831</v>
      </c>
      <c r="D194" s="127">
        <v>0.13001127410047536</v>
      </c>
      <c r="E194" s="127">
        <v>0.11</v>
      </c>
      <c r="F194" s="127">
        <v>1.4999999999999999E-2</v>
      </c>
      <c r="G194" s="653">
        <v>0</v>
      </c>
      <c r="H194" s="654"/>
      <c r="I194" s="327"/>
      <c r="J194" s="365"/>
    </row>
    <row r="195" spans="1:10" s="295" customFormat="1" ht="23.25" customHeight="1">
      <c r="A195" s="383" t="s">
        <v>439</v>
      </c>
      <c r="B195" s="384">
        <v>16425000</v>
      </c>
      <c r="C195" s="127">
        <v>7.3927640149439571E-3</v>
      </c>
      <c r="D195" s="127">
        <v>0</v>
      </c>
      <c r="E195" s="127"/>
      <c r="F195" s="127"/>
      <c r="G195" s="653">
        <v>0</v>
      </c>
      <c r="H195" s="654"/>
      <c r="I195" s="327"/>
      <c r="J195" s="365"/>
    </row>
    <row r="196" spans="1:10" s="295" customFormat="1" ht="23.25" customHeight="1">
      <c r="A196" s="383" t="s">
        <v>440</v>
      </c>
      <c r="B196" s="385">
        <v>163637000</v>
      </c>
      <c r="C196" s="127">
        <v>7.3651733644650483E-2</v>
      </c>
      <c r="D196" s="127">
        <v>0</v>
      </c>
      <c r="E196" s="127"/>
      <c r="F196" s="127">
        <v>0</v>
      </c>
      <c r="G196" s="653">
        <v>0</v>
      </c>
      <c r="H196" s="654"/>
      <c r="I196" s="327"/>
      <c r="J196" s="365"/>
    </row>
    <row r="197" spans="1:10" s="262" customFormat="1" ht="23.25" customHeight="1">
      <c r="A197" s="386" t="s">
        <v>547</v>
      </c>
      <c r="B197" s="385">
        <v>946705118.0627445</v>
      </c>
      <c r="C197" s="208">
        <v>0.42610456801080837</v>
      </c>
      <c r="D197" s="37"/>
      <c r="E197" s="37"/>
      <c r="F197" s="37"/>
      <c r="G197" s="730">
        <v>0</v>
      </c>
      <c r="H197" s="731"/>
      <c r="I197" s="96"/>
      <c r="J197" s="279"/>
    </row>
    <row r="198" spans="1:10" s="262" customFormat="1" ht="23.25" customHeight="1" thickBot="1">
      <c r="A198" s="387" t="s">
        <v>317</v>
      </c>
      <c r="B198" s="388">
        <v>2221767118.0627446</v>
      </c>
      <c r="C198" s="389"/>
      <c r="D198" s="388"/>
      <c r="E198" s="388"/>
      <c r="F198" s="388"/>
      <c r="G198" s="726"/>
      <c r="H198" s="727"/>
      <c r="I198" s="96"/>
      <c r="J198" s="279"/>
    </row>
    <row r="199" spans="1:10" s="262" customFormat="1" ht="14.25" customHeight="1" thickTop="1">
      <c r="A199" s="269"/>
      <c r="B199" s="280"/>
      <c r="C199" s="280"/>
      <c r="D199" s="275"/>
      <c r="E199" s="275"/>
      <c r="F199" s="275"/>
      <c r="G199" s="275"/>
      <c r="H199" s="281"/>
      <c r="I199" s="96"/>
      <c r="J199" s="279"/>
    </row>
    <row r="200" spans="1:10" s="224" customFormat="1" ht="45">
      <c r="A200" s="614" t="s">
        <v>434</v>
      </c>
      <c r="B200" s="614"/>
      <c r="C200" s="614"/>
      <c r="D200" s="614"/>
      <c r="E200" s="614"/>
      <c r="F200" s="614"/>
      <c r="G200" s="614"/>
      <c r="H200" s="614"/>
      <c r="I200" s="614"/>
      <c r="J200" s="614"/>
    </row>
    <row r="201" spans="1:10" s="225" customFormat="1" ht="30">
      <c r="A201" s="257"/>
      <c r="B201" s="257"/>
      <c r="C201" s="257"/>
      <c r="D201" s="599" t="s">
        <v>228</v>
      </c>
      <c r="E201" s="257"/>
      <c r="F201" s="257"/>
      <c r="G201" s="257"/>
      <c r="H201" s="258" t="s">
        <v>4</v>
      </c>
      <c r="I201" s="607">
        <v>44834</v>
      </c>
      <c r="J201" s="607"/>
    </row>
    <row r="202" spans="1:10" s="295" customFormat="1" ht="23.25" customHeight="1">
      <c r="A202" s="390"/>
      <c r="B202" s="391"/>
      <c r="C202" s="391"/>
      <c r="D202" s="392"/>
      <c r="E202" s="392"/>
      <c r="F202" s="392"/>
      <c r="G202" s="392"/>
      <c r="H202" s="326"/>
      <c r="I202" s="327"/>
      <c r="J202" s="365"/>
    </row>
    <row r="203" spans="1:10" s="295" customFormat="1" ht="23.25" customHeight="1" thickBot="1">
      <c r="A203" s="393" t="s">
        <v>204</v>
      </c>
      <c r="B203" s="393"/>
      <c r="C203" s="93"/>
      <c r="D203" s="93"/>
      <c r="E203" s="392"/>
      <c r="F203" s="394" t="s">
        <v>205</v>
      </c>
      <c r="G203" s="395"/>
      <c r="H203" s="395"/>
      <c r="I203" s="93"/>
      <c r="J203" s="365"/>
    </row>
    <row r="204" spans="1:10" s="295" customFormat="1" ht="23.25" customHeight="1" thickTop="1">
      <c r="A204" s="396" t="s">
        <v>151</v>
      </c>
      <c r="B204" s="397"/>
      <c r="C204" s="398" t="s">
        <v>206</v>
      </c>
      <c r="D204" s="399" t="s">
        <v>207</v>
      </c>
      <c r="E204" s="392"/>
      <c r="F204" s="400" t="s">
        <v>151</v>
      </c>
      <c r="G204" s="401"/>
      <c r="H204" s="402" t="s">
        <v>208</v>
      </c>
      <c r="I204" s="400" t="s">
        <v>209</v>
      </c>
      <c r="J204" s="365"/>
    </row>
    <row r="205" spans="1:10" s="295" customFormat="1">
      <c r="A205" s="366" t="s">
        <v>150</v>
      </c>
      <c r="B205" s="403"/>
      <c r="C205" s="404">
        <v>14178</v>
      </c>
      <c r="D205" s="405">
        <v>14055</v>
      </c>
      <c r="E205" s="392"/>
      <c r="F205" s="366" t="s">
        <v>210</v>
      </c>
      <c r="G205" s="403"/>
      <c r="H205" s="406">
        <v>14178</v>
      </c>
      <c r="I205" s="407">
        <v>2205299297.0999999</v>
      </c>
      <c r="J205" s="365"/>
    </row>
    <row r="206" spans="1:10" s="295" customFormat="1">
      <c r="A206" s="166" t="s">
        <v>69</v>
      </c>
      <c r="B206" s="408"/>
      <c r="C206" s="404">
        <v>15670</v>
      </c>
      <c r="D206" s="409">
        <v>15569</v>
      </c>
      <c r="E206" s="392"/>
      <c r="F206" s="166" t="s">
        <v>198</v>
      </c>
      <c r="G206" s="408"/>
      <c r="H206" s="406">
        <v>0</v>
      </c>
      <c r="I206" s="410">
        <v>2127396</v>
      </c>
      <c r="J206" s="365"/>
    </row>
    <row r="207" spans="1:10" s="295" customFormat="1">
      <c r="A207" s="166" t="s">
        <v>518</v>
      </c>
      <c r="B207" s="408"/>
      <c r="C207" s="411">
        <v>2205299297.0999999</v>
      </c>
      <c r="D207" s="412">
        <v>2180366571.5100002</v>
      </c>
      <c r="E207" s="207"/>
      <c r="F207" s="166" t="s">
        <v>426</v>
      </c>
      <c r="G207" s="408"/>
      <c r="H207" s="406">
        <v>-7</v>
      </c>
      <c r="I207" s="410">
        <v>-1368909.9100000001</v>
      </c>
      <c r="J207" s="365"/>
    </row>
    <row r="208" spans="1:10" s="295" customFormat="1">
      <c r="A208" s="117" t="s">
        <v>56</v>
      </c>
      <c r="B208" s="116"/>
      <c r="C208" s="411">
        <v>49089388.659999996</v>
      </c>
      <c r="D208" s="412">
        <v>43444234.409999996</v>
      </c>
      <c r="E208" s="392"/>
      <c r="F208" s="117" t="s">
        <v>555</v>
      </c>
      <c r="G208" s="116"/>
      <c r="H208" s="406">
        <v>-7</v>
      </c>
      <c r="I208" s="410">
        <v>-1368909.9100000001</v>
      </c>
      <c r="J208" s="365"/>
    </row>
    <row r="209" spans="1:10" s="295" customFormat="1">
      <c r="A209" s="166" t="s">
        <v>305</v>
      </c>
      <c r="B209" s="166"/>
      <c r="C209" s="413">
        <v>35183203.43</v>
      </c>
      <c r="D209" s="412">
        <v>29123498.629999999</v>
      </c>
      <c r="E209" s="392"/>
      <c r="F209" s="166" t="s">
        <v>374</v>
      </c>
      <c r="G209" s="166"/>
      <c r="H209" s="414">
        <v>0</v>
      </c>
      <c r="I209" s="410">
        <v>0</v>
      </c>
      <c r="J209" s="365"/>
    </row>
    <row r="210" spans="1:10" s="295" customFormat="1">
      <c r="A210" s="117" t="s">
        <v>519</v>
      </c>
      <c r="B210" s="116"/>
      <c r="C210" s="411">
        <v>16599999.999999996</v>
      </c>
      <c r="D210" s="412">
        <v>16425000</v>
      </c>
      <c r="E210" s="392"/>
      <c r="F210" s="117" t="s">
        <v>293</v>
      </c>
      <c r="G210" s="116"/>
      <c r="H210" s="406">
        <v>-116</v>
      </c>
      <c r="I210" s="410">
        <v>-25692802.390000001</v>
      </c>
      <c r="J210" s="365"/>
    </row>
    <row r="211" spans="1:10" s="295" customFormat="1">
      <c r="A211" s="117" t="s">
        <v>520</v>
      </c>
      <c r="B211" s="116"/>
      <c r="C211" s="411">
        <v>16600000.000050001</v>
      </c>
      <c r="D211" s="412">
        <v>16425000</v>
      </c>
      <c r="E211" s="392"/>
      <c r="F211" s="117" t="s">
        <v>375</v>
      </c>
      <c r="G211" s="116"/>
      <c r="H211" s="406">
        <v>0</v>
      </c>
      <c r="I211" s="410">
        <v>0</v>
      </c>
      <c r="J211" s="365"/>
    </row>
    <row r="212" spans="1:10" s="295" customFormat="1">
      <c r="A212" s="93" t="s">
        <v>521</v>
      </c>
      <c r="B212" s="116"/>
      <c r="C212" s="415">
        <v>0</v>
      </c>
      <c r="D212" s="411">
        <v>0</v>
      </c>
      <c r="E212" s="392"/>
      <c r="F212" s="117" t="s">
        <v>294</v>
      </c>
      <c r="G212" s="122"/>
      <c r="H212" s="416">
        <v>0</v>
      </c>
      <c r="I212" s="406">
        <v>1590.710000038147</v>
      </c>
      <c r="J212" s="365"/>
    </row>
    <row r="213" spans="1:10" s="295" customFormat="1" ht="16.2" thickBot="1">
      <c r="A213" s="117" t="s">
        <v>522</v>
      </c>
      <c r="B213" s="116"/>
      <c r="C213" s="199">
        <v>1.7951046700000001E-2</v>
      </c>
      <c r="D213" s="175">
        <v>1.79844511E-2</v>
      </c>
      <c r="E213" s="392"/>
      <c r="F213" s="417" t="s">
        <v>295</v>
      </c>
      <c r="G213" s="418"/>
      <c r="H213" s="203">
        <v>14055</v>
      </c>
      <c r="I213" s="204">
        <v>2180366571.5100002</v>
      </c>
      <c r="J213" s="365"/>
    </row>
    <row r="214" spans="1:10" s="295" customFormat="1" ht="15.6" thickTop="1">
      <c r="A214" s="117" t="s">
        <v>227</v>
      </c>
      <c r="B214" s="93"/>
      <c r="C214" s="200">
        <v>5.3135297381301308E-3</v>
      </c>
      <c r="D214" s="198">
        <v>3.5813798888888887E-3</v>
      </c>
      <c r="E214" s="392"/>
      <c r="F214" s="419"/>
      <c r="G214" s="392"/>
      <c r="H214" s="392"/>
      <c r="I214" s="419"/>
      <c r="J214" s="365"/>
    </row>
    <row r="215" spans="1:10" s="295" customFormat="1" ht="14.1" customHeight="1">
      <c r="A215" s="117" t="s">
        <v>565</v>
      </c>
      <c r="B215" s="116"/>
      <c r="C215" s="420">
        <v>1286903666.6700001</v>
      </c>
      <c r="D215" s="411">
        <v>1275062000</v>
      </c>
      <c r="E215" s="421"/>
      <c r="F215" s="392"/>
      <c r="G215" s="392"/>
      <c r="H215" s="326"/>
      <c r="I215" s="327"/>
      <c r="J215" s="365"/>
    </row>
    <row r="216" spans="1:10" s="295" customFormat="1">
      <c r="A216" s="117" t="s">
        <v>523</v>
      </c>
      <c r="B216" s="116"/>
      <c r="C216" s="188">
        <v>0.56720000000000004</v>
      </c>
      <c r="D216" s="175">
        <v>0.57072000000000001</v>
      </c>
      <c r="E216" s="421"/>
      <c r="H216" s="326"/>
      <c r="I216" s="327"/>
      <c r="J216" s="365"/>
    </row>
    <row r="217" spans="1:10" s="295" customFormat="1" ht="16.2" thickBot="1">
      <c r="A217" s="117" t="s">
        <v>614</v>
      </c>
      <c r="B217" s="116"/>
      <c r="C217" s="188">
        <v>0.56720000000000004</v>
      </c>
      <c r="D217" s="175">
        <v>0.57072000000000001</v>
      </c>
      <c r="E217" s="392"/>
      <c r="F217" s="393" t="s">
        <v>296</v>
      </c>
      <c r="G217" s="393"/>
      <c r="H217" s="326"/>
      <c r="I217" s="327"/>
      <c r="J217" s="365"/>
    </row>
    <row r="218" spans="1:10" s="295" customFormat="1" ht="15.6" thickTop="1">
      <c r="A218" s="117" t="s">
        <v>547</v>
      </c>
      <c r="B218" s="116"/>
      <c r="C218" s="420">
        <v>969300950.52274442</v>
      </c>
      <c r="D218" s="411">
        <v>946705118.0627445</v>
      </c>
      <c r="E218" s="421"/>
      <c r="F218" s="93" t="s">
        <v>297</v>
      </c>
      <c r="G218" s="422" t="s">
        <v>298</v>
      </c>
      <c r="H218" s="326"/>
      <c r="I218" s="327"/>
      <c r="J218" s="365"/>
    </row>
    <row r="219" spans="1:10" s="295" customFormat="1">
      <c r="A219" s="117" t="s">
        <v>438</v>
      </c>
      <c r="B219" s="116"/>
      <c r="C219" s="188">
        <v>0.43280000000000002</v>
      </c>
      <c r="D219" s="175">
        <v>0.42927999999999999</v>
      </c>
      <c r="E219" s="421"/>
      <c r="F219" s="93" t="s">
        <v>299</v>
      </c>
      <c r="G219" s="423" t="s">
        <v>298</v>
      </c>
      <c r="H219" s="326"/>
      <c r="I219" s="327"/>
      <c r="J219" s="365"/>
    </row>
    <row r="220" spans="1:10" s="295" customFormat="1">
      <c r="A220" s="117" t="s">
        <v>524</v>
      </c>
      <c r="B220" s="116"/>
      <c r="C220" s="420">
        <v>110264964.855</v>
      </c>
      <c r="D220" s="411">
        <v>109018328.57550001</v>
      </c>
      <c r="E220" s="392"/>
      <c r="F220" s="130" t="s">
        <v>300</v>
      </c>
      <c r="G220" s="423" t="s">
        <v>298</v>
      </c>
      <c r="H220" s="326"/>
      <c r="I220" s="327"/>
      <c r="J220" s="365"/>
    </row>
    <row r="221" spans="1:10" s="295" customFormat="1">
      <c r="A221" s="117" t="s">
        <v>541</v>
      </c>
      <c r="B221" s="116"/>
      <c r="C221" s="188">
        <v>0.05</v>
      </c>
      <c r="D221" s="175">
        <v>0.05</v>
      </c>
      <c r="E221" s="421"/>
      <c r="F221" s="93" t="s">
        <v>301</v>
      </c>
      <c r="G221" s="423" t="s">
        <v>298</v>
      </c>
      <c r="H221" s="326"/>
      <c r="I221" s="327"/>
      <c r="J221" s="365"/>
    </row>
    <row r="222" spans="1:10" s="295" customFormat="1">
      <c r="A222" s="117" t="s">
        <v>526</v>
      </c>
      <c r="B222" s="116"/>
      <c r="C222" s="420">
        <v>110264964.855</v>
      </c>
      <c r="D222" s="411">
        <v>109018328.57550001</v>
      </c>
      <c r="E222" s="392"/>
      <c r="F222" s="130" t="s">
        <v>108</v>
      </c>
      <c r="G222" s="424">
        <v>100</v>
      </c>
      <c r="H222" s="326"/>
      <c r="I222" s="327"/>
      <c r="J222" s="365"/>
    </row>
    <row r="223" spans="1:10" s="295" customFormat="1">
      <c r="A223" s="117" t="s">
        <v>527</v>
      </c>
      <c r="B223" s="116"/>
      <c r="C223" s="420">
        <v>0</v>
      </c>
      <c r="D223" s="411">
        <v>0</v>
      </c>
      <c r="E223" s="392"/>
      <c r="F223" s="93" t="s">
        <v>302</v>
      </c>
      <c r="G223" s="424">
        <v>100</v>
      </c>
      <c r="H223" s="326"/>
      <c r="I223" s="327"/>
      <c r="J223" s="365"/>
    </row>
    <row r="224" spans="1:10" s="295" customFormat="1">
      <c r="A224" s="117" t="s">
        <v>829</v>
      </c>
      <c r="B224" s="122"/>
      <c r="C224" s="425">
        <v>33364376.210000012</v>
      </c>
      <c r="D224" s="411">
        <v>32736533.590000022</v>
      </c>
      <c r="E224" s="392"/>
      <c r="F224" s="93" t="s">
        <v>303</v>
      </c>
      <c r="G224" s="424">
        <v>100</v>
      </c>
      <c r="H224" s="326"/>
      <c r="I224" s="327"/>
      <c r="J224" s="365"/>
    </row>
    <row r="225" spans="1:10" s="295" customFormat="1" ht="23.25" customHeight="1" thickBot="1">
      <c r="A225" s="426"/>
      <c r="B225" s="418"/>
      <c r="C225" s="131"/>
      <c r="D225" s="176"/>
      <c r="E225" s="392"/>
      <c r="F225" s="427" t="s">
        <v>304</v>
      </c>
      <c r="G225" s="428">
        <v>1.7315545694618465E-2</v>
      </c>
      <c r="H225" s="326"/>
      <c r="I225" s="327"/>
      <c r="J225" s="365"/>
    </row>
    <row r="226" spans="1:10" s="295" customFormat="1" ht="23.25" customHeight="1" thickTop="1">
      <c r="E226" s="392"/>
      <c r="F226" s="392"/>
      <c r="G226" s="392"/>
      <c r="H226" s="326"/>
      <c r="I226" s="327"/>
      <c r="J226" s="365"/>
    </row>
    <row r="227" spans="1:10" s="295" customFormat="1" ht="23.25" customHeight="1" thickBot="1">
      <c r="A227" s="54" t="s">
        <v>441</v>
      </c>
      <c r="B227" s="23"/>
      <c r="C227" s="23"/>
      <c r="E227" s="392"/>
      <c r="I227" s="327"/>
      <c r="J227" s="365"/>
    </row>
    <row r="228" spans="1:10" s="295" customFormat="1" ht="28.5" customHeight="1" thickTop="1">
      <c r="A228" s="379"/>
      <c r="B228" s="133" t="s">
        <v>442</v>
      </c>
      <c r="C228" s="134" t="s">
        <v>207</v>
      </c>
      <c r="E228" s="392"/>
      <c r="I228" s="197"/>
      <c r="J228" s="365"/>
    </row>
    <row r="229" spans="1:10" s="295" customFormat="1">
      <c r="A229" s="429" t="s">
        <v>613</v>
      </c>
      <c r="B229" s="189">
        <v>1106666666.6700001</v>
      </c>
      <c r="C229" s="169">
        <v>1095000000</v>
      </c>
      <c r="E229" s="392"/>
      <c r="I229" s="197"/>
      <c r="J229" s="365"/>
    </row>
    <row r="230" spans="1:10" s="295" customFormat="1">
      <c r="A230" s="430" t="s">
        <v>443</v>
      </c>
      <c r="B230" s="192">
        <v>0</v>
      </c>
      <c r="C230" s="170">
        <v>0</v>
      </c>
      <c r="E230" s="392"/>
      <c r="G230" s="431"/>
      <c r="I230" s="197"/>
      <c r="J230" s="365"/>
    </row>
    <row r="231" spans="1:10" s="295" customFormat="1">
      <c r="A231" s="430" t="s">
        <v>540</v>
      </c>
      <c r="B231" s="192">
        <v>1286903666.6700001</v>
      </c>
      <c r="C231" s="170">
        <v>1275062000</v>
      </c>
      <c r="E231" s="392"/>
      <c r="I231" s="197"/>
      <c r="J231" s="365"/>
    </row>
    <row r="232" spans="1:10" s="295" customFormat="1">
      <c r="A232" s="432" t="s">
        <v>161</v>
      </c>
      <c r="B232" s="170">
        <v>0</v>
      </c>
      <c r="C232" s="191">
        <v>0</v>
      </c>
      <c r="E232" s="392"/>
      <c r="I232" s="197"/>
      <c r="J232" s="365"/>
    </row>
    <row r="233" spans="1:10" s="295" customFormat="1" ht="23.25" customHeight="1" thickBot="1">
      <c r="A233" s="433" t="s">
        <v>317</v>
      </c>
      <c r="B233" s="145"/>
      <c r="C233" s="146"/>
      <c r="E233" s="392"/>
      <c r="I233" s="197"/>
      <c r="J233" s="365"/>
    </row>
    <row r="234" spans="1:10" s="295" customFormat="1" ht="23.25" customHeight="1" thickTop="1">
      <c r="E234" s="392"/>
      <c r="F234" s="394"/>
      <c r="G234" s="434"/>
      <c r="H234" s="435"/>
      <c r="I234" s="197"/>
      <c r="J234" s="365"/>
    </row>
    <row r="235" spans="1:10" s="295" customFormat="1" ht="23.25" customHeight="1" thickBot="1">
      <c r="A235" s="54" t="s">
        <v>618</v>
      </c>
      <c r="B235" s="23"/>
      <c r="C235" s="23"/>
      <c r="E235" s="392"/>
      <c r="F235" s="394"/>
      <c r="G235" s="434"/>
      <c r="H235" s="435"/>
      <c r="I235" s="197"/>
      <c r="J235" s="365"/>
    </row>
    <row r="236" spans="1:10" s="295" customFormat="1" ht="23.25" customHeight="1" thickTop="1">
      <c r="A236" s="379"/>
      <c r="B236" s="133" t="s">
        <v>442</v>
      </c>
      <c r="C236" s="134" t="s">
        <v>207</v>
      </c>
      <c r="E236" s="392"/>
      <c r="F236" s="394"/>
      <c r="G236" s="434"/>
      <c r="H236" s="435"/>
      <c r="I236" s="197"/>
      <c r="J236" s="365"/>
    </row>
    <row r="237" spans="1:10" s="295" customFormat="1" ht="23.25" customHeight="1">
      <c r="A237" s="429" t="s">
        <v>749</v>
      </c>
      <c r="B237" s="190">
        <v>969300950.52274442</v>
      </c>
      <c r="C237" s="170">
        <v>946705118.0627445</v>
      </c>
      <c r="E237" s="392"/>
      <c r="F237" s="394"/>
      <c r="G237" s="434"/>
      <c r="H237" s="435"/>
      <c r="I237" s="197"/>
      <c r="J237" s="365"/>
    </row>
    <row r="238" spans="1:10" s="295" customFormat="1" ht="23.25" customHeight="1">
      <c r="A238" s="430" t="s">
        <v>727</v>
      </c>
      <c r="B238" s="206">
        <v>969300950.52274442</v>
      </c>
      <c r="C238" s="602">
        <v>946705118.0627445</v>
      </c>
      <c r="E238" s="392"/>
      <c r="F238" s="394"/>
      <c r="G238" s="434"/>
      <c r="H238" s="435"/>
      <c r="I238" s="197"/>
      <c r="J238" s="365"/>
    </row>
    <row r="239" spans="1:10" s="295" customFormat="1" ht="23.25" customHeight="1" thickBot="1">
      <c r="A239" s="436" t="s">
        <v>750</v>
      </c>
      <c r="B239" s="600">
        <v>946705118.0627445</v>
      </c>
      <c r="C239" s="601">
        <v>933437468.4327445</v>
      </c>
      <c r="E239" s="392"/>
      <c r="F239" s="394"/>
      <c r="G239" s="434"/>
      <c r="H239" s="435"/>
      <c r="I239" s="197"/>
      <c r="J239" s="365"/>
    </row>
    <row r="240" spans="1:10" s="295" customFormat="1" ht="23.25" customHeight="1" thickTop="1">
      <c r="D240" s="392"/>
      <c r="E240" s="392"/>
      <c r="F240" s="392"/>
      <c r="G240" s="392"/>
      <c r="H240" s="326"/>
      <c r="I240" s="327"/>
      <c r="J240" s="365"/>
    </row>
    <row r="241" spans="1:10" s="262" customFormat="1" ht="16.2" thickBot="1">
      <c r="A241" s="54" t="s">
        <v>216</v>
      </c>
      <c r="B241" s="23"/>
      <c r="C241" s="23"/>
      <c r="D241" s="24"/>
      <c r="E241" s="275"/>
    </row>
    <row r="242" spans="1:10" s="295" customFormat="1" ht="30.75" customHeight="1" thickTop="1">
      <c r="A242" s="132" t="s">
        <v>151</v>
      </c>
      <c r="B242" s="133" t="s">
        <v>217</v>
      </c>
      <c r="C242" s="134" t="s">
        <v>218</v>
      </c>
      <c r="D242" s="135" t="s">
        <v>219</v>
      </c>
      <c r="E242" s="392"/>
    </row>
    <row r="243" spans="1:10" s="295" customFormat="1">
      <c r="A243" s="136" t="s">
        <v>332</v>
      </c>
      <c r="B243" s="137">
        <v>1.1650483190098688E-2</v>
      </c>
      <c r="C243" s="137">
        <v>1.4858917292894942E-2</v>
      </c>
      <c r="D243" s="138">
        <v>0.16443321728363014</v>
      </c>
      <c r="E243" s="392"/>
      <c r="F243" s="326"/>
    </row>
    <row r="244" spans="1:10" s="295" customFormat="1">
      <c r="A244" s="136" t="s">
        <v>333</v>
      </c>
      <c r="B244" s="137">
        <v>1.4131029836082146E-2</v>
      </c>
      <c r="C244" s="137">
        <v>1.4303721182777977E-2</v>
      </c>
      <c r="D244" s="139">
        <v>0.15876486290826741</v>
      </c>
      <c r="E244" s="392"/>
    </row>
    <row r="245" spans="1:10" s="295" customFormat="1" ht="16.2" thickBot="1">
      <c r="A245" s="433"/>
      <c r="B245" s="140"/>
      <c r="C245" s="141"/>
      <c r="D245" s="142"/>
      <c r="E245" s="392"/>
    </row>
    <row r="246" spans="1:10" s="295" customFormat="1" ht="15.6" thickTop="1">
      <c r="A246" s="702" t="s">
        <v>233</v>
      </c>
      <c r="B246" s="702"/>
      <c r="C246" s="702"/>
      <c r="D246" s="702"/>
      <c r="E246" s="392"/>
    </row>
    <row r="247" spans="1:10" s="295" customFormat="1">
      <c r="A247" s="703"/>
      <c r="B247" s="703"/>
      <c r="C247" s="703"/>
      <c r="D247" s="703"/>
      <c r="E247" s="392"/>
    </row>
    <row r="248" spans="1:10" s="295" customFormat="1" ht="16.2" thickBot="1">
      <c r="A248" s="437" t="s">
        <v>220</v>
      </c>
      <c r="B248" s="143"/>
      <c r="C248" s="144"/>
      <c r="D248" s="144"/>
      <c r="E248" s="392"/>
      <c r="F248" s="392"/>
      <c r="G248" s="392"/>
      <c r="H248" s="326"/>
      <c r="I248" s="327"/>
      <c r="J248" s="365"/>
    </row>
    <row r="249" spans="1:10" s="295" customFormat="1" ht="30.75" customHeight="1" thickTop="1">
      <c r="A249" s="132" t="s">
        <v>151</v>
      </c>
      <c r="B249" s="133" t="s">
        <v>217</v>
      </c>
      <c r="C249" s="134" t="s">
        <v>218</v>
      </c>
      <c r="D249" s="135" t="s">
        <v>219</v>
      </c>
      <c r="E249" s="392"/>
      <c r="F249" s="392"/>
      <c r="G249" s="392"/>
      <c r="H249" s="326"/>
      <c r="I249" s="327"/>
      <c r="J249" s="365"/>
    </row>
    <row r="250" spans="1:10" s="295" customFormat="1">
      <c r="A250" s="136" t="s">
        <v>221</v>
      </c>
      <c r="B250" s="137">
        <v>1.4708332806641786E-4</v>
      </c>
      <c r="C250" s="137">
        <v>4.9027776022139286E-5</v>
      </c>
      <c r="D250" s="138">
        <v>5.881746924832898E-4</v>
      </c>
      <c r="E250" s="392"/>
      <c r="G250" s="392"/>
      <c r="H250" s="326"/>
      <c r="I250" s="327"/>
      <c r="J250" s="365"/>
    </row>
    <row r="251" spans="1:10" s="295" customFormat="1">
      <c r="A251" s="136" t="s">
        <v>58</v>
      </c>
      <c r="B251" s="137">
        <v>0</v>
      </c>
      <c r="C251" s="137">
        <v>1.0921563014158079E-5</v>
      </c>
      <c r="D251" s="139">
        <v>1.3105088394116393E-4</v>
      </c>
      <c r="E251" s="392"/>
      <c r="F251" s="392"/>
      <c r="G251" s="392"/>
      <c r="H251" s="326"/>
      <c r="I251" s="327"/>
      <c r="J251" s="365"/>
    </row>
    <row r="252" spans="1:10" s="295" customFormat="1" ht="16.2" thickBot="1">
      <c r="A252" s="433"/>
      <c r="B252" s="140"/>
      <c r="C252" s="141"/>
      <c r="D252" s="142"/>
      <c r="E252" s="392"/>
      <c r="F252" s="392"/>
      <c r="G252" s="392"/>
      <c r="H252" s="326"/>
      <c r="I252" s="327"/>
      <c r="J252" s="365"/>
    </row>
    <row r="253" spans="1:10" s="295" customFormat="1" ht="15.6" thickTop="1">
      <c r="D253" s="392"/>
      <c r="E253" s="392"/>
      <c r="F253" s="392"/>
      <c r="G253" s="392"/>
      <c r="H253" s="326"/>
      <c r="I253" s="327"/>
      <c r="J253" s="365"/>
    </row>
    <row r="254" spans="1:10" s="295" customFormat="1" ht="16.2" thickBot="1">
      <c r="A254" s="147" t="s">
        <v>534</v>
      </c>
      <c r="B254" s="93"/>
      <c r="C254" s="93"/>
      <c r="D254" s="438"/>
      <c r="E254" s="93"/>
      <c r="F254" s="392"/>
      <c r="G254" s="392"/>
      <c r="H254" s="326"/>
      <c r="I254" s="327"/>
      <c r="J254" s="365"/>
    </row>
    <row r="255" spans="1:10" s="295" customFormat="1" ht="30.75" customHeight="1" thickTop="1">
      <c r="A255" s="132" t="s">
        <v>151</v>
      </c>
      <c r="B255" s="133" t="s">
        <v>217</v>
      </c>
      <c r="C255" s="134" t="s">
        <v>218</v>
      </c>
      <c r="D255" s="135" t="s">
        <v>219</v>
      </c>
      <c r="F255" s="392"/>
      <c r="G255" s="392"/>
      <c r="H255" s="326"/>
      <c r="I255" s="327"/>
      <c r="J255" s="365"/>
    </row>
    <row r="256" spans="1:10" s="295" customFormat="1">
      <c r="A256" s="136" t="s">
        <v>533</v>
      </c>
      <c r="B256" s="137">
        <v>7.085551616757009E-3</v>
      </c>
      <c r="C256" s="137">
        <v>1.0183698428140169E-2</v>
      </c>
      <c r="D256" s="138">
        <v>0.11558678206936401</v>
      </c>
      <c r="G256" s="392"/>
      <c r="H256" s="326"/>
      <c r="I256" s="327"/>
      <c r="J256" s="365"/>
    </row>
    <row r="257" spans="1:10" s="295" customFormat="1">
      <c r="A257" s="136" t="s">
        <v>535</v>
      </c>
      <c r="B257" s="137">
        <v>9.5093054037628365E-3</v>
      </c>
      <c r="C257" s="137">
        <v>9.6860063589966783E-3</v>
      </c>
      <c r="D257" s="139">
        <v>0.11023567095754727</v>
      </c>
      <c r="F257" s="392"/>
      <c r="G257" s="392"/>
      <c r="H257" s="326"/>
      <c r="I257" s="327"/>
      <c r="J257" s="365"/>
    </row>
    <row r="258" spans="1:10" s="295" customFormat="1" ht="16.2" thickBot="1">
      <c r="A258" s="433"/>
      <c r="B258" s="140"/>
      <c r="C258" s="141"/>
      <c r="D258" s="142"/>
      <c r="F258" s="392"/>
      <c r="G258" s="392"/>
      <c r="H258" s="326"/>
      <c r="I258" s="327"/>
      <c r="J258" s="365"/>
    </row>
    <row r="259" spans="1:10" s="295" customFormat="1" ht="15.75" customHeight="1" thickTop="1">
      <c r="A259" s="148" t="s">
        <v>107</v>
      </c>
      <c r="B259" s="148"/>
      <c r="C259" s="148"/>
      <c r="D259" s="148"/>
      <c r="F259" s="392"/>
      <c r="G259" s="392"/>
      <c r="H259" s="326"/>
      <c r="I259" s="327"/>
      <c r="J259" s="365"/>
    </row>
    <row r="260" spans="1:10" s="262" customFormat="1">
      <c r="A260" s="94"/>
      <c r="B260" s="94"/>
      <c r="C260" s="94"/>
      <c r="D260" s="94"/>
      <c r="E260" s="94"/>
      <c r="F260" s="275"/>
      <c r="G260" s="275"/>
      <c r="H260" s="281"/>
      <c r="I260" s="96"/>
      <c r="J260" s="279"/>
    </row>
    <row r="261" spans="1:10" s="224" customFormat="1" ht="45">
      <c r="A261" s="614" t="s">
        <v>434</v>
      </c>
      <c r="B261" s="614"/>
      <c r="C261" s="614"/>
      <c r="D261" s="614"/>
      <c r="E261" s="614"/>
      <c r="F261" s="614"/>
      <c r="G261" s="614"/>
      <c r="H261" s="614"/>
      <c r="I261" s="614"/>
      <c r="J261" s="614"/>
    </row>
    <row r="262" spans="1:10" s="225" customFormat="1" ht="30">
      <c r="A262" s="257"/>
      <c r="B262" s="257"/>
      <c r="C262" s="257"/>
      <c r="D262" s="599" t="s">
        <v>228</v>
      </c>
      <c r="E262" s="257"/>
      <c r="F262" s="257"/>
      <c r="G262" s="257"/>
      <c r="H262" s="258" t="s">
        <v>4</v>
      </c>
      <c r="I262" s="607">
        <v>44834</v>
      </c>
      <c r="J262" s="607"/>
    </row>
    <row r="263" spans="1:10" s="262" customFormat="1">
      <c r="F263" s="275"/>
      <c r="G263" s="275"/>
      <c r="H263" s="281"/>
      <c r="I263" s="96"/>
      <c r="J263" s="279"/>
    </row>
    <row r="264" spans="1:10" s="262" customFormat="1" ht="23.25" customHeight="1" thickBot="1">
      <c r="A264" s="229" t="s">
        <v>369</v>
      </c>
      <c r="B264" s="15"/>
      <c r="C264" s="16"/>
      <c r="D264" s="16"/>
      <c r="E264" s="90"/>
      <c r="F264" s="90"/>
      <c r="G264" s="439"/>
      <c r="H264" s="17"/>
      <c r="I264" s="96"/>
      <c r="J264" s="279"/>
    </row>
    <row r="265" spans="1:10" s="262" customFormat="1" ht="13.8" thickTop="1">
      <c r="A265" s="736"/>
      <c r="B265" s="706" t="s">
        <v>318</v>
      </c>
      <c r="C265" s="734" t="s">
        <v>47</v>
      </c>
      <c r="D265" s="732" t="s">
        <v>183</v>
      </c>
      <c r="E265" s="688" t="s">
        <v>267</v>
      </c>
      <c r="F265" s="688" t="s">
        <v>319</v>
      </c>
      <c r="G265" s="688" t="s">
        <v>320</v>
      </c>
      <c r="H265" s="708" t="s">
        <v>311</v>
      </c>
      <c r="I265" s="96"/>
      <c r="J265" s="279"/>
    </row>
    <row r="266" spans="1:10" s="262" customFormat="1" ht="13.2">
      <c r="A266" s="737"/>
      <c r="B266" s="707"/>
      <c r="C266" s="735"/>
      <c r="D266" s="733" t="s">
        <v>321</v>
      </c>
      <c r="E266" s="689"/>
      <c r="F266" s="689"/>
      <c r="G266" s="689"/>
      <c r="H266" s="709"/>
      <c r="I266" s="96"/>
      <c r="J266" s="279"/>
    </row>
    <row r="267" spans="1:10" s="96" customFormat="1" ht="20.25" customHeight="1">
      <c r="A267" s="98" t="s">
        <v>213</v>
      </c>
      <c r="B267" s="440">
        <v>35.67</v>
      </c>
      <c r="C267" s="440">
        <v>235.8</v>
      </c>
      <c r="D267" s="18">
        <v>155131</v>
      </c>
      <c r="E267" s="19">
        <v>0.58399999999999996</v>
      </c>
      <c r="F267" s="19">
        <v>0.51029999999999998</v>
      </c>
      <c r="G267" s="209">
        <v>0.42930000000000001</v>
      </c>
      <c r="H267" s="40">
        <v>1492.57</v>
      </c>
    </row>
    <row r="268" spans="1:10" s="96" customFormat="1" ht="21" customHeight="1">
      <c r="A268" s="98" t="s">
        <v>214</v>
      </c>
      <c r="B268" s="440">
        <v>5.03</v>
      </c>
      <c r="C268" s="441">
        <v>0</v>
      </c>
      <c r="D268" s="82">
        <v>0</v>
      </c>
      <c r="E268" s="83">
        <v>2.0299999999999999E-2</v>
      </c>
      <c r="F268" s="83">
        <v>0</v>
      </c>
      <c r="G268" s="83">
        <v>0</v>
      </c>
      <c r="H268" s="84">
        <v>0</v>
      </c>
    </row>
    <row r="269" spans="1:10" s="98" customFormat="1" ht="20.25" customHeight="1">
      <c r="A269" s="98" t="s">
        <v>215</v>
      </c>
      <c r="B269" s="440">
        <v>104.65</v>
      </c>
      <c r="C269" s="440">
        <v>419.84</v>
      </c>
      <c r="D269" s="20">
        <v>1309833.3899999999</v>
      </c>
      <c r="E269" s="19">
        <v>0.9</v>
      </c>
      <c r="F269" s="19">
        <v>0.89608999999999994</v>
      </c>
      <c r="G269" s="19">
        <v>0.89608999999999994</v>
      </c>
      <c r="H269" s="21">
        <v>7655.64</v>
      </c>
    </row>
    <row r="270" spans="1:10" s="98" customFormat="1" ht="15.6" thickBot="1">
      <c r="A270" s="442"/>
      <c r="B270" s="443"/>
      <c r="C270" s="443"/>
      <c r="D270" s="444"/>
      <c r="E270" s="444"/>
      <c r="F270" s="445"/>
      <c r="G270" s="443"/>
      <c r="H270" s="445"/>
    </row>
    <row r="271" spans="1:10" s="98" customFormat="1" ht="15" customHeight="1" thickTop="1">
      <c r="A271" s="446" t="s">
        <v>165</v>
      </c>
      <c r="B271" s="95"/>
      <c r="C271" s="95"/>
      <c r="D271" s="96"/>
      <c r="E271" s="447"/>
      <c r="F271" s="96"/>
      <c r="G271" s="96"/>
      <c r="H271" s="96"/>
    </row>
    <row r="272" spans="1:10" s="98" customFormat="1" ht="15" customHeight="1"/>
    <row r="273" spans="1:6" s="98" customFormat="1" ht="15" customHeight="1" thickBot="1">
      <c r="A273" s="229" t="s">
        <v>306</v>
      </c>
      <c r="B273" s="229"/>
      <c r="C273" s="78"/>
      <c r="D273" s="78"/>
      <c r="E273" s="78"/>
      <c r="F273" s="78"/>
    </row>
    <row r="274" spans="1:6" s="98" customFormat="1" ht="30.6" customHeight="1" thickTop="1">
      <c r="A274" s="230" t="s">
        <v>307</v>
      </c>
      <c r="B274" s="448" t="s">
        <v>308</v>
      </c>
      <c r="C274" s="448" t="s">
        <v>309</v>
      </c>
      <c r="D274" s="448" t="s">
        <v>539</v>
      </c>
      <c r="E274" s="448" t="s">
        <v>310</v>
      </c>
      <c r="F274" s="230" t="s">
        <v>311</v>
      </c>
    </row>
    <row r="275" spans="1:6" s="98" customFormat="1" ht="15" customHeight="1">
      <c r="A275" s="98" t="s">
        <v>312</v>
      </c>
      <c r="B275" s="6">
        <v>14009</v>
      </c>
      <c r="C275" s="449">
        <v>0.9967271433653504</v>
      </c>
      <c r="D275" s="6">
        <v>2171535622.3099999</v>
      </c>
      <c r="E275" s="449">
        <v>0.99594978692326763</v>
      </c>
      <c r="F275" s="7">
        <v>0</v>
      </c>
    </row>
    <row r="276" spans="1:6" s="98" customFormat="1" ht="15" customHeight="1">
      <c r="A276" s="98" t="s">
        <v>360</v>
      </c>
      <c r="B276" s="6">
        <v>21</v>
      </c>
      <c r="C276" s="450">
        <v>1.4941302027748132E-3</v>
      </c>
      <c r="D276" s="6">
        <v>4892981.25</v>
      </c>
      <c r="E276" s="450">
        <v>2.2441094602782298E-3</v>
      </c>
      <c r="F276" s="8">
        <v>5528.37</v>
      </c>
    </row>
    <row r="277" spans="1:6" s="98" customFormat="1" ht="15" customHeight="1">
      <c r="A277" s="98" t="s">
        <v>313</v>
      </c>
      <c r="B277" s="6">
        <v>15</v>
      </c>
      <c r="C277" s="450">
        <v>1.0672358591248667E-3</v>
      </c>
      <c r="D277" s="6">
        <v>3108644.33</v>
      </c>
      <c r="E277" s="450">
        <v>1.425743895829006E-3</v>
      </c>
      <c r="F277" s="8">
        <v>27644.44</v>
      </c>
    </row>
    <row r="278" spans="1:6" s="98" customFormat="1" ht="15" customHeight="1">
      <c r="A278" s="98" t="s">
        <v>314</v>
      </c>
      <c r="B278" s="6">
        <v>0</v>
      </c>
      <c r="C278" s="450">
        <v>0</v>
      </c>
      <c r="D278" s="6">
        <v>0</v>
      </c>
      <c r="E278" s="450">
        <v>0</v>
      </c>
      <c r="F278" s="8">
        <v>0</v>
      </c>
    </row>
    <row r="279" spans="1:6" s="98" customFormat="1" ht="15" customHeight="1">
      <c r="A279" s="98" t="s">
        <v>315</v>
      </c>
      <c r="B279" s="6">
        <v>4</v>
      </c>
      <c r="C279" s="450">
        <v>2.8459622909996445E-4</v>
      </c>
      <c r="D279" s="6">
        <v>291223.33</v>
      </c>
      <c r="E279" s="450">
        <v>1.3356622404934188E-4</v>
      </c>
      <c r="F279" s="8">
        <v>6950.29</v>
      </c>
    </row>
    <row r="280" spans="1:6" s="98" customFormat="1" ht="15" customHeight="1">
      <c r="A280" s="98" t="s">
        <v>143</v>
      </c>
      <c r="B280" s="6">
        <v>4</v>
      </c>
      <c r="C280" s="450">
        <v>2.8459622909996445E-4</v>
      </c>
      <c r="D280" s="6">
        <v>397125.32</v>
      </c>
      <c r="E280" s="450">
        <v>1.8213695127648801E-4</v>
      </c>
      <c r="F280" s="8">
        <v>16978.13</v>
      </c>
    </row>
    <row r="281" spans="1:6" s="98" customFormat="1" ht="15" customHeight="1">
      <c r="A281" s="98" t="s">
        <v>316</v>
      </c>
      <c r="B281" s="6">
        <v>2</v>
      </c>
      <c r="C281" s="450">
        <v>1.4229811454998222E-4</v>
      </c>
      <c r="D281" s="6">
        <v>140974.97</v>
      </c>
      <c r="E281" s="450">
        <v>6.4656545299338655E-5</v>
      </c>
      <c r="F281" s="8">
        <v>11556.86</v>
      </c>
    </row>
    <row r="282" spans="1:6" s="98" customFormat="1" ht="15" customHeight="1" thickBot="1">
      <c r="A282" s="239" t="s">
        <v>317</v>
      </c>
      <c r="B282" s="11">
        <v>14055</v>
      </c>
      <c r="C282" s="12">
        <v>0.99999999999999989</v>
      </c>
      <c r="D282" s="13">
        <v>2180366571.5099998</v>
      </c>
      <c r="E282" s="12">
        <v>1</v>
      </c>
      <c r="F282" s="14">
        <v>68658.09</v>
      </c>
    </row>
    <row r="283" spans="1:6" s="98" customFormat="1" ht="15" customHeight="1" thickTop="1">
      <c r="A283" s="78" t="s">
        <v>231</v>
      </c>
      <c r="B283" s="78"/>
      <c r="C283" s="78"/>
      <c r="D283" s="78"/>
      <c r="E283" s="78"/>
      <c r="F283" s="78"/>
    </row>
    <row r="284" spans="1:6" s="98" customFormat="1" ht="15" customHeight="1">
      <c r="A284" s="78"/>
      <c r="B284" s="78"/>
      <c r="C284" s="78"/>
      <c r="D284" s="78"/>
      <c r="E284" s="78"/>
      <c r="F284" s="78"/>
    </row>
    <row r="285" spans="1:6" s="98" customFormat="1" ht="15" customHeight="1" thickBot="1">
      <c r="A285" s="147" t="s">
        <v>530</v>
      </c>
      <c r="B285" s="93"/>
      <c r="C285" s="93"/>
      <c r="D285" s="78"/>
      <c r="E285" s="78"/>
      <c r="F285" s="78"/>
    </row>
    <row r="286" spans="1:6" s="98" customFormat="1" ht="30.6" customHeight="1" thickTop="1">
      <c r="A286" s="132" t="s">
        <v>151</v>
      </c>
      <c r="B286" s="133" t="s">
        <v>206</v>
      </c>
      <c r="C286" s="134" t="s">
        <v>207</v>
      </c>
      <c r="D286" s="78"/>
      <c r="E286" s="78"/>
      <c r="F286" s="78"/>
    </row>
    <row r="287" spans="1:6" s="98" customFormat="1" ht="15" customHeight="1">
      <c r="A287" s="136" t="s">
        <v>531</v>
      </c>
      <c r="B287" s="137">
        <v>0</v>
      </c>
      <c r="C287" s="171">
        <v>0</v>
      </c>
      <c r="D287" s="78"/>
      <c r="E287" s="78"/>
      <c r="F287" s="78"/>
    </row>
    <row r="288" spans="1:6" s="98" customFormat="1" ht="15" customHeight="1">
      <c r="A288" s="136" t="s">
        <v>532</v>
      </c>
      <c r="B288" s="137">
        <v>0</v>
      </c>
      <c r="C288" s="171">
        <v>0</v>
      </c>
      <c r="D288" s="78"/>
      <c r="E288" s="78"/>
      <c r="F288" s="78"/>
    </row>
    <row r="289" spans="1:6" s="98" customFormat="1" ht="15" customHeight="1" thickBot="1">
      <c r="A289" s="433"/>
      <c r="B289" s="140"/>
      <c r="C289" s="141"/>
      <c r="D289" s="78"/>
      <c r="E289" s="78"/>
      <c r="F289" s="78"/>
    </row>
    <row r="290" spans="1:6" s="98" customFormat="1" ht="15" customHeight="1" thickTop="1">
      <c r="A290" s="148"/>
      <c r="B290" s="148"/>
      <c r="C290" s="148"/>
    </row>
    <row r="291" spans="1:6" s="98" customFormat="1" ht="15.75" customHeight="1"/>
    <row r="292" spans="1:6" s="98" customFormat="1" ht="15.75" customHeight="1" thickBot="1">
      <c r="A292" s="229" t="s">
        <v>185</v>
      </c>
      <c r="B292" s="229"/>
      <c r="C292" s="78"/>
      <c r="D292" s="78"/>
      <c r="E292" s="451"/>
    </row>
    <row r="293" spans="1:6" s="166" customFormat="1" ht="30.6" customHeight="1" thickTop="1">
      <c r="A293" s="452"/>
      <c r="B293" s="453" t="s">
        <v>308</v>
      </c>
      <c r="C293" s="453" t="s">
        <v>539</v>
      </c>
      <c r="D293" s="453" t="s">
        <v>311</v>
      </c>
      <c r="E293" s="452" t="s">
        <v>334</v>
      </c>
    </row>
    <row r="294" spans="1:6" s="166" customFormat="1">
      <c r="A294" s="166" t="s">
        <v>189</v>
      </c>
      <c r="B294" s="128">
        <v>0</v>
      </c>
      <c r="C294" s="128">
        <v>0</v>
      </c>
      <c r="D294" s="128">
        <v>0</v>
      </c>
      <c r="E294" s="129">
        <v>0</v>
      </c>
    </row>
    <row r="295" spans="1:6" s="166" customFormat="1">
      <c r="A295" s="166" t="s">
        <v>186</v>
      </c>
      <c r="B295" s="128">
        <v>0</v>
      </c>
      <c r="C295" s="128">
        <v>0</v>
      </c>
      <c r="D295" s="128">
        <v>0</v>
      </c>
      <c r="E295" s="149">
        <v>0</v>
      </c>
    </row>
    <row r="296" spans="1:6" s="166" customFormat="1" ht="15" customHeight="1">
      <c r="A296" s="166" t="s">
        <v>187</v>
      </c>
      <c r="B296" s="128">
        <v>0</v>
      </c>
      <c r="C296" s="128" t="s">
        <v>421</v>
      </c>
      <c r="D296" s="128" t="s">
        <v>421</v>
      </c>
      <c r="E296" s="149" t="s">
        <v>421</v>
      </c>
    </row>
    <row r="297" spans="1:6" s="166" customFormat="1">
      <c r="A297" s="166" t="s">
        <v>188</v>
      </c>
      <c r="B297" s="128">
        <v>0</v>
      </c>
      <c r="C297" s="128">
        <v>0</v>
      </c>
      <c r="D297" s="128">
        <v>0</v>
      </c>
      <c r="E297" s="149">
        <v>0</v>
      </c>
    </row>
    <row r="298" spans="1:6" s="166" customFormat="1" ht="26.25" customHeight="1">
      <c r="A298" s="166" t="s">
        <v>55</v>
      </c>
      <c r="B298" s="128">
        <v>0</v>
      </c>
      <c r="C298" s="128">
        <v>0</v>
      </c>
      <c r="D298" s="128">
        <v>0</v>
      </c>
      <c r="E298" s="149">
        <v>0</v>
      </c>
    </row>
    <row r="299" spans="1:6" s="166" customFormat="1" ht="15.75" customHeight="1">
      <c r="A299" s="166" t="s">
        <v>190</v>
      </c>
      <c r="B299" s="128">
        <v>0</v>
      </c>
      <c r="C299" s="128">
        <v>0</v>
      </c>
      <c r="D299" s="128">
        <v>0</v>
      </c>
      <c r="E299" s="149">
        <v>0</v>
      </c>
    </row>
    <row r="300" spans="1:6" s="166" customFormat="1" ht="15.75" customHeight="1">
      <c r="A300" s="166" t="s">
        <v>185</v>
      </c>
      <c r="B300" s="128">
        <v>0</v>
      </c>
      <c r="C300" s="128">
        <v>0</v>
      </c>
      <c r="D300" s="128">
        <v>0</v>
      </c>
      <c r="E300" s="149">
        <v>0</v>
      </c>
    </row>
    <row r="301" spans="1:6" s="166" customFormat="1" ht="15.75" customHeight="1" thickBot="1">
      <c r="A301" s="426"/>
      <c r="B301" s="150"/>
      <c r="C301" s="150"/>
      <c r="D301" s="150"/>
      <c r="E301" s="151"/>
    </row>
    <row r="302" spans="1:6" s="166" customFormat="1" ht="37.5" customHeight="1" thickTop="1"/>
    <row r="303" spans="1:6" s="166" customFormat="1" ht="15.75" customHeight="1" thickBot="1">
      <c r="A303" s="345" t="s">
        <v>191</v>
      </c>
      <c r="B303" s="345"/>
      <c r="C303" s="93"/>
      <c r="D303" s="93"/>
    </row>
    <row r="304" spans="1:6" s="166" customFormat="1" ht="30.6" customHeight="1" thickTop="1">
      <c r="A304" s="452" t="s">
        <v>192</v>
      </c>
      <c r="B304" s="453" t="s">
        <v>308</v>
      </c>
      <c r="C304" s="453" t="s">
        <v>539</v>
      </c>
      <c r="D304" s="454" t="s">
        <v>370</v>
      </c>
    </row>
    <row r="305" spans="1:10" s="166" customFormat="1" ht="15.75" customHeight="1">
      <c r="A305" s="166" t="s">
        <v>193</v>
      </c>
      <c r="B305" s="128">
        <v>0</v>
      </c>
      <c r="C305" s="129">
        <v>0</v>
      </c>
      <c r="D305" s="129">
        <v>0</v>
      </c>
    </row>
    <row r="306" spans="1:10" s="166" customFormat="1" ht="15.75" customHeight="1">
      <c r="A306" s="166" t="s">
        <v>194</v>
      </c>
      <c r="B306" s="128">
        <v>0</v>
      </c>
      <c r="C306" s="152">
        <v>0</v>
      </c>
      <c r="D306" s="152">
        <v>0</v>
      </c>
    </row>
    <row r="307" spans="1:10" s="166" customFormat="1" ht="15.75" customHeight="1" thickBot="1">
      <c r="A307" s="426" t="s">
        <v>317</v>
      </c>
      <c r="B307" s="153">
        <v>0</v>
      </c>
      <c r="C307" s="153">
        <v>0</v>
      </c>
      <c r="D307" s="154">
        <v>0</v>
      </c>
      <c r="E307" s="455"/>
    </row>
    <row r="308" spans="1:10" s="166" customFormat="1" ht="15.6" customHeight="1" thickTop="1">
      <c r="A308" s="93"/>
      <c r="B308" s="93"/>
      <c r="C308" s="93"/>
      <c r="D308" s="93"/>
    </row>
    <row r="309" spans="1:10" s="166" customFormat="1" ht="15.75" customHeight="1">
      <c r="A309" s="456" t="s">
        <v>232</v>
      </c>
      <c r="B309" s="155"/>
      <c r="C309" s="155"/>
      <c r="D309" s="156">
        <v>0</v>
      </c>
    </row>
    <row r="310" spans="1:10">
      <c r="A310" s="457"/>
      <c r="E310" s="78"/>
      <c r="F310" s="78"/>
      <c r="G310" s="78"/>
      <c r="H310" s="237"/>
    </row>
    <row r="311" spans="1:10" s="224" customFormat="1" ht="45">
      <c r="A311" s="614" t="s">
        <v>434</v>
      </c>
      <c r="B311" s="614"/>
      <c r="C311" s="614"/>
      <c r="D311" s="614"/>
      <c r="E311" s="614"/>
      <c r="F311" s="614"/>
      <c r="G311" s="614"/>
      <c r="H311" s="614"/>
      <c r="I311" s="614"/>
      <c r="J311" s="614"/>
    </row>
    <row r="312" spans="1:10" s="225" customFormat="1" ht="30">
      <c r="A312" s="257"/>
      <c r="B312" s="257"/>
      <c r="C312" s="257"/>
      <c r="D312" s="599" t="s">
        <v>228</v>
      </c>
      <c r="E312" s="257"/>
      <c r="F312" s="257"/>
      <c r="G312" s="257"/>
      <c r="H312" s="258" t="s">
        <v>4</v>
      </c>
      <c r="I312" s="607">
        <v>44834</v>
      </c>
      <c r="J312" s="607"/>
    </row>
    <row r="313" spans="1:10">
      <c r="A313" s="457"/>
      <c r="E313" s="78"/>
      <c r="F313" s="78"/>
      <c r="G313" s="78"/>
      <c r="H313" s="237"/>
    </row>
    <row r="314" spans="1:10" ht="16.8" thickBot="1">
      <c r="A314" s="229" t="s">
        <v>237</v>
      </c>
      <c r="B314" s="78"/>
      <c r="C314" s="78"/>
      <c r="D314" s="78"/>
      <c r="E314" s="451"/>
      <c r="F314" s="458"/>
      <c r="G314" s="78"/>
      <c r="H314" s="237"/>
    </row>
    <row r="315" spans="1:10" ht="30.6" customHeight="1" thickTop="1">
      <c r="A315" s="230"/>
      <c r="B315" s="448" t="s">
        <v>308</v>
      </c>
      <c r="C315" s="448" t="s">
        <v>309</v>
      </c>
      <c r="D315" s="448" t="s">
        <v>539</v>
      </c>
      <c r="E315" s="231" t="s">
        <v>310</v>
      </c>
      <c r="F315" s="231" t="s">
        <v>311</v>
      </c>
      <c r="G315" s="78"/>
      <c r="H315" s="237"/>
    </row>
    <row r="316" spans="1:10" s="92" customFormat="1">
      <c r="A316" s="459" t="s">
        <v>195</v>
      </c>
      <c r="B316" s="128">
        <v>8</v>
      </c>
      <c r="C316" s="157">
        <v>5.6919245819992889E-4</v>
      </c>
      <c r="D316" s="158">
        <v>561980.88</v>
      </c>
      <c r="E316" s="159">
        <v>2.5774605396321199E-4</v>
      </c>
      <c r="F316" s="149">
        <v>14252.43</v>
      </c>
      <c r="G316" s="93"/>
      <c r="H316" s="460"/>
    </row>
    <row r="317" spans="1:10" s="92" customFormat="1">
      <c r="A317" s="461" t="s">
        <v>109</v>
      </c>
      <c r="B317" s="128">
        <v>0</v>
      </c>
      <c r="C317" s="160">
        <v>0</v>
      </c>
      <c r="D317" s="128">
        <v>0</v>
      </c>
      <c r="E317" s="161">
        <v>0</v>
      </c>
      <c r="F317" s="149">
        <v>0</v>
      </c>
      <c r="G317" s="93"/>
      <c r="H317" s="460"/>
    </row>
    <row r="318" spans="1:10" s="92" customFormat="1">
      <c r="A318" s="461" t="s">
        <v>235</v>
      </c>
      <c r="B318" s="128">
        <v>0</v>
      </c>
      <c r="C318" s="160">
        <v>0</v>
      </c>
      <c r="D318" s="128">
        <v>0</v>
      </c>
      <c r="E318" s="161">
        <v>0</v>
      </c>
      <c r="F318" s="149">
        <v>0</v>
      </c>
      <c r="G318" s="93"/>
      <c r="H318" s="460"/>
    </row>
    <row r="319" spans="1:10" s="92" customFormat="1">
      <c r="A319" s="462" t="s">
        <v>556</v>
      </c>
      <c r="B319" s="128">
        <v>0</v>
      </c>
      <c r="C319" s="160">
        <v>0</v>
      </c>
      <c r="D319" s="128">
        <v>0</v>
      </c>
      <c r="E319" s="161">
        <v>0</v>
      </c>
      <c r="F319" s="149">
        <v>0</v>
      </c>
      <c r="G319" s="93"/>
      <c r="H319" s="460"/>
    </row>
    <row r="320" spans="1:10" s="92" customFormat="1">
      <c r="A320" s="462" t="s">
        <v>238</v>
      </c>
      <c r="B320" s="128">
        <v>0</v>
      </c>
      <c r="C320" s="160">
        <v>0</v>
      </c>
      <c r="D320" s="128">
        <v>0</v>
      </c>
      <c r="E320" s="161">
        <v>0</v>
      </c>
      <c r="F320" s="149">
        <v>0</v>
      </c>
      <c r="G320" s="93"/>
      <c r="H320" s="460"/>
    </row>
    <row r="321" spans="1:8" s="92" customFormat="1">
      <c r="A321" s="462" t="s">
        <v>239</v>
      </c>
      <c r="B321" s="128">
        <v>0</v>
      </c>
      <c r="C321" s="160">
        <v>0</v>
      </c>
      <c r="D321" s="128">
        <v>0</v>
      </c>
      <c r="E321" s="161">
        <v>0</v>
      </c>
      <c r="F321" s="149">
        <v>0</v>
      </c>
      <c r="G321" s="93"/>
      <c r="H321" s="460"/>
    </row>
    <row r="322" spans="1:8" s="92" customFormat="1" ht="15.6" thickBot="1">
      <c r="A322" s="463" t="s">
        <v>240</v>
      </c>
      <c r="B322" s="162">
        <v>30</v>
      </c>
      <c r="C322" s="163">
        <v>2.1344717182497333E-3</v>
      </c>
      <c r="D322" s="162">
        <v>3460141.4599999995</v>
      </c>
      <c r="E322" s="164">
        <v>1.5869540036121993E-3</v>
      </c>
      <c r="F322" s="165">
        <v>5487.42</v>
      </c>
      <c r="G322" s="93"/>
      <c r="H322" s="460"/>
    </row>
    <row r="323" spans="1:8" ht="15.6" thickTop="1">
      <c r="A323"/>
      <c r="B323"/>
      <c r="C323"/>
      <c r="D323"/>
      <c r="E323"/>
      <c r="F323"/>
      <c r="G323" s="78"/>
      <c r="H323" s="237"/>
    </row>
    <row r="324" spans="1:8">
      <c r="A324" s="89"/>
      <c r="B324" s="2"/>
      <c r="C324" s="22"/>
      <c r="D324" s="90"/>
      <c r="E324" s="90"/>
      <c r="F324" s="78"/>
      <c r="G324" s="78"/>
      <c r="H324" s="237"/>
    </row>
    <row r="325" spans="1:8">
      <c r="F325" s="78"/>
      <c r="G325" s="78"/>
      <c r="H325" s="237"/>
    </row>
    <row r="326" spans="1:8" ht="16.2" thickBot="1">
      <c r="A326" s="464" t="s">
        <v>371</v>
      </c>
      <c r="C326" s="465"/>
      <c r="E326" s="465"/>
      <c r="F326" s="78"/>
      <c r="G326" s="78"/>
      <c r="H326" s="237"/>
    </row>
    <row r="327" spans="1:8" ht="30.6" customHeight="1" thickTop="1">
      <c r="A327" s="230" t="s">
        <v>144</v>
      </c>
      <c r="B327" s="448" t="s">
        <v>539</v>
      </c>
      <c r="C327" s="466" t="s">
        <v>310</v>
      </c>
      <c r="D327" s="448" t="s">
        <v>145</v>
      </c>
      <c r="E327" s="448" t="s">
        <v>199</v>
      </c>
      <c r="F327" s="230" t="s">
        <v>691</v>
      </c>
      <c r="G327" s="78"/>
      <c r="H327" s="237"/>
    </row>
    <row r="328" spans="1:8">
      <c r="A328" s="78" t="s">
        <v>146</v>
      </c>
      <c r="B328" s="187">
        <v>2135315952.75</v>
      </c>
      <c r="C328" s="450">
        <v>0.97933805289960929</v>
      </c>
      <c r="D328" s="26">
        <v>15083</v>
      </c>
      <c r="E328" s="177">
        <v>0.96878412229430277</v>
      </c>
      <c r="F328" s="467">
        <v>1.79844511E-2</v>
      </c>
      <c r="G328" s="78"/>
      <c r="H328" s="237"/>
    </row>
    <row r="329" spans="1:8">
      <c r="A329" s="78" t="s">
        <v>147</v>
      </c>
      <c r="B329" s="187">
        <v>0</v>
      </c>
      <c r="C329" s="450">
        <v>0</v>
      </c>
      <c r="D329" s="26">
        <v>0</v>
      </c>
      <c r="E329" s="177">
        <v>0</v>
      </c>
      <c r="F329" s="467">
        <v>0</v>
      </c>
      <c r="G329" s="78"/>
      <c r="H329" s="237"/>
    </row>
    <row r="330" spans="1:8">
      <c r="A330" s="78" t="s">
        <v>197</v>
      </c>
      <c r="B330" s="187">
        <v>7549186.1299999999</v>
      </c>
      <c r="C330" s="450">
        <v>3.4623472165837949E-3</v>
      </c>
      <c r="D330" s="26">
        <v>42</v>
      </c>
      <c r="E330" s="177">
        <v>2.6976684437022289E-3</v>
      </c>
      <c r="F330" s="467">
        <v>2.6573567499999999E-2</v>
      </c>
      <c r="G330" s="78"/>
      <c r="H330" s="237"/>
    </row>
    <row r="331" spans="1:8">
      <c r="A331" s="78" t="s">
        <v>236</v>
      </c>
      <c r="B331" s="187">
        <v>6449891.6799999997</v>
      </c>
      <c r="C331" s="450">
        <v>2.9581684861060614E-3</v>
      </c>
      <c r="D331" s="26">
        <v>73</v>
      </c>
      <c r="E331" s="177">
        <v>4.6888046759586358E-3</v>
      </c>
      <c r="F331" s="467">
        <v>4.8899999999999999E-2</v>
      </c>
      <c r="G331" s="78"/>
      <c r="H331" s="237"/>
    </row>
    <row r="332" spans="1:8">
      <c r="A332" s="78" t="s">
        <v>196</v>
      </c>
      <c r="B332" s="187">
        <v>5819891.1399999997</v>
      </c>
      <c r="C332" s="450">
        <v>2.6692259989885411E-3</v>
      </c>
      <c r="D332" s="26">
        <v>53</v>
      </c>
      <c r="E332" s="177">
        <v>3.4042006551480504E-3</v>
      </c>
      <c r="F332" s="467">
        <v>4.3900000000000002E-2</v>
      </c>
      <c r="G332" s="78"/>
      <c r="H332" s="237"/>
    </row>
    <row r="333" spans="1:8">
      <c r="A333" s="78" t="s">
        <v>536</v>
      </c>
      <c r="B333" s="187">
        <v>25231649.809999999</v>
      </c>
      <c r="C333" s="450">
        <v>1.1572205398712369E-2</v>
      </c>
      <c r="D333" s="26">
        <v>318</v>
      </c>
      <c r="E333" s="177">
        <v>2.0425203930888303E-2</v>
      </c>
      <c r="F333" s="467">
        <v>3.8703839599999998E-2</v>
      </c>
      <c r="G333" s="78"/>
      <c r="H333" s="237"/>
    </row>
    <row r="334" spans="1:8" ht="16.2" thickBot="1">
      <c r="A334" s="468" t="s">
        <v>317</v>
      </c>
      <c r="B334" s="469">
        <v>2180366571.5099998</v>
      </c>
      <c r="C334" s="470">
        <v>1</v>
      </c>
      <c r="D334" s="469">
        <v>15569</v>
      </c>
      <c r="E334" s="178">
        <v>1</v>
      </c>
      <c r="F334" s="471">
        <v>1.8414586399999999E-2</v>
      </c>
      <c r="G334" s="78"/>
      <c r="H334" s="237"/>
    </row>
    <row r="335" spans="1:8" ht="16.2" thickTop="1">
      <c r="A335" s="103"/>
      <c r="B335" s="472"/>
      <c r="C335" s="473"/>
      <c r="D335" s="472"/>
      <c r="E335" s="473"/>
      <c r="F335" s="474"/>
      <c r="G335" s="78"/>
      <c r="H335" s="237"/>
    </row>
    <row r="336" spans="1:8">
      <c r="A336" s="95"/>
      <c r="B336" s="95"/>
      <c r="C336" s="95"/>
      <c r="D336" s="95"/>
      <c r="E336" s="95"/>
      <c r="F336" s="78"/>
      <c r="G336" s="78"/>
      <c r="H336" s="237"/>
    </row>
    <row r="337" spans="1:10" ht="16.2" thickBot="1">
      <c r="A337" s="222" t="s">
        <v>59</v>
      </c>
      <c r="B337" s="15"/>
      <c r="C337" s="16"/>
      <c r="E337" s="78"/>
      <c r="F337" s="78"/>
      <c r="G337" s="78"/>
      <c r="H337" s="237"/>
    </row>
    <row r="338" spans="1:10" ht="30.6" customHeight="1" thickTop="1">
      <c r="A338" s="230"/>
      <c r="B338" s="448" t="s">
        <v>60</v>
      </c>
      <c r="C338" s="3" t="s">
        <v>61</v>
      </c>
      <c r="E338" s="78"/>
      <c r="F338" s="78"/>
      <c r="G338" s="78"/>
      <c r="H338" s="237"/>
    </row>
    <row r="339" spans="1:10">
      <c r="A339" s="98" t="s">
        <v>821</v>
      </c>
      <c r="B339" s="475">
        <v>4.8899999999999999E-2</v>
      </c>
      <c r="C339" s="66">
        <v>44713</v>
      </c>
      <c r="E339" s="78"/>
      <c r="F339" s="78"/>
      <c r="G339" s="78"/>
      <c r="H339" s="237"/>
    </row>
    <row r="340" spans="1:10">
      <c r="A340" s="98" t="s">
        <v>105</v>
      </c>
      <c r="B340" s="475">
        <v>4.6399999999999997E-2</v>
      </c>
      <c r="C340" s="66">
        <v>44593</v>
      </c>
      <c r="E340" s="78"/>
      <c r="F340" s="78"/>
      <c r="G340" s="78"/>
      <c r="H340" s="237"/>
    </row>
    <row r="341" spans="1:10" ht="16.2" thickBot="1">
      <c r="A341" s="239"/>
      <c r="B341" s="476"/>
      <c r="C341" s="25"/>
      <c r="E341" s="78"/>
      <c r="F341" s="78"/>
      <c r="G341" s="78"/>
      <c r="H341" s="237"/>
    </row>
    <row r="342" spans="1:10" ht="42" customHeight="1" thickTop="1">
      <c r="A342" s="655"/>
      <c r="B342" s="655"/>
      <c r="C342" s="655"/>
      <c r="E342" s="78"/>
      <c r="F342" s="78"/>
      <c r="G342" s="78"/>
      <c r="H342" s="237"/>
    </row>
    <row r="343" spans="1:10">
      <c r="E343" s="78"/>
      <c r="F343" s="78"/>
      <c r="G343" s="78"/>
      <c r="H343" s="237"/>
    </row>
    <row r="344" spans="1:10" ht="16.2" thickBot="1">
      <c r="A344" s="464" t="s">
        <v>50</v>
      </c>
      <c r="C344" s="465"/>
      <c r="E344" s="465"/>
      <c r="F344" s="78"/>
      <c r="G344" s="78"/>
      <c r="H344" s="237"/>
    </row>
    <row r="345" spans="1:10" ht="30.75" customHeight="1" thickTop="1">
      <c r="A345" s="230" t="s">
        <v>51</v>
      </c>
      <c r="B345" s="448" t="s">
        <v>539</v>
      </c>
      <c r="C345" s="466" t="s">
        <v>310</v>
      </c>
      <c r="D345" s="448" t="s">
        <v>64</v>
      </c>
      <c r="E345" s="230" t="s">
        <v>199</v>
      </c>
      <c r="F345" s="78"/>
      <c r="G345" s="237"/>
    </row>
    <row r="346" spans="1:10">
      <c r="A346" s="78" t="s">
        <v>212</v>
      </c>
      <c r="B346" s="26">
        <v>2136973730.55</v>
      </c>
      <c r="C346" s="450">
        <v>0.98009837358222363</v>
      </c>
      <c r="D346" s="26">
        <v>13877</v>
      </c>
      <c r="E346" s="477">
        <v>0.98733546780505155</v>
      </c>
      <c r="F346" s="78"/>
      <c r="G346" s="237"/>
    </row>
    <row r="347" spans="1:10">
      <c r="A347" s="78" t="s">
        <v>52</v>
      </c>
      <c r="B347" s="26">
        <v>42899947.359999999</v>
      </c>
      <c r="C347" s="478">
        <v>1.9675566448576536E-2</v>
      </c>
      <c r="D347" s="26">
        <v>175</v>
      </c>
      <c r="E347" s="477">
        <v>1.2451085023123443E-2</v>
      </c>
      <c r="F347" s="78"/>
      <c r="G347" s="237"/>
    </row>
    <row r="348" spans="1:10">
      <c r="A348" s="78" t="s">
        <v>53</v>
      </c>
      <c r="B348" s="26">
        <v>492893.6</v>
      </c>
      <c r="C348" s="450">
        <v>2.2605996919988067E-4</v>
      </c>
      <c r="D348" s="26">
        <v>3</v>
      </c>
      <c r="E348" s="477">
        <v>2.1344717182497332E-4</v>
      </c>
      <c r="F348" s="78"/>
      <c r="G348" s="237"/>
    </row>
    <row r="349" spans="1:10" ht="16.2" thickBot="1">
      <c r="A349" s="468" t="s">
        <v>317</v>
      </c>
      <c r="B349" s="469">
        <v>2180366571.5099998</v>
      </c>
      <c r="C349" s="479">
        <v>1</v>
      </c>
      <c r="D349" s="469">
        <v>14055</v>
      </c>
      <c r="E349" s="480">
        <v>0.99999999999999989</v>
      </c>
      <c r="F349" s="78"/>
      <c r="G349" s="237"/>
    </row>
    <row r="350" spans="1:10" ht="15.6" thickTop="1">
      <c r="A350" s="457"/>
      <c r="E350" s="78"/>
      <c r="F350" s="78"/>
      <c r="G350" s="78"/>
      <c r="H350" s="237"/>
    </row>
    <row r="351" spans="1:10" s="224" customFormat="1" ht="45">
      <c r="A351" s="614" t="s">
        <v>434</v>
      </c>
      <c r="B351" s="614"/>
      <c r="C351" s="614"/>
      <c r="D351" s="614"/>
      <c r="E351" s="614"/>
      <c r="F351" s="614"/>
      <c r="G351" s="614"/>
      <c r="H351" s="614"/>
      <c r="I351" s="614"/>
      <c r="J351" s="614"/>
    </row>
    <row r="352" spans="1:10" s="225" customFormat="1" ht="30">
      <c r="A352" s="257"/>
      <c r="B352" s="257"/>
      <c r="C352" s="257"/>
      <c r="D352" s="599" t="s">
        <v>228</v>
      </c>
      <c r="E352" s="257"/>
      <c r="F352" s="257"/>
      <c r="G352" s="257"/>
      <c r="H352" s="258" t="s">
        <v>4</v>
      </c>
      <c r="I352" s="607">
        <v>44834</v>
      </c>
      <c r="J352" s="607"/>
    </row>
    <row r="353" spans="1:6">
      <c r="C353" s="465"/>
      <c r="D353" s="481"/>
      <c r="E353" s="465"/>
      <c r="F353" s="227"/>
    </row>
    <row r="354" spans="1:6" ht="16.2" thickBot="1">
      <c r="A354" s="464" t="s">
        <v>3</v>
      </c>
      <c r="B354" s="78"/>
      <c r="C354" s="482"/>
      <c r="D354" s="483"/>
      <c r="E354" s="465"/>
      <c r="F354" s="255"/>
    </row>
    <row r="355" spans="1:6" ht="30.75" customHeight="1" thickTop="1">
      <c r="A355" s="230" t="s">
        <v>141</v>
      </c>
      <c r="B355" s="448" t="s">
        <v>539</v>
      </c>
      <c r="C355" s="466" t="s">
        <v>310</v>
      </c>
      <c r="D355" s="448" t="s">
        <v>64</v>
      </c>
      <c r="E355" s="230" t="s">
        <v>199</v>
      </c>
      <c r="F355" s="227"/>
    </row>
    <row r="356" spans="1:6">
      <c r="A356" s="78" t="s">
        <v>130</v>
      </c>
      <c r="B356" s="26">
        <v>103000239.28</v>
      </c>
      <c r="C356" s="61">
        <v>4.723987270116134E-2</v>
      </c>
      <c r="D356" s="173">
        <v>1787</v>
      </c>
      <c r="E356" s="62">
        <v>0.1271433653504091</v>
      </c>
      <c r="F356" s="227"/>
    </row>
    <row r="357" spans="1:6">
      <c r="A357" s="78" t="s">
        <v>131</v>
      </c>
      <c r="B357" s="26">
        <v>614833677.70000005</v>
      </c>
      <c r="C357" s="61">
        <v>0.28198638051683234</v>
      </c>
      <c r="D357" s="172">
        <v>4704</v>
      </c>
      <c r="E357" s="59">
        <v>0.33468516542155818</v>
      </c>
      <c r="F357" s="227"/>
    </row>
    <row r="358" spans="1:6">
      <c r="A358" s="78" t="s">
        <v>132</v>
      </c>
      <c r="B358" s="26">
        <v>154118133</v>
      </c>
      <c r="C358" s="61">
        <v>7.0684505538564729E-2</v>
      </c>
      <c r="D358" s="172">
        <v>884</v>
      </c>
      <c r="E358" s="59">
        <v>6.2895766631092143E-2</v>
      </c>
      <c r="F358" s="227"/>
    </row>
    <row r="359" spans="1:6">
      <c r="A359" s="78" t="s">
        <v>133</v>
      </c>
      <c r="B359" s="26">
        <v>148281791.41999999</v>
      </c>
      <c r="C359" s="61">
        <v>6.8007734734856204E-2</v>
      </c>
      <c r="D359" s="172">
        <v>830</v>
      </c>
      <c r="E359" s="59">
        <v>5.9053717538242616E-2</v>
      </c>
      <c r="F359" s="227"/>
    </row>
    <row r="360" spans="1:6">
      <c r="A360" s="78" t="s">
        <v>134</v>
      </c>
      <c r="B360" s="26">
        <v>302441670.44999999</v>
      </c>
      <c r="C360" s="61">
        <v>0.13871138660897087</v>
      </c>
      <c r="D360" s="172">
        <v>1614</v>
      </c>
      <c r="E360" s="59">
        <v>0.11483457844183564</v>
      </c>
      <c r="F360" s="227"/>
    </row>
    <row r="361" spans="1:6">
      <c r="A361" s="78" t="s">
        <v>135</v>
      </c>
      <c r="B361" s="26">
        <v>223564897.97</v>
      </c>
      <c r="C361" s="61">
        <v>0.10253546394043797</v>
      </c>
      <c r="D361" s="172">
        <v>1084</v>
      </c>
      <c r="E361" s="59">
        <v>7.7125578086090357E-2</v>
      </c>
      <c r="F361" s="227"/>
    </row>
    <row r="362" spans="1:6">
      <c r="A362" s="78" t="s">
        <v>136</v>
      </c>
      <c r="B362" s="26">
        <v>214776062.62</v>
      </c>
      <c r="C362" s="61">
        <v>9.8504565895659507E-2</v>
      </c>
      <c r="D362" s="172">
        <v>1060</v>
      </c>
      <c r="E362" s="59">
        <v>7.5418000711490574E-2</v>
      </c>
      <c r="F362" s="227"/>
    </row>
    <row r="363" spans="1:6">
      <c r="A363" s="78" t="s">
        <v>137</v>
      </c>
      <c r="B363" s="26">
        <v>159543840.59999999</v>
      </c>
      <c r="C363" s="61">
        <v>7.3172943799770712E-2</v>
      </c>
      <c r="D363" s="172">
        <v>684</v>
      </c>
      <c r="E363" s="59">
        <v>4.8665955176093914E-2</v>
      </c>
      <c r="F363" s="227"/>
    </row>
    <row r="364" spans="1:6">
      <c r="A364" s="78" t="s">
        <v>138</v>
      </c>
      <c r="B364" s="26">
        <v>67954582.049999997</v>
      </c>
      <c r="C364" s="61">
        <v>3.116658590254319E-2</v>
      </c>
      <c r="D364" s="172">
        <v>374</v>
      </c>
      <c r="E364" s="59">
        <v>2.6609747420846673E-2</v>
      </c>
      <c r="F364" s="227"/>
    </row>
    <row r="365" spans="1:6">
      <c r="A365" s="78" t="s">
        <v>139</v>
      </c>
      <c r="B365" s="26">
        <v>88023241.180000007</v>
      </c>
      <c r="C365" s="61">
        <v>4.0370845127679619E-2</v>
      </c>
      <c r="D365" s="172">
        <v>437</v>
      </c>
      <c r="E365" s="59">
        <v>3.1092138029171112E-2</v>
      </c>
      <c r="F365" s="227"/>
    </row>
    <row r="366" spans="1:6">
      <c r="A366" s="78" t="s">
        <v>0</v>
      </c>
      <c r="B366" s="26">
        <v>103828435.23999999</v>
      </c>
      <c r="C366" s="61">
        <v>4.7619715233523423E-2</v>
      </c>
      <c r="D366" s="172">
        <v>597</v>
      </c>
      <c r="E366" s="59">
        <v>4.2475987193169688E-2</v>
      </c>
      <c r="F366" s="227"/>
    </row>
    <row r="367" spans="1:6">
      <c r="A367" s="78" t="s">
        <v>1</v>
      </c>
      <c r="B367" s="26">
        <v>0</v>
      </c>
      <c r="C367" s="61">
        <v>0</v>
      </c>
      <c r="D367" s="172">
        <v>0</v>
      </c>
      <c r="E367" s="59">
        <v>0</v>
      </c>
      <c r="F367" s="227"/>
    </row>
    <row r="368" spans="1:6">
      <c r="A368" s="78" t="s">
        <v>2</v>
      </c>
      <c r="B368" s="26">
        <v>0</v>
      </c>
      <c r="C368" s="61">
        <v>0</v>
      </c>
      <c r="D368" s="174">
        <v>0</v>
      </c>
      <c r="E368" s="59">
        <v>0</v>
      </c>
      <c r="F368" s="227"/>
    </row>
    <row r="369" spans="1:6" ht="16.2" thickBot="1">
      <c r="A369" s="468" t="s">
        <v>317</v>
      </c>
      <c r="B369" s="30">
        <v>2180366571.5099998</v>
      </c>
      <c r="C369" s="31">
        <v>0.99999999999999989</v>
      </c>
      <c r="D369" s="14">
        <v>14055</v>
      </c>
      <c r="E369" s="33">
        <v>1</v>
      </c>
      <c r="F369" s="227"/>
    </row>
    <row r="370" spans="1:6" ht="16.2" thickTop="1">
      <c r="A370" s="103"/>
      <c r="B370" s="67"/>
      <c r="C370" s="68"/>
      <c r="D370" s="69"/>
      <c r="F370" s="68"/>
    </row>
    <row r="371" spans="1:6" ht="15.6">
      <c r="A371" s="78"/>
      <c r="B371" s="67"/>
      <c r="C371" s="68"/>
      <c r="D371" s="69"/>
      <c r="F371" s="68"/>
    </row>
    <row r="372" spans="1:6" ht="15.6">
      <c r="A372" s="103"/>
      <c r="B372" s="67"/>
      <c r="C372" s="68"/>
      <c r="D372" s="69"/>
      <c r="F372" s="68"/>
    </row>
    <row r="373" spans="1:6" ht="16.2" thickBot="1">
      <c r="A373" s="464" t="s">
        <v>129</v>
      </c>
      <c r="B373" s="78"/>
      <c r="C373" s="482"/>
      <c r="D373" s="483"/>
      <c r="F373" s="465"/>
    </row>
    <row r="374" spans="1:6" ht="30.75" customHeight="1" thickTop="1">
      <c r="A374" s="230" t="s">
        <v>141</v>
      </c>
      <c r="B374" s="448" t="s">
        <v>539</v>
      </c>
      <c r="C374" s="466" t="s">
        <v>310</v>
      </c>
      <c r="D374" s="484" t="s">
        <v>64</v>
      </c>
      <c r="E374" s="230" t="s">
        <v>199</v>
      </c>
      <c r="F374" s="227"/>
    </row>
    <row r="375" spans="1:6">
      <c r="A375" s="78" t="s">
        <v>130</v>
      </c>
      <c r="B375" s="26">
        <v>197347714.06999999</v>
      </c>
      <c r="C375" s="61">
        <v>9.051125468931033E-2</v>
      </c>
      <c r="D375" s="26">
        <v>3266</v>
      </c>
      <c r="E375" s="62">
        <v>0.23237282106012094</v>
      </c>
      <c r="F375" s="227"/>
    </row>
    <row r="376" spans="1:6">
      <c r="A376" s="78" t="s">
        <v>131</v>
      </c>
      <c r="B376" s="26">
        <v>782513182.76999998</v>
      </c>
      <c r="C376" s="61">
        <v>0.35889065306485368</v>
      </c>
      <c r="D376" s="26">
        <v>5142</v>
      </c>
      <c r="E376" s="59">
        <v>0.3658484525080043</v>
      </c>
      <c r="F376" s="227"/>
    </row>
    <row r="377" spans="1:6">
      <c r="A377" s="78" t="s">
        <v>132</v>
      </c>
      <c r="B377" s="26">
        <v>183234498.13999999</v>
      </c>
      <c r="C377" s="61">
        <v>8.403839085328757E-2</v>
      </c>
      <c r="D377" s="26">
        <v>967</v>
      </c>
      <c r="E377" s="59">
        <v>6.8801138384916402E-2</v>
      </c>
      <c r="F377" s="227"/>
    </row>
    <row r="378" spans="1:6">
      <c r="A378" s="78" t="s">
        <v>133</v>
      </c>
      <c r="B378" s="26">
        <v>255642396.02000001</v>
      </c>
      <c r="C378" s="61">
        <v>0.11724743873822847</v>
      </c>
      <c r="D378" s="26">
        <v>1238</v>
      </c>
      <c r="E378" s="59">
        <v>8.8082532906438984E-2</v>
      </c>
      <c r="F378" s="227"/>
    </row>
    <row r="379" spans="1:6">
      <c r="A379" s="78" t="s">
        <v>134</v>
      </c>
      <c r="B379" s="26">
        <v>256523254.28999999</v>
      </c>
      <c r="C379" s="61">
        <v>0.11765143423215588</v>
      </c>
      <c r="D379" s="26">
        <v>1149</v>
      </c>
      <c r="E379" s="59">
        <v>8.1750266808964786E-2</v>
      </c>
      <c r="F379" s="227"/>
    </row>
    <row r="380" spans="1:6">
      <c r="A380" s="78" t="s">
        <v>135</v>
      </c>
      <c r="B380" s="26">
        <v>174088790.90000001</v>
      </c>
      <c r="C380" s="61">
        <v>7.9843817628994299E-2</v>
      </c>
      <c r="D380" s="26">
        <v>762</v>
      </c>
      <c r="E380" s="59">
        <v>5.4215581643543224E-2</v>
      </c>
      <c r="F380" s="227"/>
    </row>
    <row r="381" spans="1:6">
      <c r="A381" s="78" t="s">
        <v>136</v>
      </c>
      <c r="B381" s="26">
        <v>161490770.78</v>
      </c>
      <c r="C381" s="61">
        <v>7.4065880889083946E-2</v>
      </c>
      <c r="D381" s="26">
        <v>680</v>
      </c>
      <c r="E381" s="59">
        <v>4.8381358946993955E-2</v>
      </c>
      <c r="F381" s="227"/>
    </row>
    <row r="382" spans="1:6">
      <c r="A382" s="78" t="s">
        <v>137</v>
      </c>
      <c r="B382" s="26">
        <v>88064231.769999996</v>
      </c>
      <c r="C382" s="61">
        <v>4.0389644989379754E-2</v>
      </c>
      <c r="D382" s="26">
        <v>443</v>
      </c>
      <c r="E382" s="59">
        <v>3.1519032372821061E-2</v>
      </c>
      <c r="F382" s="227"/>
    </row>
    <row r="383" spans="1:6">
      <c r="A383" s="78" t="s">
        <v>138</v>
      </c>
      <c r="B383" s="26">
        <v>78997340.510000005</v>
      </c>
      <c r="C383" s="61">
        <v>3.623121980598467E-2</v>
      </c>
      <c r="D383" s="26">
        <v>399</v>
      </c>
      <c r="E383" s="59">
        <v>2.838847385272145E-2</v>
      </c>
      <c r="F383" s="227"/>
    </row>
    <row r="384" spans="1:6">
      <c r="A384" s="78" t="s">
        <v>139</v>
      </c>
      <c r="B384" s="26">
        <v>2464392.2599999998</v>
      </c>
      <c r="C384" s="61">
        <v>1.1302651087212823E-3</v>
      </c>
      <c r="D384" s="26">
        <v>9</v>
      </c>
      <c r="E384" s="59">
        <v>6.4034151547491991E-4</v>
      </c>
      <c r="F384" s="227"/>
    </row>
    <row r="385" spans="1:6">
      <c r="A385" s="78" t="s">
        <v>0</v>
      </c>
      <c r="B385" s="26">
        <v>0</v>
      </c>
      <c r="C385" s="61">
        <v>0</v>
      </c>
      <c r="D385" s="26">
        <v>0</v>
      </c>
      <c r="E385" s="59">
        <v>0</v>
      </c>
      <c r="F385" s="227"/>
    </row>
    <row r="386" spans="1:6">
      <c r="A386" s="78" t="s">
        <v>1</v>
      </c>
      <c r="B386" s="26">
        <v>0</v>
      </c>
      <c r="C386" s="61">
        <v>0</v>
      </c>
      <c r="D386" s="26">
        <v>0</v>
      </c>
      <c r="E386" s="59">
        <v>0</v>
      </c>
      <c r="F386" s="227"/>
    </row>
    <row r="387" spans="1:6">
      <c r="A387" s="78" t="s">
        <v>2</v>
      </c>
      <c r="B387" s="26">
        <v>0</v>
      </c>
      <c r="C387" s="61">
        <v>0</v>
      </c>
      <c r="D387" s="26">
        <v>0</v>
      </c>
      <c r="E387" s="59">
        <v>0</v>
      </c>
      <c r="F387" s="227"/>
    </row>
    <row r="388" spans="1:6" ht="16.2" thickBot="1">
      <c r="A388" s="468" t="s">
        <v>317</v>
      </c>
      <c r="B388" s="30">
        <v>2180366571.5100002</v>
      </c>
      <c r="C388" s="31">
        <v>0.99999999999999989</v>
      </c>
      <c r="D388" s="32">
        <v>14055</v>
      </c>
      <c r="E388" s="33">
        <v>1</v>
      </c>
      <c r="F388" s="227"/>
    </row>
    <row r="389" spans="1:6" ht="15.6" thickTop="1">
      <c r="B389" s="246"/>
      <c r="C389" s="465"/>
      <c r="D389" s="481"/>
      <c r="E389" s="465"/>
      <c r="F389" s="227"/>
    </row>
    <row r="390" spans="1:6">
      <c r="A390" s="78"/>
      <c r="B390" s="246"/>
      <c r="C390" s="465"/>
      <c r="D390" s="481"/>
      <c r="E390" s="465"/>
      <c r="F390" s="227"/>
    </row>
    <row r="391" spans="1:6">
      <c r="B391" s="246"/>
      <c r="C391" s="465"/>
      <c r="D391" s="481"/>
      <c r="E391" s="465"/>
      <c r="F391" s="227"/>
    </row>
    <row r="392" spans="1:6">
      <c r="B392" s="246"/>
      <c r="C392" s="465"/>
      <c r="D392" s="481"/>
      <c r="E392" s="465"/>
      <c r="F392" s="227"/>
    </row>
    <row r="393" spans="1:6" ht="16.2" thickBot="1">
      <c r="A393" s="464" t="s">
        <v>140</v>
      </c>
      <c r="B393" s="245"/>
      <c r="C393" s="482"/>
      <c r="D393" s="483"/>
      <c r="E393" s="465"/>
      <c r="F393" s="227"/>
    </row>
    <row r="394" spans="1:6" ht="30.75" customHeight="1" thickTop="1">
      <c r="A394" s="230" t="s">
        <v>141</v>
      </c>
      <c r="B394" s="448" t="s">
        <v>539</v>
      </c>
      <c r="C394" s="485" t="s">
        <v>310</v>
      </c>
      <c r="D394" s="484" t="s">
        <v>64</v>
      </c>
      <c r="E394" s="230" t="s">
        <v>199</v>
      </c>
      <c r="F394" s="227"/>
    </row>
    <row r="395" spans="1:6">
      <c r="A395" s="78" t="s">
        <v>130</v>
      </c>
      <c r="B395" s="26">
        <v>306690929.91000003</v>
      </c>
      <c r="C395" s="61">
        <v>0.14066026048895208</v>
      </c>
      <c r="D395" s="26">
        <v>4280</v>
      </c>
      <c r="E395" s="62">
        <v>0.30451796513696194</v>
      </c>
      <c r="F395" s="227"/>
    </row>
    <row r="396" spans="1:6">
      <c r="A396" s="78" t="s">
        <v>131</v>
      </c>
      <c r="B396" s="26">
        <v>1062490497.74</v>
      </c>
      <c r="C396" s="61">
        <v>0.48729902192739011</v>
      </c>
      <c r="D396" s="26">
        <v>6273</v>
      </c>
      <c r="E396" s="59">
        <v>0.44631803628601924</v>
      </c>
      <c r="F396" s="227"/>
    </row>
    <row r="397" spans="1:6">
      <c r="A397" s="78" t="s">
        <v>132</v>
      </c>
      <c r="B397" s="26">
        <v>278448346.45999998</v>
      </c>
      <c r="C397" s="61">
        <v>0.12770712507629495</v>
      </c>
      <c r="D397" s="26">
        <v>1261</v>
      </c>
      <c r="E397" s="59">
        <v>8.9718961223763785E-2</v>
      </c>
      <c r="F397" s="227"/>
    </row>
    <row r="398" spans="1:6">
      <c r="A398" s="78" t="s">
        <v>133</v>
      </c>
      <c r="B398" s="26">
        <v>243600485.63999999</v>
      </c>
      <c r="C398" s="61">
        <v>0.11172455532158332</v>
      </c>
      <c r="D398" s="26">
        <v>1081</v>
      </c>
      <c r="E398" s="59">
        <v>7.6912130914265381E-2</v>
      </c>
      <c r="F398" s="227"/>
    </row>
    <row r="399" spans="1:6">
      <c r="A399" s="78" t="s">
        <v>134</v>
      </c>
      <c r="B399" s="26">
        <v>190891251.77000001</v>
      </c>
      <c r="C399" s="61">
        <v>8.7550072664065559E-2</v>
      </c>
      <c r="D399" s="26">
        <v>797</v>
      </c>
      <c r="E399" s="59">
        <v>5.670579864816791E-2</v>
      </c>
      <c r="F399" s="227"/>
    </row>
    <row r="400" spans="1:6">
      <c r="A400" s="78" t="s">
        <v>135</v>
      </c>
      <c r="B400" s="26">
        <v>74839533.230000004</v>
      </c>
      <c r="C400" s="61">
        <v>3.4324289414403526E-2</v>
      </c>
      <c r="D400" s="26">
        <v>278</v>
      </c>
      <c r="E400" s="59">
        <v>1.9779437922447528E-2</v>
      </c>
      <c r="F400" s="227"/>
    </row>
    <row r="401" spans="1:10">
      <c r="A401" s="78" t="s">
        <v>136</v>
      </c>
      <c r="B401" s="26">
        <v>18259685.960000001</v>
      </c>
      <c r="C401" s="61">
        <v>8.3745945285495556E-3</v>
      </c>
      <c r="D401" s="26">
        <v>67</v>
      </c>
      <c r="E401" s="59">
        <v>4.7669868374244041E-3</v>
      </c>
      <c r="F401" s="227"/>
    </row>
    <row r="402" spans="1:10">
      <c r="A402" s="78" t="s">
        <v>137</v>
      </c>
      <c r="B402" s="26">
        <v>1846677.21</v>
      </c>
      <c r="C402" s="61">
        <v>8.4695722000594344E-4</v>
      </c>
      <c r="D402" s="26">
        <v>6</v>
      </c>
      <c r="E402" s="59">
        <v>4.2689434364994664E-4</v>
      </c>
      <c r="F402" s="227"/>
    </row>
    <row r="403" spans="1:10">
      <c r="A403" s="78" t="s">
        <v>138</v>
      </c>
      <c r="B403" s="26">
        <v>1870609.27</v>
      </c>
      <c r="C403" s="210">
        <v>8.5793338351565366E-4</v>
      </c>
      <c r="D403" s="26">
        <v>7</v>
      </c>
      <c r="E403" s="59">
        <v>4.9804340092493777E-4</v>
      </c>
      <c r="F403" s="227"/>
    </row>
    <row r="404" spans="1:10">
      <c r="A404" s="78" t="s">
        <v>139</v>
      </c>
      <c r="B404" s="26">
        <v>1428554.32</v>
      </c>
      <c r="C404" s="210">
        <v>6.5518997523919249E-4</v>
      </c>
      <c r="D404" s="26">
        <v>5</v>
      </c>
      <c r="E404" s="59">
        <v>3.5574528637495552E-4</v>
      </c>
      <c r="F404" s="227"/>
    </row>
    <row r="405" spans="1:10">
      <c r="A405" s="78" t="s">
        <v>0</v>
      </c>
      <c r="B405" s="26">
        <v>0</v>
      </c>
      <c r="C405" s="61">
        <v>0</v>
      </c>
      <c r="D405" s="26">
        <v>0</v>
      </c>
      <c r="E405" s="59">
        <v>0</v>
      </c>
      <c r="F405" s="227"/>
    </row>
    <row r="406" spans="1:10" ht="20.25" customHeight="1">
      <c r="A406" s="78" t="s">
        <v>1</v>
      </c>
      <c r="B406" s="26">
        <v>0</v>
      </c>
      <c r="C406" s="61">
        <v>0</v>
      </c>
      <c r="D406" s="26">
        <v>0</v>
      </c>
      <c r="E406" s="59">
        <v>0</v>
      </c>
      <c r="F406" s="227"/>
    </row>
    <row r="407" spans="1:10" s="486" customFormat="1" ht="16.2">
      <c r="A407" s="78" t="s">
        <v>2</v>
      </c>
      <c r="B407" s="26">
        <v>0</v>
      </c>
      <c r="C407" s="61">
        <v>0</v>
      </c>
      <c r="D407" s="26">
        <v>0</v>
      </c>
      <c r="E407" s="59">
        <v>0</v>
      </c>
    </row>
    <row r="408" spans="1:10" s="486" customFormat="1" ht="16.8" thickBot="1">
      <c r="A408" s="468" t="s">
        <v>317</v>
      </c>
      <c r="B408" s="34">
        <v>2180366571.5100002</v>
      </c>
      <c r="C408" s="29">
        <v>1</v>
      </c>
      <c r="D408" s="30">
        <v>14055</v>
      </c>
      <c r="E408" s="35">
        <v>1</v>
      </c>
    </row>
    <row r="409" spans="1:10" s="486" customFormat="1" ht="16.8" thickTop="1">
      <c r="A409" s="103"/>
      <c r="B409" s="65"/>
      <c r="C409" s="64"/>
      <c r="D409" s="67"/>
      <c r="E409" s="64"/>
    </row>
    <row r="410" spans="1:10">
      <c r="A410" s="78"/>
      <c r="B410" s="246"/>
      <c r="C410" s="465"/>
      <c r="D410" s="481"/>
      <c r="E410" s="465"/>
      <c r="F410" s="487"/>
    </row>
    <row r="411" spans="1:10" s="486" customFormat="1" ht="16.2">
      <c r="A411" s="103"/>
      <c r="B411" s="65"/>
      <c r="C411" s="64"/>
      <c r="D411" s="67"/>
      <c r="E411" s="64"/>
    </row>
    <row r="412" spans="1:10" s="486" customFormat="1" ht="16.2">
      <c r="A412" s="103"/>
      <c r="B412" s="65"/>
      <c r="C412" s="64"/>
      <c r="D412" s="67"/>
      <c r="E412" s="64"/>
    </row>
    <row r="413" spans="1:10" s="224" customFormat="1" ht="45">
      <c r="A413" s="614" t="s">
        <v>434</v>
      </c>
      <c r="B413" s="614"/>
      <c r="C413" s="614"/>
      <c r="D413" s="614"/>
      <c r="E413" s="614"/>
      <c r="F413" s="614"/>
      <c r="G413" s="614"/>
      <c r="H413" s="614"/>
      <c r="I413" s="614"/>
      <c r="J413" s="614"/>
    </row>
    <row r="414" spans="1:10" s="225" customFormat="1" ht="30">
      <c r="A414" s="257"/>
      <c r="B414" s="257"/>
      <c r="C414" s="257"/>
      <c r="D414" s="599" t="s">
        <v>228</v>
      </c>
      <c r="E414" s="257"/>
      <c r="F414" s="257"/>
      <c r="G414" s="257"/>
      <c r="H414" s="258" t="s">
        <v>4</v>
      </c>
      <c r="I414" s="607">
        <v>44834</v>
      </c>
      <c r="J414" s="607"/>
    </row>
    <row r="415" spans="1:10">
      <c r="A415" s="226"/>
      <c r="B415" s="226"/>
      <c r="C415" s="226"/>
      <c r="D415" s="226"/>
      <c r="E415" s="226"/>
      <c r="F415" s="227"/>
    </row>
    <row r="416" spans="1:10" ht="16.2" thickBot="1">
      <c r="A416" s="464" t="s">
        <v>62</v>
      </c>
      <c r="F416" s="227"/>
    </row>
    <row r="417" spans="1:6" ht="30.6" customHeight="1" thickTop="1">
      <c r="A417" s="230" t="s">
        <v>63</v>
      </c>
      <c r="B417" s="448" t="s">
        <v>539</v>
      </c>
      <c r="C417" s="448" t="s">
        <v>310</v>
      </c>
      <c r="D417" s="448" t="s">
        <v>64</v>
      </c>
      <c r="E417" s="230" t="s">
        <v>199</v>
      </c>
      <c r="F417" s="487"/>
    </row>
    <row r="418" spans="1:6">
      <c r="A418" s="78" t="s">
        <v>65</v>
      </c>
      <c r="B418" s="26">
        <v>84186161.739999995</v>
      </c>
      <c r="C418" s="27">
        <v>3.8611012863629328E-2</v>
      </c>
      <c r="D418" s="26">
        <v>603</v>
      </c>
      <c r="E418" s="27">
        <v>4.2902881536819634E-2</v>
      </c>
      <c r="F418" s="227"/>
    </row>
    <row r="419" spans="1:6">
      <c r="A419" s="78" t="s">
        <v>66</v>
      </c>
      <c r="B419" s="26">
        <v>147320421.34</v>
      </c>
      <c r="C419" s="27">
        <v>6.7566813427145003E-2</v>
      </c>
      <c r="D419" s="26">
        <v>1166</v>
      </c>
      <c r="E419" s="27">
        <v>8.2959800782639634E-2</v>
      </c>
      <c r="F419" s="227"/>
    </row>
    <row r="420" spans="1:6">
      <c r="A420" s="78" t="s">
        <v>67</v>
      </c>
      <c r="B420" s="26">
        <v>368187049.38</v>
      </c>
      <c r="C420" s="27">
        <v>0.16886474696088108</v>
      </c>
      <c r="D420" s="26">
        <v>1524</v>
      </c>
      <c r="E420" s="27">
        <v>0.10843116328708645</v>
      </c>
      <c r="F420" s="227"/>
    </row>
    <row r="421" spans="1:6">
      <c r="A421" s="78" t="s">
        <v>68</v>
      </c>
      <c r="B421" s="26">
        <v>45783831.380000003</v>
      </c>
      <c r="C421" s="27">
        <v>2.099822661851428E-2</v>
      </c>
      <c r="D421" s="26">
        <v>452</v>
      </c>
      <c r="E421" s="27">
        <v>3.2159373888295983E-2</v>
      </c>
      <c r="F421" s="227"/>
    </row>
    <row r="422" spans="1:6">
      <c r="A422" s="78" t="s">
        <v>142</v>
      </c>
      <c r="B422" s="26">
        <v>174370811.91</v>
      </c>
      <c r="C422" s="27">
        <v>7.9973163315029405E-2</v>
      </c>
      <c r="D422" s="26">
        <v>1349</v>
      </c>
      <c r="E422" s="27">
        <v>9.5980078263963001E-2</v>
      </c>
      <c r="F422" s="227"/>
    </row>
    <row r="423" spans="1:6">
      <c r="A423" s="78" t="s">
        <v>400</v>
      </c>
      <c r="B423" s="26">
        <v>0</v>
      </c>
      <c r="C423" s="27">
        <v>0</v>
      </c>
      <c r="D423" s="26">
        <v>0</v>
      </c>
      <c r="E423" s="27">
        <v>0</v>
      </c>
      <c r="F423" s="227"/>
    </row>
    <row r="424" spans="1:6">
      <c r="A424" s="78" t="s">
        <v>123</v>
      </c>
      <c r="B424" s="26">
        <v>380993689.41000003</v>
      </c>
      <c r="C424" s="27">
        <v>0.17473836481823563</v>
      </c>
      <c r="D424" s="26">
        <v>1768</v>
      </c>
      <c r="E424" s="27">
        <v>0.12579153326218429</v>
      </c>
      <c r="F424" s="227"/>
    </row>
    <row r="425" spans="1:6">
      <c r="A425" s="78" t="s">
        <v>124</v>
      </c>
      <c r="B425" s="26">
        <v>269695671.81999999</v>
      </c>
      <c r="C425" s="27">
        <v>0.12369281172441743</v>
      </c>
      <c r="D425" s="26">
        <v>1569</v>
      </c>
      <c r="E425" s="27">
        <v>0.11163287086446104</v>
      </c>
      <c r="F425" s="227"/>
    </row>
    <row r="426" spans="1:6">
      <c r="A426" s="78" t="s">
        <v>405</v>
      </c>
      <c r="B426" s="26">
        <v>109553634.34999999</v>
      </c>
      <c r="C426" s="27">
        <v>5.0245511824247635E-2</v>
      </c>
      <c r="D426" s="26">
        <v>1129</v>
      </c>
      <c r="E426" s="27">
        <v>8.0327285663464962E-2</v>
      </c>
      <c r="F426" s="227"/>
    </row>
    <row r="427" spans="1:6">
      <c r="A427" s="78" t="s">
        <v>125</v>
      </c>
      <c r="B427" s="26">
        <v>206138324.91</v>
      </c>
      <c r="C427" s="27">
        <v>9.4542967042115358E-2</v>
      </c>
      <c r="D427" s="26">
        <v>1398</v>
      </c>
      <c r="E427" s="27">
        <v>9.9466382070437565E-2</v>
      </c>
      <c r="F427" s="227"/>
    </row>
    <row r="428" spans="1:6">
      <c r="A428" s="78" t="s">
        <v>126</v>
      </c>
      <c r="B428" s="26">
        <v>52965800.689999998</v>
      </c>
      <c r="C428" s="27">
        <v>2.4292154072660745E-2</v>
      </c>
      <c r="D428" s="26">
        <v>475</v>
      </c>
      <c r="E428" s="27">
        <v>3.3795802205620777E-2</v>
      </c>
      <c r="F428" s="227"/>
    </row>
    <row r="429" spans="1:6">
      <c r="A429" s="78" t="s">
        <v>127</v>
      </c>
      <c r="B429" s="26">
        <v>206117004.71000001</v>
      </c>
      <c r="C429" s="27">
        <v>9.4533188778093802E-2</v>
      </c>
      <c r="D429" s="26">
        <v>1499</v>
      </c>
      <c r="E429" s="27">
        <v>0.10665243685521167</v>
      </c>
      <c r="F429" s="227"/>
    </row>
    <row r="430" spans="1:6">
      <c r="A430" s="78" t="s">
        <v>128</v>
      </c>
      <c r="B430" s="26">
        <v>135054169.87</v>
      </c>
      <c r="C430" s="27">
        <v>6.1941038555030234E-2</v>
      </c>
      <c r="D430" s="26">
        <v>1123</v>
      </c>
      <c r="E430" s="27">
        <v>7.9900391319815009E-2</v>
      </c>
      <c r="F430" s="227"/>
    </row>
    <row r="431" spans="1:6" ht="16.2" thickBot="1">
      <c r="A431" s="468" t="s">
        <v>317</v>
      </c>
      <c r="B431" s="28">
        <v>2180366571.5100002</v>
      </c>
      <c r="C431" s="29">
        <v>0.99999999999999989</v>
      </c>
      <c r="D431" s="11">
        <v>14055</v>
      </c>
      <c r="E431" s="29">
        <v>0.99999999999999978</v>
      </c>
      <c r="F431" s="227"/>
    </row>
    <row r="432" spans="1:6" ht="15.6" thickTop="1">
      <c r="F432" s="227"/>
    </row>
    <row r="433" spans="1:6" ht="16.2" thickBot="1">
      <c r="A433" s="464" t="s">
        <v>525</v>
      </c>
      <c r="B433" s="78"/>
      <c r="C433" s="78"/>
      <c r="D433" s="78"/>
      <c r="F433" s="227"/>
    </row>
    <row r="434" spans="1:6" ht="30.6" customHeight="1" thickTop="1">
      <c r="A434" s="230" t="s">
        <v>339</v>
      </c>
      <c r="B434" s="448" t="s">
        <v>539</v>
      </c>
      <c r="C434" s="448" t="s">
        <v>310</v>
      </c>
      <c r="D434" s="448" t="s">
        <v>64</v>
      </c>
      <c r="E434" s="230" t="s">
        <v>199</v>
      </c>
      <c r="F434" s="227"/>
    </row>
    <row r="435" spans="1:6">
      <c r="A435" s="488" t="s">
        <v>5</v>
      </c>
      <c r="B435" s="26">
        <v>204079.39</v>
      </c>
      <c r="C435" s="61">
        <v>9.3598660274206127E-5</v>
      </c>
      <c r="D435" s="26">
        <v>96</v>
      </c>
      <c r="E435" s="27">
        <v>6.8303094983991463E-3</v>
      </c>
      <c r="F435" s="227"/>
    </row>
    <row r="436" spans="1:6">
      <c r="A436" s="488" t="s">
        <v>6</v>
      </c>
      <c r="B436" s="26">
        <v>1054325.32</v>
      </c>
      <c r="C436" s="61">
        <v>4.8355415725798503E-4</v>
      </c>
      <c r="D436" s="26">
        <v>136</v>
      </c>
      <c r="E436" s="27">
        <v>9.6762717893987913E-3</v>
      </c>
      <c r="F436" s="227"/>
    </row>
    <row r="437" spans="1:6">
      <c r="A437" s="488" t="s">
        <v>7</v>
      </c>
      <c r="B437" s="26">
        <v>10081489.83</v>
      </c>
      <c r="C437" s="61">
        <v>4.6237591246035869E-3</v>
      </c>
      <c r="D437" s="26">
        <v>563</v>
      </c>
      <c r="E437" s="27">
        <v>4.0056919245819993E-2</v>
      </c>
      <c r="F437" s="227"/>
    </row>
    <row r="438" spans="1:6">
      <c r="A438" s="488" t="s">
        <v>8</v>
      </c>
      <c r="B438" s="26">
        <v>52627359.539999999</v>
      </c>
      <c r="C438" s="61">
        <v>2.413693193963859E-2</v>
      </c>
      <c r="D438" s="26">
        <v>1384</v>
      </c>
      <c r="E438" s="27">
        <v>9.8470295268587693E-2</v>
      </c>
      <c r="F438" s="227"/>
    </row>
    <row r="439" spans="1:6">
      <c r="A439" s="488" t="s">
        <v>9</v>
      </c>
      <c r="B439" s="26">
        <v>98385162.870000005</v>
      </c>
      <c r="C439" s="61">
        <v>4.512322109298527E-2</v>
      </c>
      <c r="D439" s="26">
        <v>1563</v>
      </c>
      <c r="E439" s="27">
        <v>0.1112059765208111</v>
      </c>
      <c r="F439" s="227"/>
    </row>
    <row r="440" spans="1:6">
      <c r="A440" s="488" t="s">
        <v>10</v>
      </c>
      <c r="B440" s="26">
        <v>142261962.61000001</v>
      </c>
      <c r="C440" s="61">
        <v>6.5246809627739502E-2</v>
      </c>
      <c r="D440" s="26">
        <v>1623</v>
      </c>
      <c r="E440" s="27">
        <v>0.11547491995731056</v>
      </c>
      <c r="F440" s="227"/>
    </row>
    <row r="441" spans="1:6">
      <c r="A441" s="488" t="s">
        <v>11</v>
      </c>
      <c r="B441" s="26">
        <v>359404484.72000003</v>
      </c>
      <c r="C441" s="61">
        <v>0.16483672489580348</v>
      </c>
      <c r="D441" s="26">
        <v>2894</v>
      </c>
      <c r="E441" s="27">
        <v>0.20590537175382426</v>
      </c>
      <c r="F441" s="227"/>
    </row>
    <row r="442" spans="1:6">
      <c r="A442" s="488" t="s">
        <v>12</v>
      </c>
      <c r="B442" s="26">
        <v>372004616.68000001</v>
      </c>
      <c r="C442" s="61">
        <v>0.17061563020679155</v>
      </c>
      <c r="D442" s="26">
        <v>2143</v>
      </c>
      <c r="E442" s="27">
        <v>0.15247242974030595</v>
      </c>
      <c r="F442" s="227"/>
    </row>
    <row r="443" spans="1:6">
      <c r="A443" s="488" t="s">
        <v>13</v>
      </c>
      <c r="B443" s="26">
        <v>307370986.74000001</v>
      </c>
      <c r="C443" s="61">
        <v>0.14097216071659552</v>
      </c>
      <c r="D443" s="26">
        <v>1380</v>
      </c>
      <c r="E443" s="27">
        <v>9.818569903948772E-2</v>
      </c>
      <c r="F443" s="227"/>
    </row>
    <row r="444" spans="1:6">
      <c r="A444" s="488" t="s">
        <v>14</v>
      </c>
      <c r="B444" s="26">
        <v>223689160.66999999</v>
      </c>
      <c r="C444" s="61">
        <v>0.10259245559570536</v>
      </c>
      <c r="D444" s="26">
        <v>817</v>
      </c>
      <c r="E444" s="27">
        <v>5.8128779793667734E-2</v>
      </c>
      <c r="F444" s="227"/>
    </row>
    <row r="445" spans="1:6">
      <c r="A445" s="488" t="s">
        <v>15</v>
      </c>
      <c r="B445" s="26">
        <v>171666653.71000001</v>
      </c>
      <c r="C445" s="61">
        <v>7.8732932321152443E-2</v>
      </c>
      <c r="D445" s="26">
        <v>530</v>
      </c>
      <c r="E445" s="27">
        <v>3.7709000355745287E-2</v>
      </c>
      <c r="F445" s="227"/>
    </row>
    <row r="446" spans="1:6">
      <c r="A446" s="488" t="s">
        <v>16</v>
      </c>
      <c r="B446" s="26">
        <v>110005898.16</v>
      </c>
      <c r="C446" s="61">
        <v>5.0452937408509285E-2</v>
      </c>
      <c r="D446" s="26">
        <v>294</v>
      </c>
      <c r="E446" s="27">
        <v>2.0917822838847386E-2</v>
      </c>
      <c r="F446" s="227"/>
    </row>
    <row r="447" spans="1:6">
      <c r="A447" s="488" t="s">
        <v>17</v>
      </c>
      <c r="B447" s="26">
        <v>89383786.200000003</v>
      </c>
      <c r="C447" s="61">
        <v>4.0994843421259114E-2</v>
      </c>
      <c r="D447" s="26">
        <v>212</v>
      </c>
      <c r="E447" s="27">
        <v>1.5083600142298115E-2</v>
      </c>
      <c r="F447" s="227"/>
    </row>
    <row r="448" spans="1:6">
      <c r="A448" s="488" t="s">
        <v>18</v>
      </c>
      <c r="B448" s="26">
        <v>73703158.709999993</v>
      </c>
      <c r="C448" s="61">
        <v>3.3803104337156165E-2</v>
      </c>
      <c r="D448" s="26">
        <v>156</v>
      </c>
      <c r="E448" s="27">
        <v>1.1099252934898612E-2</v>
      </c>
      <c r="F448" s="227"/>
    </row>
    <row r="449" spans="1:6">
      <c r="A449" s="488" t="s">
        <v>19</v>
      </c>
      <c r="B449" s="26">
        <v>73826823.019999996</v>
      </c>
      <c r="C449" s="61">
        <v>3.3859821547746291E-2</v>
      </c>
      <c r="D449" s="26">
        <v>135</v>
      </c>
      <c r="E449" s="27">
        <v>9.6051227321237997E-3</v>
      </c>
      <c r="F449" s="227"/>
    </row>
    <row r="450" spans="1:6">
      <c r="A450" s="488" t="s">
        <v>20</v>
      </c>
      <c r="B450" s="26">
        <v>42179786.990000002</v>
      </c>
      <c r="C450" s="61">
        <v>1.934527319449254E-2</v>
      </c>
      <c r="D450" s="26">
        <v>65</v>
      </c>
      <c r="E450" s="27">
        <v>4.6246887228744218E-3</v>
      </c>
      <c r="F450" s="227"/>
    </row>
    <row r="451" spans="1:6">
      <c r="A451" s="488" t="s">
        <v>21</v>
      </c>
      <c r="B451" s="26">
        <v>23251957.43</v>
      </c>
      <c r="C451" s="61">
        <v>1.0664242303942955E-2</v>
      </c>
      <c r="D451" s="26">
        <v>31</v>
      </c>
      <c r="E451" s="27">
        <v>2.2056207755247245E-3</v>
      </c>
      <c r="F451" s="227"/>
    </row>
    <row r="452" spans="1:6">
      <c r="A452" s="488" t="s">
        <v>22</v>
      </c>
      <c r="B452" s="26">
        <v>17659250.059999999</v>
      </c>
      <c r="C452" s="61">
        <v>8.0992115228450748E-3</v>
      </c>
      <c r="D452" s="26">
        <v>21</v>
      </c>
      <c r="E452" s="27">
        <v>1.4941302027748132E-3</v>
      </c>
      <c r="F452" s="227"/>
    </row>
    <row r="453" spans="1:6">
      <c r="A453" s="488" t="s">
        <v>23</v>
      </c>
      <c r="B453" s="26">
        <v>10295795.470000001</v>
      </c>
      <c r="C453" s="61">
        <v>4.7220479365860527E-3</v>
      </c>
      <c r="D453" s="26">
        <v>11</v>
      </c>
      <c r="E453" s="27">
        <v>7.8263963002490216E-4</v>
      </c>
      <c r="F453" s="227"/>
    </row>
    <row r="454" spans="1:6">
      <c r="A454" s="488" t="s">
        <v>24</v>
      </c>
      <c r="B454" s="26">
        <v>1309833.3899999999</v>
      </c>
      <c r="C454" s="61">
        <v>6.0073998891520459E-4</v>
      </c>
      <c r="D454" s="26">
        <v>1</v>
      </c>
      <c r="E454" s="27">
        <v>7.1149057274991112E-5</v>
      </c>
      <c r="F454" s="227"/>
    </row>
    <row r="455" spans="1:6" ht="16.2" thickBot="1">
      <c r="A455" s="468" t="s">
        <v>317</v>
      </c>
      <c r="B455" s="11">
        <v>2180366571.5099998</v>
      </c>
      <c r="C455" s="12">
        <v>1.0000000000000002</v>
      </c>
      <c r="D455" s="34">
        <v>14055</v>
      </c>
      <c r="E455" s="29">
        <v>1</v>
      </c>
      <c r="F455" s="227"/>
    </row>
    <row r="456" spans="1:6" ht="16.2" thickTop="1">
      <c r="A456" s="103"/>
      <c r="B456" s="39"/>
      <c r="C456" s="64"/>
      <c r="D456" s="65"/>
      <c r="E456" s="64"/>
      <c r="F456" s="227"/>
    </row>
    <row r="457" spans="1:6" ht="15.6">
      <c r="A457" s="103"/>
      <c r="B457" s="39"/>
      <c r="C457" s="64"/>
      <c r="D457" s="65"/>
      <c r="E457" s="64"/>
      <c r="F457" s="227"/>
    </row>
    <row r="458" spans="1:6" ht="15.6">
      <c r="A458" s="103"/>
      <c r="B458" s="39"/>
      <c r="C458" s="64"/>
      <c r="D458" s="65"/>
      <c r="E458" s="64"/>
      <c r="F458" s="227"/>
    </row>
    <row r="459" spans="1:6" ht="15.6">
      <c r="A459" s="103"/>
      <c r="B459" s="39"/>
      <c r="C459" s="64"/>
      <c r="D459" s="65"/>
      <c r="E459" s="64"/>
      <c r="F459" s="227"/>
    </row>
    <row r="460" spans="1:6" ht="15.6">
      <c r="A460" s="103"/>
      <c r="B460" s="39"/>
      <c r="C460" s="64"/>
      <c r="D460" s="65"/>
      <c r="E460" s="64"/>
      <c r="F460" s="227"/>
    </row>
    <row r="461" spans="1:6" ht="15.6">
      <c r="A461" s="103"/>
      <c r="B461" s="39"/>
      <c r="C461" s="64"/>
      <c r="D461" s="65"/>
      <c r="E461" s="64"/>
      <c r="F461" s="227"/>
    </row>
    <row r="462" spans="1:6" ht="15.6">
      <c r="A462" s="103"/>
      <c r="B462" s="39"/>
      <c r="C462" s="64"/>
      <c r="D462" s="65"/>
      <c r="E462" s="64"/>
      <c r="F462" s="227"/>
    </row>
    <row r="463" spans="1:6" ht="15.6">
      <c r="A463" s="103"/>
      <c r="B463" s="39"/>
      <c r="C463" s="64"/>
      <c r="D463" s="65"/>
      <c r="E463" s="64"/>
      <c r="F463" s="227"/>
    </row>
    <row r="464" spans="1:6" ht="15.6">
      <c r="A464" s="103"/>
      <c r="B464" s="39"/>
      <c r="C464" s="64"/>
      <c r="D464" s="65"/>
      <c r="E464" s="64"/>
      <c r="F464" s="227"/>
    </row>
    <row r="465" spans="1:10" ht="15.6">
      <c r="A465" s="103"/>
      <c r="B465" s="39"/>
      <c r="C465" s="64"/>
      <c r="D465" s="65"/>
      <c r="E465" s="64"/>
      <c r="F465" s="227"/>
    </row>
    <row r="466" spans="1:10" ht="15.6">
      <c r="A466" s="103"/>
      <c r="B466" s="39"/>
      <c r="C466" s="64"/>
      <c r="D466" s="65"/>
      <c r="E466" s="64"/>
      <c r="F466" s="227"/>
    </row>
    <row r="467" spans="1:10" ht="15.6">
      <c r="A467" s="103"/>
      <c r="B467" s="39"/>
      <c r="C467" s="64"/>
      <c r="D467" s="65"/>
      <c r="E467" s="64"/>
      <c r="F467" s="227"/>
    </row>
    <row r="468" spans="1:10" ht="15.6">
      <c r="A468" s="103"/>
      <c r="B468" s="39"/>
      <c r="C468" s="64"/>
      <c r="D468" s="65"/>
      <c r="E468" s="64"/>
      <c r="F468" s="227"/>
    </row>
    <row r="469" spans="1:10" ht="15.6">
      <c r="A469" s="103"/>
      <c r="B469" s="39"/>
      <c r="C469" s="64"/>
      <c r="D469" s="65"/>
      <c r="E469" s="64"/>
      <c r="F469" s="227"/>
    </row>
    <row r="470" spans="1:10" ht="15.6">
      <c r="A470" s="103"/>
      <c r="B470" s="39"/>
      <c r="C470" s="64"/>
      <c r="D470" s="65"/>
      <c r="E470" s="64"/>
      <c r="F470" s="227"/>
    </row>
    <row r="471" spans="1:10" ht="15.6">
      <c r="A471" s="103"/>
      <c r="B471" s="39"/>
      <c r="C471" s="64"/>
      <c r="D471" s="65"/>
      <c r="E471" s="64"/>
      <c r="F471" s="227"/>
    </row>
    <row r="472" spans="1:10" ht="15.6">
      <c r="A472" s="103"/>
      <c r="B472" s="39"/>
      <c r="C472" s="64"/>
      <c r="D472" s="65"/>
      <c r="E472" s="64"/>
      <c r="F472" s="227"/>
    </row>
    <row r="473" spans="1:10" ht="15.6">
      <c r="A473" s="103"/>
      <c r="B473" s="39"/>
      <c r="C473" s="64"/>
      <c r="D473" s="65"/>
      <c r="E473" s="64"/>
      <c r="F473" s="227"/>
    </row>
    <row r="474" spans="1:10" ht="15.6">
      <c r="A474" s="103"/>
      <c r="B474" s="39"/>
      <c r="C474" s="64"/>
      <c r="D474" s="65"/>
      <c r="E474" s="64"/>
      <c r="F474" s="227"/>
    </row>
    <row r="475" spans="1:10" s="224" customFormat="1" ht="45">
      <c r="A475" s="614" t="s">
        <v>434</v>
      </c>
      <c r="B475" s="614"/>
      <c r="C475" s="614"/>
      <c r="D475" s="614"/>
      <c r="E475" s="614"/>
      <c r="F475" s="614"/>
      <c r="G475" s="614"/>
      <c r="H475" s="614"/>
      <c r="I475" s="614"/>
      <c r="J475" s="614"/>
    </row>
    <row r="476" spans="1:10" s="225" customFormat="1" ht="30">
      <c r="A476" s="257"/>
      <c r="B476" s="257"/>
      <c r="C476" s="257"/>
      <c r="D476" s="599" t="s">
        <v>228</v>
      </c>
      <c r="E476" s="257"/>
      <c r="F476" s="257"/>
      <c r="G476" s="257"/>
      <c r="H476" s="258" t="s">
        <v>4</v>
      </c>
      <c r="I476" s="607">
        <v>44834</v>
      </c>
      <c r="J476" s="607"/>
    </row>
    <row r="477" spans="1:10" s="96" customFormat="1">
      <c r="F477" s="227"/>
      <c r="G477" s="227"/>
      <c r="H477" s="227"/>
    </row>
    <row r="478" spans="1:10" ht="16.2" thickBot="1">
      <c r="A478" s="464" t="s">
        <v>148</v>
      </c>
      <c r="B478" s="483"/>
      <c r="C478" s="482"/>
      <c r="D478" s="483"/>
      <c r="E478" s="465"/>
      <c r="F478" s="227"/>
    </row>
    <row r="479" spans="1:10" ht="30.6" customHeight="1" thickTop="1">
      <c r="A479" s="230" t="s">
        <v>149</v>
      </c>
      <c r="B479" s="448" t="s">
        <v>539</v>
      </c>
      <c r="C479" s="466" t="s">
        <v>310</v>
      </c>
      <c r="D479" s="484" t="s">
        <v>64</v>
      </c>
      <c r="E479" s="230" t="s">
        <v>199</v>
      </c>
      <c r="F479" s="487"/>
    </row>
    <row r="480" spans="1:10">
      <c r="A480" s="78" t="s">
        <v>331</v>
      </c>
      <c r="B480" s="26">
        <v>100868202.31</v>
      </c>
      <c r="C480" s="63">
        <v>4.6262038515910806E-2</v>
      </c>
      <c r="D480" s="26">
        <v>527</v>
      </c>
      <c r="E480" s="60">
        <v>3.749555318392031E-2</v>
      </c>
      <c r="F480" s="227"/>
    </row>
    <row r="481" spans="1:6">
      <c r="A481" s="78" t="s">
        <v>25</v>
      </c>
      <c r="B481" s="26">
        <v>866580161.51999998</v>
      </c>
      <c r="C481" s="63">
        <v>0.39744700402366523</v>
      </c>
      <c r="D481" s="26">
        <v>5071</v>
      </c>
      <c r="E481" s="60">
        <v>0.36079686944147987</v>
      </c>
      <c r="F481" s="227"/>
    </row>
    <row r="482" spans="1:6">
      <c r="A482" s="78" t="s">
        <v>26</v>
      </c>
      <c r="B482" s="26">
        <v>294733698.70999998</v>
      </c>
      <c r="C482" s="63">
        <v>0.13517621420231365</v>
      </c>
      <c r="D482" s="26">
        <v>1785</v>
      </c>
      <c r="E482" s="60">
        <v>0.12700106723585913</v>
      </c>
      <c r="F482" s="227"/>
    </row>
    <row r="483" spans="1:6">
      <c r="A483" s="78" t="s">
        <v>27</v>
      </c>
      <c r="B483" s="26">
        <v>351889430.74000001</v>
      </c>
      <c r="C483" s="63">
        <v>0.16139003199645513</v>
      </c>
      <c r="D483" s="26">
        <v>2130</v>
      </c>
      <c r="E483" s="60">
        <v>0.15154749199573106</v>
      </c>
      <c r="F483" s="227"/>
    </row>
    <row r="484" spans="1:6">
      <c r="A484" s="78" t="s">
        <v>28</v>
      </c>
      <c r="B484" s="26">
        <v>224782537.55000001</v>
      </c>
      <c r="C484" s="63">
        <v>0.1030939203009007</v>
      </c>
      <c r="D484" s="26">
        <v>1539</v>
      </c>
      <c r="E484" s="60">
        <v>0.10949839914621132</v>
      </c>
      <c r="F484" s="227"/>
    </row>
    <row r="485" spans="1:6">
      <c r="A485" s="78" t="s">
        <v>29</v>
      </c>
      <c r="B485" s="26">
        <v>154755136.06999999</v>
      </c>
      <c r="C485" s="63">
        <v>7.0976659655364857E-2</v>
      </c>
      <c r="D485" s="26">
        <v>1292</v>
      </c>
      <c r="E485" s="60">
        <v>9.1924581999288504E-2</v>
      </c>
      <c r="F485" s="227"/>
    </row>
    <row r="486" spans="1:6">
      <c r="A486" s="78" t="s">
        <v>30</v>
      </c>
      <c r="B486" s="26">
        <v>133455463.62</v>
      </c>
      <c r="C486" s="63">
        <v>6.1207810358042791E-2</v>
      </c>
      <c r="D486" s="26">
        <v>1207</v>
      </c>
      <c r="E486" s="60">
        <v>8.5876912130914265E-2</v>
      </c>
      <c r="F486" s="227"/>
    </row>
    <row r="487" spans="1:6">
      <c r="A487" s="78" t="s">
        <v>31</v>
      </c>
      <c r="B487" s="26">
        <v>48613658.469999999</v>
      </c>
      <c r="C487" s="63">
        <v>2.229609420049625E-2</v>
      </c>
      <c r="D487" s="26">
        <v>459</v>
      </c>
      <c r="E487" s="60">
        <v>3.2657417289220919E-2</v>
      </c>
      <c r="F487" s="227"/>
    </row>
    <row r="488" spans="1:6">
      <c r="A488" s="78" t="s">
        <v>32</v>
      </c>
      <c r="B488" s="26">
        <v>4688282.5199999996</v>
      </c>
      <c r="C488" s="63">
        <v>2.1502267468507179E-3</v>
      </c>
      <c r="D488" s="26">
        <v>45</v>
      </c>
      <c r="E488" s="60">
        <v>3.2017075773745998E-3</v>
      </c>
      <c r="F488" s="227"/>
    </row>
    <row r="489" spans="1:6">
      <c r="A489" s="78" t="s">
        <v>33</v>
      </c>
      <c r="B489" s="26">
        <v>0</v>
      </c>
      <c r="C489" s="63">
        <v>0</v>
      </c>
      <c r="D489" s="26">
        <v>0</v>
      </c>
      <c r="E489" s="60">
        <v>0</v>
      </c>
      <c r="F489" s="227"/>
    </row>
    <row r="490" spans="1:6">
      <c r="A490" s="78" t="s">
        <v>34</v>
      </c>
      <c r="B490" s="26">
        <v>0</v>
      </c>
      <c r="C490" s="63">
        <v>0</v>
      </c>
      <c r="D490" s="26">
        <v>0</v>
      </c>
      <c r="E490" s="60">
        <v>0</v>
      </c>
      <c r="F490" s="227"/>
    </row>
    <row r="491" spans="1:6">
      <c r="A491" s="78" t="s">
        <v>35</v>
      </c>
      <c r="B491" s="26">
        <v>0</v>
      </c>
      <c r="C491" s="63">
        <v>0</v>
      </c>
      <c r="D491" s="26">
        <v>0</v>
      </c>
      <c r="E491" s="60">
        <v>0</v>
      </c>
      <c r="F491" s="227"/>
    </row>
    <row r="492" spans="1:6">
      <c r="A492" s="78" t="s">
        <v>36</v>
      </c>
      <c r="B492" s="26">
        <v>0</v>
      </c>
      <c r="C492" s="63">
        <v>0</v>
      </c>
      <c r="D492" s="26">
        <v>0</v>
      </c>
      <c r="E492" s="60">
        <v>0</v>
      </c>
      <c r="F492" s="227"/>
    </row>
    <row r="493" spans="1:6" ht="16.2" thickBot="1">
      <c r="A493" s="468" t="s">
        <v>317</v>
      </c>
      <c r="B493" s="11">
        <v>2180366571.5099998</v>
      </c>
      <c r="C493" s="12">
        <v>1</v>
      </c>
      <c r="D493" s="34">
        <v>14055</v>
      </c>
      <c r="E493" s="29">
        <v>1</v>
      </c>
      <c r="F493" s="227"/>
    </row>
    <row r="494" spans="1:6" ht="16.2" thickTop="1">
      <c r="B494" s="10"/>
      <c r="C494" s="36"/>
      <c r="D494" s="9"/>
      <c r="E494" s="36"/>
      <c r="F494" s="227"/>
    </row>
    <row r="495" spans="1:6" ht="16.2" thickBot="1">
      <c r="A495" s="464" t="s">
        <v>37</v>
      </c>
      <c r="B495" s="78"/>
      <c r="C495" s="78"/>
      <c r="D495" s="78"/>
      <c r="F495" s="227"/>
    </row>
    <row r="496" spans="1:6" ht="30.6" customHeight="1" thickTop="1">
      <c r="A496" s="230" t="s">
        <v>38</v>
      </c>
      <c r="B496" s="448" t="s">
        <v>539</v>
      </c>
      <c r="C496" s="466" t="s">
        <v>310</v>
      </c>
      <c r="D496" s="448" t="s">
        <v>64</v>
      </c>
      <c r="E496" s="230" t="s">
        <v>199</v>
      </c>
      <c r="F496" s="487"/>
    </row>
    <row r="497" spans="1:6">
      <c r="A497" s="78" t="s">
        <v>39</v>
      </c>
      <c r="B497" s="26">
        <v>3474097.95</v>
      </c>
      <c r="C497" s="61">
        <v>1.593354986906644E-3</v>
      </c>
      <c r="D497" s="26">
        <v>245</v>
      </c>
      <c r="E497" s="62">
        <v>1.7431519032372823E-2</v>
      </c>
      <c r="F497" s="227"/>
    </row>
    <row r="498" spans="1:6">
      <c r="A498" s="78" t="s">
        <v>40</v>
      </c>
      <c r="B498" s="26">
        <v>26940186.390000001</v>
      </c>
      <c r="C498" s="61">
        <v>1.2355806010795119E-2</v>
      </c>
      <c r="D498" s="26">
        <v>709</v>
      </c>
      <c r="E498" s="59">
        <v>5.0444681607968694E-2</v>
      </c>
      <c r="F498" s="227"/>
    </row>
    <row r="499" spans="1:6">
      <c r="A499" s="78" t="s">
        <v>41</v>
      </c>
      <c r="B499" s="26">
        <v>164483132.38999999</v>
      </c>
      <c r="C499" s="61">
        <v>7.5438293055505881E-2</v>
      </c>
      <c r="D499" s="26">
        <v>2164</v>
      </c>
      <c r="E499" s="59">
        <v>0.15396655994308076</v>
      </c>
      <c r="F499" s="227"/>
    </row>
    <row r="500" spans="1:6">
      <c r="A500" s="78" t="s">
        <v>42</v>
      </c>
      <c r="B500" s="26">
        <v>347536473.02999997</v>
      </c>
      <c r="C500" s="61">
        <v>0.15939359810920037</v>
      </c>
      <c r="D500" s="26">
        <v>2712</v>
      </c>
      <c r="E500" s="59">
        <v>0.19295624332977587</v>
      </c>
      <c r="F500" s="227"/>
    </row>
    <row r="501" spans="1:6">
      <c r="A501" s="78" t="s">
        <v>43</v>
      </c>
      <c r="B501" s="26">
        <v>548630103.82000005</v>
      </c>
      <c r="C501" s="61">
        <v>0.25162287433165403</v>
      </c>
      <c r="D501" s="26">
        <v>3194</v>
      </c>
      <c r="E501" s="59">
        <v>0.22725008893632159</v>
      </c>
      <c r="F501" s="227"/>
    </row>
    <row r="502" spans="1:6">
      <c r="A502" s="78" t="s">
        <v>44</v>
      </c>
      <c r="B502" s="26">
        <v>641647788.39999998</v>
      </c>
      <c r="C502" s="61">
        <v>0.29428436336539071</v>
      </c>
      <c r="D502" s="26">
        <v>3009</v>
      </c>
      <c r="E502" s="59">
        <v>0.21408751334044823</v>
      </c>
      <c r="F502" s="227"/>
    </row>
    <row r="503" spans="1:6">
      <c r="A503" s="78" t="s">
        <v>45</v>
      </c>
      <c r="B503" s="26">
        <v>300509142.85000002</v>
      </c>
      <c r="C503" s="61">
        <v>0.13782505509698958</v>
      </c>
      <c r="D503" s="26">
        <v>1358</v>
      </c>
      <c r="E503" s="59">
        <v>9.6620419779437916E-2</v>
      </c>
      <c r="F503" s="227"/>
    </row>
    <row r="504" spans="1:6">
      <c r="A504" s="78" t="s">
        <v>46</v>
      </c>
      <c r="B504" s="26">
        <v>147145646.68000001</v>
      </c>
      <c r="C504" s="61">
        <v>6.7486655043557733E-2</v>
      </c>
      <c r="D504" s="26">
        <v>664</v>
      </c>
      <c r="E504" s="59">
        <v>4.7242974030594097E-2</v>
      </c>
      <c r="F504" s="227"/>
    </row>
    <row r="505" spans="1:6" ht="17.25" customHeight="1" thickBot="1">
      <c r="A505" s="468" t="s">
        <v>317</v>
      </c>
      <c r="B505" s="469">
        <v>2180366571.5099998</v>
      </c>
      <c r="C505" s="12">
        <v>1</v>
      </c>
      <c r="D505" s="469">
        <v>14055</v>
      </c>
      <c r="E505" s="35">
        <v>1</v>
      </c>
      <c r="F505" s="227"/>
    </row>
    <row r="506" spans="1:6" ht="15.6" thickTop="1">
      <c r="F506" s="227"/>
    </row>
    <row r="507" spans="1:6" ht="16.2" thickBot="1">
      <c r="A507" s="464" t="s">
        <v>399</v>
      </c>
      <c r="F507" s="227"/>
    </row>
    <row r="508" spans="1:6" ht="30.6" customHeight="1" thickTop="1">
      <c r="A508" s="230" t="s">
        <v>38</v>
      </c>
      <c r="B508" s="448" t="s">
        <v>212</v>
      </c>
      <c r="C508" s="448" t="s">
        <v>52</v>
      </c>
      <c r="D508" s="230" t="s">
        <v>53</v>
      </c>
      <c r="F508" s="227"/>
    </row>
    <row r="509" spans="1:6">
      <c r="A509" s="78" t="s">
        <v>39</v>
      </c>
      <c r="B509" s="26">
        <v>3474097.9500000007</v>
      </c>
      <c r="C509" s="26">
        <v>0</v>
      </c>
      <c r="D509" s="76">
        <v>0</v>
      </c>
      <c r="F509" s="487"/>
    </row>
    <row r="510" spans="1:6">
      <c r="A510" s="78" t="s">
        <v>40</v>
      </c>
      <c r="B510" s="26">
        <v>26167241.129999977</v>
      </c>
      <c r="C510" s="26">
        <v>772945.26</v>
      </c>
      <c r="D510" s="77">
        <v>0</v>
      </c>
      <c r="F510" s="487"/>
    </row>
    <row r="511" spans="1:6">
      <c r="A511" s="78" t="s">
        <v>41</v>
      </c>
      <c r="B511" s="26">
        <v>157807163.81000024</v>
      </c>
      <c r="C511" s="26">
        <v>6675968.5799999991</v>
      </c>
      <c r="D511" s="77">
        <v>0</v>
      </c>
      <c r="F511" s="487"/>
    </row>
    <row r="512" spans="1:6">
      <c r="A512" s="78" t="s">
        <v>42</v>
      </c>
      <c r="B512" s="26">
        <v>338196659.86999959</v>
      </c>
      <c r="C512" s="26">
        <v>9267310.1399999969</v>
      </c>
      <c r="D512" s="77">
        <v>72503.02</v>
      </c>
      <c r="F512" s="487"/>
    </row>
    <row r="513" spans="1:6">
      <c r="A513" s="78" t="s">
        <v>43</v>
      </c>
      <c r="B513" s="26">
        <v>537439383.21999931</v>
      </c>
      <c r="C513" s="26">
        <v>11040498.07</v>
      </c>
      <c r="D513" s="77">
        <v>150222.53</v>
      </c>
      <c r="F513" s="227"/>
    </row>
    <row r="514" spans="1:6">
      <c r="A514" s="78" t="s">
        <v>44</v>
      </c>
      <c r="B514" s="26">
        <v>628114413.41000032</v>
      </c>
      <c r="C514" s="26">
        <v>13263206.940000001</v>
      </c>
      <c r="D514" s="77">
        <v>270168.05</v>
      </c>
      <c r="F514" s="227"/>
    </row>
    <row r="515" spans="1:6">
      <c r="A515" s="78" t="s">
        <v>45</v>
      </c>
      <c r="B515" s="26">
        <v>299387118.12</v>
      </c>
      <c r="C515" s="26">
        <v>1122024.73</v>
      </c>
      <c r="D515" s="77">
        <v>0</v>
      </c>
      <c r="F515" s="227"/>
    </row>
    <row r="516" spans="1:6">
      <c r="A516" s="78" t="s">
        <v>46</v>
      </c>
      <c r="B516" s="26">
        <v>146387653.04000002</v>
      </c>
      <c r="C516" s="26">
        <v>757993.6399999999</v>
      </c>
      <c r="D516" s="77">
        <v>0</v>
      </c>
      <c r="F516" s="227"/>
    </row>
    <row r="517" spans="1:6" ht="16.2" thickBot="1">
      <c r="A517" s="468" t="s">
        <v>317</v>
      </c>
      <c r="B517" s="469">
        <v>2136973730.5499992</v>
      </c>
      <c r="C517" s="469">
        <v>42899947.359999992</v>
      </c>
      <c r="D517" s="489">
        <v>492893.6</v>
      </c>
      <c r="F517" s="227"/>
    </row>
    <row r="518" spans="1:6" ht="15.6" thickTop="1">
      <c r="F518" s="227"/>
    </row>
    <row r="519" spans="1:6" s="96" customFormat="1" ht="16.2" thickBot="1">
      <c r="A519" s="464" t="s">
        <v>361</v>
      </c>
      <c r="B519" s="483"/>
      <c r="C519" s="482"/>
      <c r="D519" s="483"/>
      <c r="E519" s="465"/>
    </row>
    <row r="520" spans="1:6" ht="30.6" customHeight="1" thickTop="1">
      <c r="A520" s="230" t="s">
        <v>361</v>
      </c>
      <c r="B520" s="448" t="s">
        <v>539</v>
      </c>
      <c r="C520" s="466" t="s">
        <v>310</v>
      </c>
      <c r="D520" s="484" t="s">
        <v>64</v>
      </c>
      <c r="E520" s="230" t="s">
        <v>199</v>
      </c>
      <c r="F520" s="227"/>
    </row>
    <row r="521" spans="1:6">
      <c r="A521" s="78" t="s">
        <v>241</v>
      </c>
      <c r="B521" s="26">
        <v>1545029264.8299999</v>
      </c>
      <c r="C521" s="59">
        <v>0.7086098663492163</v>
      </c>
      <c r="D521" s="26">
        <v>10796</v>
      </c>
      <c r="E521" s="60">
        <v>0.76812522234080394</v>
      </c>
      <c r="F521" s="487"/>
    </row>
    <row r="522" spans="1:6">
      <c r="A522" s="78" t="s">
        <v>242</v>
      </c>
      <c r="B522" s="26">
        <v>601216540.88999999</v>
      </c>
      <c r="C522" s="59">
        <v>0.27574103765204538</v>
      </c>
      <c r="D522" s="26">
        <v>3017</v>
      </c>
      <c r="E522" s="60">
        <v>0.21465670579864818</v>
      </c>
      <c r="F522" s="227"/>
    </row>
    <row r="523" spans="1:6">
      <c r="A523" s="78" t="s">
        <v>243</v>
      </c>
      <c r="B523" s="26">
        <v>1579015.12</v>
      </c>
      <c r="C523" s="59">
        <v>7.2419708714689321E-4</v>
      </c>
      <c r="D523" s="26">
        <v>18</v>
      </c>
      <c r="E523" s="60">
        <v>1.2806830309498398E-3</v>
      </c>
      <c r="F523" s="227"/>
    </row>
    <row r="524" spans="1:6">
      <c r="A524" s="78" t="s">
        <v>244</v>
      </c>
      <c r="B524" s="26">
        <v>5940224.4400000004</v>
      </c>
      <c r="C524" s="59">
        <v>2.7244154802309843E-3</v>
      </c>
      <c r="D524" s="26">
        <v>97</v>
      </c>
      <c r="E524" s="60">
        <v>6.901458555674137E-3</v>
      </c>
      <c r="F524" s="227"/>
    </row>
    <row r="525" spans="1:6">
      <c r="A525" s="78" t="s">
        <v>245</v>
      </c>
      <c r="B525" s="26">
        <v>0</v>
      </c>
      <c r="C525" s="59">
        <v>0</v>
      </c>
      <c r="D525" s="26">
        <v>0</v>
      </c>
      <c r="E525" s="60">
        <v>0</v>
      </c>
      <c r="F525" s="227"/>
    </row>
    <row r="526" spans="1:6">
      <c r="A526" s="78" t="s">
        <v>116</v>
      </c>
      <c r="B526" s="26">
        <v>26601526.23</v>
      </c>
      <c r="C526" s="59">
        <v>1.2200483431360477E-2</v>
      </c>
      <c r="D526" s="26">
        <v>127</v>
      </c>
      <c r="E526" s="60">
        <v>9.0359302739238707E-3</v>
      </c>
      <c r="F526" s="227"/>
    </row>
    <row r="527" spans="1:6" ht="16.2" thickBot="1">
      <c r="A527" s="468" t="s">
        <v>317</v>
      </c>
      <c r="B527" s="11">
        <v>2180366571.5099998</v>
      </c>
      <c r="C527" s="12">
        <v>1</v>
      </c>
      <c r="D527" s="34">
        <v>14055</v>
      </c>
      <c r="E527" s="29">
        <v>1</v>
      </c>
      <c r="F527" s="227"/>
    </row>
    <row r="528" spans="1:6" ht="15.6" thickTop="1">
      <c r="F528" s="227"/>
    </row>
    <row r="529" spans="1:10" ht="15.6">
      <c r="A529" s="103"/>
      <c r="B529" s="472"/>
      <c r="C529" s="490"/>
      <c r="D529" s="472"/>
      <c r="E529" s="490"/>
      <c r="F529" s="227"/>
    </row>
    <row r="530" spans="1:10" s="224" customFormat="1" ht="45">
      <c r="A530" s="614" t="s">
        <v>434</v>
      </c>
      <c r="B530" s="614"/>
      <c r="C530" s="614"/>
      <c r="D530" s="614"/>
      <c r="E530" s="614"/>
      <c r="F530" s="614"/>
      <c r="G530" s="614"/>
      <c r="H530" s="614"/>
      <c r="I530" s="614"/>
      <c r="J530" s="614"/>
    </row>
    <row r="531" spans="1:10" s="225" customFormat="1" ht="30">
      <c r="A531" s="257"/>
      <c r="B531" s="257"/>
      <c r="C531" s="257"/>
      <c r="D531" s="599" t="s">
        <v>228</v>
      </c>
      <c r="E531" s="257"/>
      <c r="F531" s="257"/>
      <c r="G531" s="257"/>
      <c r="H531" s="258" t="s">
        <v>4</v>
      </c>
      <c r="I531" s="607">
        <v>44834</v>
      </c>
      <c r="J531" s="607"/>
    </row>
    <row r="532" spans="1:10" s="96" customFormat="1">
      <c r="F532" s="227"/>
      <c r="G532" s="227"/>
      <c r="H532" s="227"/>
    </row>
    <row r="533" spans="1:10" ht="16.2" thickBot="1">
      <c r="A533" s="464" t="s">
        <v>246</v>
      </c>
      <c r="B533" s="483"/>
      <c r="C533" s="482"/>
      <c r="D533" s="483"/>
      <c r="E533" s="465"/>
      <c r="F533" s="227"/>
    </row>
    <row r="534" spans="1:10" ht="30.6" customHeight="1" thickTop="1">
      <c r="A534" s="230" t="s">
        <v>246</v>
      </c>
      <c r="B534" s="448" t="s">
        <v>539</v>
      </c>
      <c r="C534" s="466" t="s">
        <v>310</v>
      </c>
      <c r="D534" s="484" t="s">
        <v>64</v>
      </c>
      <c r="E534" s="230" t="s">
        <v>199</v>
      </c>
      <c r="F534" s="227"/>
    </row>
    <row r="535" spans="1:10">
      <c r="A535" s="78" t="s">
        <v>247</v>
      </c>
      <c r="B535" s="26">
        <v>2180366571.5100002</v>
      </c>
      <c r="C535" s="59">
        <v>1</v>
      </c>
      <c r="D535" s="26">
        <v>14055</v>
      </c>
      <c r="E535" s="60">
        <v>1</v>
      </c>
      <c r="F535" s="227"/>
    </row>
    <row r="536" spans="1:10">
      <c r="A536" s="78" t="s">
        <v>248</v>
      </c>
      <c r="B536" s="26">
        <v>0</v>
      </c>
      <c r="C536" s="59">
        <v>0</v>
      </c>
      <c r="D536" s="26">
        <v>0</v>
      </c>
      <c r="E536" s="60">
        <v>0</v>
      </c>
      <c r="F536" s="227"/>
    </row>
    <row r="537" spans="1:10">
      <c r="A537" s="78" t="s">
        <v>249</v>
      </c>
      <c r="B537" s="26">
        <v>0</v>
      </c>
      <c r="C537" s="59">
        <v>0</v>
      </c>
      <c r="D537" s="26">
        <v>0</v>
      </c>
      <c r="E537" s="60">
        <v>0</v>
      </c>
      <c r="F537" s="227"/>
    </row>
    <row r="538" spans="1:10" ht="16.2" thickBot="1">
      <c r="A538" s="468" t="s">
        <v>317</v>
      </c>
      <c r="B538" s="11">
        <v>2180366571.5100002</v>
      </c>
      <c r="C538" s="12">
        <v>1</v>
      </c>
      <c r="D538" s="34">
        <v>14055</v>
      </c>
      <c r="E538" s="29">
        <v>1</v>
      </c>
      <c r="F538" s="227"/>
    </row>
    <row r="539" spans="1:10" ht="16.2" thickTop="1">
      <c r="A539" s="464"/>
      <c r="B539" s="78"/>
      <c r="C539" s="78"/>
      <c r="D539" s="78"/>
      <c r="F539" s="227"/>
    </row>
    <row r="540" spans="1:10" ht="16.2" thickBot="1">
      <c r="A540" s="464" t="s">
        <v>254</v>
      </c>
      <c r="B540" s="483"/>
      <c r="C540" s="482"/>
      <c r="D540" s="483"/>
      <c r="E540" s="465"/>
      <c r="F540" s="227"/>
    </row>
    <row r="541" spans="1:10" ht="30.75" customHeight="1" thickTop="1">
      <c r="A541" s="230" t="s">
        <v>254</v>
      </c>
      <c r="B541" s="448" t="s">
        <v>539</v>
      </c>
      <c r="C541" s="466" t="s">
        <v>310</v>
      </c>
      <c r="D541" s="484" t="s">
        <v>208</v>
      </c>
      <c r="E541" s="230" t="s">
        <v>199</v>
      </c>
      <c r="F541" s="227"/>
    </row>
    <row r="542" spans="1:10">
      <c r="A542" s="78" t="s">
        <v>255</v>
      </c>
      <c r="B542" s="26">
        <v>1142905067.02</v>
      </c>
      <c r="C542" s="59">
        <v>0.5241802373756298</v>
      </c>
      <c r="D542" s="26">
        <v>8024</v>
      </c>
      <c r="E542" s="60">
        <v>0.51538313314920681</v>
      </c>
      <c r="F542" s="227"/>
    </row>
    <row r="543" spans="1:10">
      <c r="A543" s="78" t="s">
        <v>256</v>
      </c>
      <c r="B543" s="26">
        <v>1037461504.49</v>
      </c>
      <c r="C543" s="59">
        <v>0.47581976262437009</v>
      </c>
      <c r="D543" s="26">
        <v>7545</v>
      </c>
      <c r="E543" s="60">
        <v>0.48461686685079325</v>
      </c>
      <c r="F543" s="227"/>
    </row>
    <row r="544" spans="1:10">
      <c r="A544" s="78" t="s">
        <v>116</v>
      </c>
      <c r="B544" s="26">
        <v>0</v>
      </c>
      <c r="C544" s="59">
        <v>0</v>
      </c>
      <c r="D544" s="26">
        <v>0</v>
      </c>
      <c r="E544" s="60">
        <v>0</v>
      </c>
      <c r="F544" s="227"/>
    </row>
    <row r="545" spans="1:6" ht="16.2" thickBot="1">
      <c r="A545" s="468" t="s">
        <v>317</v>
      </c>
      <c r="B545" s="11">
        <v>2180366571.5100002</v>
      </c>
      <c r="C545" s="12">
        <v>0.99999999999999989</v>
      </c>
      <c r="D545" s="34">
        <v>15569</v>
      </c>
      <c r="E545" s="29">
        <v>1</v>
      </c>
      <c r="F545" s="227"/>
    </row>
    <row r="546" spans="1:6" ht="16.2" thickTop="1">
      <c r="B546" s="10"/>
      <c r="C546" s="36"/>
      <c r="D546" s="9"/>
      <c r="E546" s="36"/>
      <c r="F546" s="227"/>
    </row>
    <row r="547" spans="1:6" ht="16.2" thickBot="1">
      <c r="A547" s="464" t="s">
        <v>250</v>
      </c>
      <c r="B547" s="483"/>
      <c r="C547" s="482"/>
      <c r="D547" s="483"/>
      <c r="E547" s="465"/>
      <c r="F547" s="227"/>
    </row>
    <row r="548" spans="1:6" ht="30.6" customHeight="1" thickTop="1">
      <c r="A548" s="230" t="s">
        <v>250</v>
      </c>
      <c r="B548" s="448" t="s">
        <v>539</v>
      </c>
      <c r="C548" s="466" t="s">
        <v>310</v>
      </c>
      <c r="D548" s="484" t="s">
        <v>64</v>
      </c>
      <c r="E548" s="230" t="s">
        <v>199</v>
      </c>
      <c r="F548" s="487"/>
    </row>
    <row r="549" spans="1:6">
      <c r="A549" s="78" t="s">
        <v>251</v>
      </c>
      <c r="B549" s="26">
        <v>2179989029.1399999</v>
      </c>
      <c r="C549" s="59">
        <v>0.99982684454305382</v>
      </c>
      <c r="D549" s="26">
        <v>14052</v>
      </c>
      <c r="E549" s="60">
        <v>0.99978655282817508</v>
      </c>
      <c r="F549" s="227" t="s">
        <v>830</v>
      </c>
    </row>
    <row r="550" spans="1:6">
      <c r="A550" s="78" t="s">
        <v>252</v>
      </c>
      <c r="B550" s="26">
        <v>377542.37</v>
      </c>
      <c r="C550" s="59">
        <v>1.7315545694618464E-4</v>
      </c>
      <c r="D550" s="26">
        <v>3</v>
      </c>
      <c r="E550" s="60">
        <v>2.1344717182497332E-4</v>
      </c>
      <c r="F550" s="227"/>
    </row>
    <row r="551" spans="1:6">
      <c r="A551" s="78" t="s">
        <v>253</v>
      </c>
      <c r="B551" s="26">
        <v>0</v>
      </c>
      <c r="C551" s="59">
        <v>0</v>
      </c>
      <c r="D551" s="26">
        <v>0</v>
      </c>
      <c r="E551" s="60">
        <v>0</v>
      </c>
      <c r="F551" s="227"/>
    </row>
    <row r="552" spans="1:6" ht="16.2" thickBot="1">
      <c r="A552" s="468" t="s">
        <v>317</v>
      </c>
      <c r="B552" s="11">
        <v>2180366571.5099998</v>
      </c>
      <c r="C552" s="12">
        <v>1</v>
      </c>
      <c r="D552" s="34">
        <v>14055</v>
      </c>
      <c r="E552" s="29">
        <v>1</v>
      </c>
      <c r="F552" s="227"/>
    </row>
    <row r="553" spans="1:6" ht="16.2" thickTop="1">
      <c r="A553" s="491" t="s">
        <v>831</v>
      </c>
      <c r="B553" s="39"/>
      <c r="C553" s="64"/>
      <c r="D553" s="65"/>
      <c r="E553" s="64"/>
      <c r="F553" s="227"/>
    </row>
    <row r="554" spans="1:6" s="96" customFormat="1" ht="13.2">
      <c r="A554" s="95"/>
      <c r="B554" s="95"/>
      <c r="C554" s="95"/>
      <c r="D554" s="95"/>
      <c r="E554" s="95"/>
    </row>
    <row r="555" spans="1:6" ht="16.2" thickBot="1">
      <c r="A555" s="464" t="s">
        <v>362</v>
      </c>
      <c r="B555" s="483"/>
      <c r="C555" s="482"/>
      <c r="D555" s="483"/>
      <c r="E555" s="465"/>
      <c r="F555" s="227"/>
    </row>
    <row r="556" spans="1:6" ht="30.75" customHeight="1" thickTop="1">
      <c r="A556" s="230" t="s">
        <v>362</v>
      </c>
      <c r="B556" s="448" t="s">
        <v>539</v>
      </c>
      <c r="C556" s="466" t="s">
        <v>310</v>
      </c>
      <c r="D556" s="484" t="s">
        <v>64</v>
      </c>
      <c r="E556" s="230" t="s">
        <v>199</v>
      </c>
      <c r="F556" s="227"/>
    </row>
    <row r="557" spans="1:6">
      <c r="A557" s="78" t="s">
        <v>257</v>
      </c>
      <c r="B557" s="26">
        <v>945975138.83000004</v>
      </c>
      <c r="C557" s="59">
        <v>0.43386059536533367</v>
      </c>
      <c r="D557" s="26">
        <v>5095</v>
      </c>
      <c r="E557" s="60">
        <v>0.36250444681607968</v>
      </c>
      <c r="F557" s="227"/>
    </row>
    <row r="558" spans="1:6">
      <c r="A558" s="78" t="s">
        <v>258</v>
      </c>
      <c r="B558" s="26">
        <v>654346158.46000004</v>
      </c>
      <c r="C558" s="59">
        <v>0.30010832444878127</v>
      </c>
      <c r="D558" s="26">
        <v>4703</v>
      </c>
      <c r="E558" s="60">
        <v>0.33461401636428317</v>
      </c>
      <c r="F558" s="227"/>
    </row>
    <row r="559" spans="1:6">
      <c r="A559" s="78" t="s">
        <v>260</v>
      </c>
      <c r="B559" s="26">
        <v>432172706.72000003</v>
      </c>
      <c r="C559" s="59">
        <v>0.19821103128576281</v>
      </c>
      <c r="D559" s="26">
        <v>3193</v>
      </c>
      <c r="E559" s="60">
        <v>0.22717893987904661</v>
      </c>
      <c r="F559" s="227"/>
    </row>
    <row r="560" spans="1:6">
      <c r="A560" s="78" t="s">
        <v>259</v>
      </c>
      <c r="B560" s="26">
        <v>133812121.18000001</v>
      </c>
      <c r="C560" s="59">
        <v>6.1371387237573176E-2</v>
      </c>
      <c r="D560" s="26">
        <v>987</v>
      </c>
      <c r="E560" s="60">
        <v>7.0224119530416226E-2</v>
      </c>
      <c r="F560" s="227"/>
    </row>
    <row r="561" spans="1:6">
      <c r="A561" s="78" t="s">
        <v>116</v>
      </c>
      <c r="B561" s="26">
        <v>14060446.32</v>
      </c>
      <c r="C561" s="59">
        <v>6.4486616625490274E-3</v>
      </c>
      <c r="D561" s="26">
        <v>77</v>
      </c>
      <c r="E561" s="60">
        <v>5.4784774101743153E-3</v>
      </c>
      <c r="F561" s="227"/>
    </row>
    <row r="562" spans="1:6" ht="16.2" thickBot="1">
      <c r="A562" s="468" t="s">
        <v>317</v>
      </c>
      <c r="B562" s="11">
        <v>2180366571.5100002</v>
      </c>
      <c r="C562" s="12">
        <v>0.99999999999999989</v>
      </c>
      <c r="D562" s="34">
        <v>14055</v>
      </c>
      <c r="E562" s="29">
        <v>0.99999999999999989</v>
      </c>
      <c r="F562" s="227"/>
    </row>
    <row r="563" spans="1:6" ht="16.2" thickTop="1">
      <c r="A563" s="103"/>
      <c r="B563" s="39"/>
      <c r="C563" s="64"/>
      <c r="D563" s="65"/>
      <c r="E563" s="64"/>
      <c r="F563" s="227"/>
    </row>
    <row r="564" spans="1:6" ht="15.6">
      <c r="A564" s="103"/>
      <c r="B564" s="39"/>
      <c r="C564" s="64"/>
      <c r="D564" s="65"/>
      <c r="E564" s="64"/>
      <c r="F564" s="227"/>
    </row>
    <row r="565" spans="1:6" ht="16.2" thickBot="1">
      <c r="A565" s="464" t="s">
        <v>261</v>
      </c>
      <c r="B565" s="483"/>
      <c r="C565" s="482"/>
      <c r="D565" s="483"/>
      <c r="E565" s="465"/>
      <c r="F565" s="227"/>
    </row>
    <row r="566" spans="1:6" ht="30.75" customHeight="1" thickTop="1">
      <c r="A566" s="230" t="s">
        <v>262</v>
      </c>
      <c r="B566" s="448" t="s">
        <v>539</v>
      </c>
      <c r="C566" s="466" t="s">
        <v>310</v>
      </c>
      <c r="D566" s="484" t="s">
        <v>208</v>
      </c>
      <c r="E566" s="230" t="s">
        <v>199</v>
      </c>
      <c r="F566" s="227"/>
    </row>
    <row r="567" spans="1:6">
      <c r="A567" s="78" t="s">
        <v>281</v>
      </c>
      <c r="B567" s="26">
        <v>610731436.05999994</v>
      </c>
      <c r="C567" s="59">
        <v>0.280104934665661</v>
      </c>
      <c r="D567" s="26">
        <v>3606</v>
      </c>
      <c r="E567" s="60">
        <v>0.23161410495214851</v>
      </c>
      <c r="F567" s="227"/>
    </row>
    <row r="568" spans="1:6">
      <c r="A568" s="78" t="s">
        <v>282</v>
      </c>
      <c r="B568" s="26">
        <v>921093713.94000006</v>
      </c>
      <c r="C568" s="59">
        <v>0.42244901658994982</v>
      </c>
      <c r="D568" s="26">
        <v>6756</v>
      </c>
      <c r="E568" s="60">
        <v>0.43393923822981567</v>
      </c>
    </row>
    <row r="569" spans="1:6">
      <c r="A569" s="78" t="s">
        <v>283</v>
      </c>
      <c r="B569" s="26">
        <v>503795094.19999999</v>
      </c>
      <c r="C569" s="59">
        <v>0.23105981387849825</v>
      </c>
      <c r="D569" s="26">
        <v>3832</v>
      </c>
      <c r="E569" s="60">
        <v>0.2461301303873081</v>
      </c>
    </row>
    <row r="570" spans="1:6">
      <c r="A570" s="78" t="s">
        <v>284</v>
      </c>
      <c r="B570" s="26">
        <v>100404012.91</v>
      </c>
      <c r="C570" s="59">
        <v>4.6049143397234246E-2</v>
      </c>
      <c r="D570" s="26">
        <v>852</v>
      </c>
      <c r="E570" s="60">
        <v>5.4724131286530926E-2</v>
      </c>
    </row>
    <row r="571" spans="1:6">
      <c r="A571" s="78" t="s">
        <v>285</v>
      </c>
      <c r="B571" s="26">
        <v>16008215.869999999</v>
      </c>
      <c r="C571" s="59">
        <v>7.3419837192392843E-3</v>
      </c>
      <c r="D571" s="26">
        <v>178</v>
      </c>
      <c r="E571" s="60">
        <v>1.1432975785214208E-2</v>
      </c>
    </row>
    <row r="572" spans="1:6">
      <c r="A572" s="78" t="s">
        <v>286</v>
      </c>
      <c r="B572" s="26">
        <v>2037311.96</v>
      </c>
      <c r="C572" s="59">
        <v>9.3438965108929889E-4</v>
      </c>
      <c r="D572" s="26">
        <v>29</v>
      </c>
      <c r="E572" s="60">
        <v>1.8626758301753484E-3</v>
      </c>
    </row>
    <row r="573" spans="1:6">
      <c r="A573" s="78" t="s">
        <v>287</v>
      </c>
      <c r="B573" s="26">
        <v>6320758.5899999999</v>
      </c>
      <c r="C573" s="59">
        <v>2.898943082594866E-3</v>
      </c>
      <c r="D573" s="26">
        <v>55</v>
      </c>
      <c r="E573" s="60">
        <v>3.5326610572291089E-3</v>
      </c>
    </row>
    <row r="574" spans="1:6">
      <c r="A574" s="78" t="s">
        <v>288</v>
      </c>
      <c r="B574" s="26">
        <v>19976027.98</v>
      </c>
      <c r="C574" s="59">
        <v>9.1617750157331201E-3</v>
      </c>
      <c r="D574" s="26">
        <v>261</v>
      </c>
      <c r="E574" s="60">
        <v>1.6764082471578137E-2</v>
      </c>
    </row>
    <row r="575" spans="1:6">
      <c r="A575" s="78" t="s">
        <v>289</v>
      </c>
      <c r="B575" s="26">
        <v>0</v>
      </c>
      <c r="C575" s="59">
        <v>0</v>
      </c>
      <c r="D575" s="26">
        <v>0</v>
      </c>
      <c r="E575" s="60">
        <v>0</v>
      </c>
    </row>
    <row r="576" spans="1:6">
      <c r="A576" s="78" t="s">
        <v>290</v>
      </c>
      <c r="B576" s="26">
        <v>0</v>
      </c>
      <c r="C576" s="59">
        <v>0</v>
      </c>
      <c r="D576" s="26">
        <v>0</v>
      </c>
      <c r="E576" s="60">
        <v>0</v>
      </c>
    </row>
    <row r="577" spans="1:7">
      <c r="A577" s="78" t="s">
        <v>291</v>
      </c>
      <c r="B577" s="26">
        <v>0</v>
      </c>
      <c r="C577" s="59">
        <v>0</v>
      </c>
      <c r="D577" s="26">
        <v>0</v>
      </c>
      <c r="E577" s="60">
        <v>0</v>
      </c>
    </row>
    <row r="578" spans="1:7" ht="16.2" thickBot="1">
      <c r="A578" s="468" t="s">
        <v>317</v>
      </c>
      <c r="B578" s="11">
        <v>2180366571.5100002</v>
      </c>
      <c r="C578" s="12">
        <v>0.99999999999999989</v>
      </c>
      <c r="D578" s="34">
        <v>15569</v>
      </c>
      <c r="E578" s="29">
        <v>1.0000000000000002</v>
      </c>
    </row>
    <row r="579" spans="1:7" s="96" customFormat="1" ht="15.6" thickTop="1">
      <c r="A579" s="95"/>
      <c r="B579" s="95"/>
      <c r="C579" s="95"/>
      <c r="D579" s="95"/>
      <c r="E579" s="95"/>
      <c r="G579" s="227"/>
    </row>
    <row r="580" spans="1:7" ht="16.2" thickBot="1">
      <c r="A580" s="464" t="s">
        <v>263</v>
      </c>
      <c r="B580" s="483"/>
      <c r="C580" s="482"/>
      <c r="D580" s="483"/>
      <c r="E580" s="465"/>
    </row>
    <row r="581" spans="1:7" ht="30.75" customHeight="1" thickTop="1">
      <c r="A581" s="230" t="s">
        <v>264</v>
      </c>
      <c r="B581" s="448" t="s">
        <v>539</v>
      </c>
      <c r="C581" s="466" t="s">
        <v>310</v>
      </c>
      <c r="D581" s="484" t="s">
        <v>208</v>
      </c>
      <c r="E581" s="230" t="s">
        <v>199</v>
      </c>
      <c r="F581" s="227"/>
    </row>
    <row r="582" spans="1:7">
      <c r="A582" s="78" t="s">
        <v>265</v>
      </c>
      <c r="B582" s="26">
        <v>659336663.5</v>
      </c>
      <c r="C582" s="59">
        <v>0.30877709813897236</v>
      </c>
      <c r="D582" s="26">
        <v>4310</v>
      </c>
      <c r="E582" s="60">
        <v>0.28575217131870317</v>
      </c>
      <c r="F582" s="227"/>
    </row>
    <row r="583" spans="1:7">
      <c r="A583" s="78" t="s">
        <v>268</v>
      </c>
      <c r="B583" s="26">
        <v>343694755.44999999</v>
      </c>
      <c r="C583" s="59">
        <v>0.16095733046314167</v>
      </c>
      <c r="D583" s="26">
        <v>2390</v>
      </c>
      <c r="E583" s="60">
        <v>0.15845654047603261</v>
      </c>
      <c r="F583" s="227"/>
    </row>
    <row r="584" spans="1:7">
      <c r="A584" s="78" t="s">
        <v>269</v>
      </c>
      <c r="B584" s="26">
        <v>215620276.28</v>
      </c>
      <c r="C584" s="59">
        <v>0.10097816016515498</v>
      </c>
      <c r="D584" s="26">
        <v>1648</v>
      </c>
      <c r="E584" s="60">
        <v>0.10926208313995889</v>
      </c>
      <c r="F584" s="227"/>
    </row>
    <row r="585" spans="1:7">
      <c r="A585" s="78" t="s">
        <v>270</v>
      </c>
      <c r="B585" s="26">
        <v>488918459.02999997</v>
      </c>
      <c r="C585" s="59">
        <v>0.22896773585208255</v>
      </c>
      <c r="D585" s="26">
        <v>3517</v>
      </c>
      <c r="E585" s="60">
        <v>0.233176423788371</v>
      </c>
      <c r="F585" s="227"/>
    </row>
    <row r="586" spans="1:7">
      <c r="A586" s="78" t="s">
        <v>271</v>
      </c>
      <c r="B586" s="26">
        <v>256358836.19</v>
      </c>
      <c r="C586" s="59">
        <v>0.12005662949309411</v>
      </c>
      <c r="D586" s="26">
        <v>2006</v>
      </c>
      <c r="E586" s="60">
        <v>0.13299741430749851</v>
      </c>
      <c r="F586" s="227"/>
    </row>
    <row r="587" spans="1:7">
      <c r="A587" s="78" t="s">
        <v>272</v>
      </c>
      <c r="B587" s="26">
        <v>35574099.009999998</v>
      </c>
      <c r="C587" s="59">
        <v>1.66598760076631E-2</v>
      </c>
      <c r="D587" s="26">
        <v>322</v>
      </c>
      <c r="E587" s="60">
        <v>2.134853808923954E-2</v>
      </c>
      <c r="F587" s="227"/>
    </row>
    <row r="588" spans="1:7">
      <c r="A588" s="78" t="s">
        <v>273</v>
      </c>
      <c r="B588" s="26">
        <v>86753803.450000003</v>
      </c>
      <c r="C588" s="59">
        <v>4.0628087538180362E-2</v>
      </c>
      <c r="D588" s="26">
        <v>525</v>
      </c>
      <c r="E588" s="60">
        <v>3.4807399058542729E-2</v>
      </c>
      <c r="F588" s="227"/>
    </row>
    <row r="589" spans="1:7">
      <c r="A589" s="78" t="s">
        <v>274</v>
      </c>
      <c r="B589" s="26">
        <v>33787629.090000004</v>
      </c>
      <c r="C589" s="59">
        <v>1.5823245757371915E-2</v>
      </c>
      <c r="D589" s="26">
        <v>237</v>
      </c>
      <c r="E589" s="60">
        <v>1.5713054432142146E-2</v>
      </c>
      <c r="F589" s="227"/>
    </row>
    <row r="590" spans="1:7">
      <c r="A590" s="78" t="s">
        <v>275</v>
      </c>
      <c r="B590" s="26">
        <v>10371247.83</v>
      </c>
      <c r="C590" s="59">
        <v>4.8570085455706107E-3</v>
      </c>
      <c r="D590" s="26">
        <v>80</v>
      </c>
      <c r="E590" s="60">
        <v>5.3039846184446066E-3</v>
      </c>
      <c r="F590" s="227"/>
    </row>
    <row r="591" spans="1:7">
      <c r="A591" s="78" t="s">
        <v>276</v>
      </c>
      <c r="B591" s="26">
        <v>3585535.15</v>
      </c>
      <c r="C591" s="59">
        <v>1.6791590702922967E-3</v>
      </c>
      <c r="D591" s="26">
        <v>34</v>
      </c>
      <c r="E591" s="60">
        <v>2.254193462838958E-3</v>
      </c>
      <c r="F591" s="227"/>
    </row>
    <row r="592" spans="1:7">
      <c r="A592" s="78" t="s">
        <v>266</v>
      </c>
      <c r="B592" s="26">
        <v>1314647.77</v>
      </c>
      <c r="C592" s="59">
        <v>6.1566896847602831E-4</v>
      </c>
      <c r="D592" s="26">
        <v>14</v>
      </c>
      <c r="E592" s="60">
        <v>9.2819730822780609E-4</v>
      </c>
      <c r="F592" s="227"/>
    </row>
    <row r="593" spans="1:16" ht="16.2" thickBot="1">
      <c r="A593" s="468" t="s">
        <v>317</v>
      </c>
      <c r="B593" s="11">
        <v>2135315952.75</v>
      </c>
      <c r="C593" s="12">
        <v>0.99999999999999989</v>
      </c>
      <c r="D593" s="34">
        <v>15083</v>
      </c>
      <c r="E593" s="29">
        <v>0.99999999999999978</v>
      </c>
      <c r="F593" s="227"/>
    </row>
    <row r="594" spans="1:16" s="96" customFormat="1" ht="15.6" thickTop="1">
      <c r="A594" s="95"/>
      <c r="B594" s="95"/>
      <c r="C594" s="95"/>
      <c r="D594" s="95"/>
      <c r="E594" s="95"/>
      <c r="G594" s="227"/>
      <c r="H594" s="227"/>
    </row>
    <row r="595" spans="1:16" ht="16.2" thickBot="1">
      <c r="A595" s="493" t="s">
        <v>322</v>
      </c>
      <c r="B595" s="494"/>
      <c r="C595" s="495"/>
      <c r="D595" s="496"/>
      <c r="E595" s="497"/>
      <c r="F595" s="227"/>
    </row>
    <row r="596" spans="1:16" ht="30.6" customHeight="1" thickTop="1">
      <c r="A596" s="498"/>
      <c r="B596" s="448" t="s">
        <v>539</v>
      </c>
      <c r="C596" s="499" t="s">
        <v>310</v>
      </c>
      <c r="D596" s="500" t="s">
        <v>64</v>
      </c>
      <c r="E596" s="230" t="s">
        <v>199</v>
      </c>
      <c r="F596" s="227"/>
      <c r="G596" s="96"/>
      <c r="H596" s="96"/>
      <c r="I596" s="96"/>
      <c r="J596" s="96"/>
      <c r="K596" s="96"/>
      <c r="L596" s="96"/>
      <c r="M596" s="96"/>
      <c r="N596" s="96"/>
      <c r="O596" s="96"/>
      <c r="P596" s="96"/>
    </row>
    <row r="597" spans="1:16">
      <c r="A597" s="501" t="s">
        <v>323</v>
      </c>
      <c r="B597" s="26">
        <v>2180366571.5100002</v>
      </c>
      <c r="C597" s="502">
        <v>1</v>
      </c>
      <c r="D597" s="26">
        <v>14055</v>
      </c>
      <c r="E597" s="497">
        <v>1</v>
      </c>
      <c r="F597" s="227"/>
      <c r="G597" s="96"/>
      <c r="H597" s="96"/>
      <c r="I597" s="96"/>
      <c r="J597" s="96"/>
      <c r="K597" s="96"/>
      <c r="L597" s="96"/>
      <c r="M597" s="96"/>
      <c r="N597" s="96"/>
      <c r="O597" s="96"/>
      <c r="P597" s="96"/>
    </row>
    <row r="598" spans="1:16" ht="16.2" thickBot="1">
      <c r="A598" s="387" t="s">
        <v>317</v>
      </c>
      <c r="B598" s="469">
        <v>2180366571.5100002</v>
      </c>
      <c r="C598" s="479">
        <v>1</v>
      </c>
      <c r="D598" s="469">
        <v>14055</v>
      </c>
      <c r="E598" s="480">
        <v>1</v>
      </c>
      <c r="F598" s="227"/>
      <c r="G598" s="96"/>
      <c r="H598" s="96"/>
      <c r="I598" s="96"/>
      <c r="J598" s="96"/>
      <c r="K598" s="96"/>
      <c r="L598" s="96"/>
      <c r="M598" s="96"/>
      <c r="N598" s="96"/>
      <c r="O598" s="96"/>
      <c r="P598" s="96"/>
    </row>
    <row r="599" spans="1:16" ht="15.6" thickTop="1">
      <c r="D599" s="78"/>
      <c r="E599" s="78"/>
      <c r="F599" s="227"/>
      <c r="G599" s="96"/>
      <c r="H599" s="96"/>
      <c r="I599" s="96"/>
      <c r="J599" s="96"/>
      <c r="K599" s="96"/>
      <c r="L599" s="96"/>
      <c r="M599" s="96"/>
      <c r="N599" s="96"/>
      <c r="O599" s="96"/>
      <c r="P599" s="96"/>
    </row>
    <row r="600" spans="1:16" ht="16.2" thickBot="1">
      <c r="A600" s="493" t="s">
        <v>184</v>
      </c>
      <c r="B600" s="494"/>
      <c r="C600" s="495"/>
      <c r="D600" s="496"/>
      <c r="E600" s="497"/>
      <c r="F600" s="227"/>
      <c r="G600" s="96"/>
      <c r="H600" s="96"/>
      <c r="I600" s="96"/>
      <c r="J600" s="96"/>
      <c r="K600" s="96"/>
      <c r="L600" s="96"/>
      <c r="M600" s="96"/>
      <c r="N600" s="96"/>
      <c r="O600" s="96"/>
      <c r="P600" s="96"/>
    </row>
    <row r="601" spans="1:16" ht="30.6" customHeight="1" thickTop="1">
      <c r="A601" s="498"/>
      <c r="B601" s="448" t="s">
        <v>539</v>
      </c>
      <c r="C601" s="499" t="s">
        <v>310</v>
      </c>
      <c r="D601" s="500" t="s">
        <v>64</v>
      </c>
      <c r="E601" s="230" t="s">
        <v>199</v>
      </c>
      <c r="F601" s="487"/>
      <c r="G601" s="96"/>
      <c r="H601" s="96"/>
      <c r="I601" s="96"/>
      <c r="J601" s="96"/>
      <c r="K601" s="96"/>
      <c r="L601" s="96"/>
      <c r="M601" s="96"/>
      <c r="N601" s="96"/>
      <c r="O601" s="96"/>
      <c r="P601" s="96"/>
    </row>
    <row r="602" spans="1:16">
      <c r="A602" s="501" t="s">
        <v>217</v>
      </c>
      <c r="B602" s="503">
        <v>2180366571.5100002</v>
      </c>
      <c r="C602" s="502">
        <v>1</v>
      </c>
      <c r="D602" s="503">
        <v>14055</v>
      </c>
      <c r="E602" s="497">
        <v>1</v>
      </c>
      <c r="F602" s="227"/>
    </row>
    <row r="603" spans="1:16" ht="16.2" thickBot="1">
      <c r="A603" s="387" t="s">
        <v>317</v>
      </c>
      <c r="B603" s="469">
        <v>2180366571.5100002</v>
      </c>
      <c r="C603" s="479">
        <v>1</v>
      </c>
      <c r="D603" s="469">
        <v>14055</v>
      </c>
      <c r="E603" s="480">
        <v>1</v>
      </c>
    </row>
    <row r="604" spans="1:16" s="96" customFormat="1" ht="13.8" thickTop="1"/>
    <row r="605" spans="1:16">
      <c r="F605" s="227"/>
    </row>
    <row r="607" spans="1:16" s="224" customFormat="1" ht="45">
      <c r="A607" s="614" t="s">
        <v>434</v>
      </c>
      <c r="B607" s="614"/>
      <c r="C607" s="614"/>
      <c r="D607" s="614"/>
      <c r="E607" s="614"/>
      <c r="F607" s="614"/>
      <c r="G607" s="614"/>
      <c r="H607" s="614"/>
      <c r="I607" s="614"/>
      <c r="J607" s="614"/>
    </row>
    <row r="608" spans="1:16" s="225" customFormat="1" ht="30">
      <c r="A608" s="257"/>
      <c r="B608" s="257"/>
      <c r="C608" s="257"/>
      <c r="D608" s="599" t="s">
        <v>228</v>
      </c>
      <c r="E608" s="257"/>
      <c r="F608" s="257"/>
      <c r="G608" s="257"/>
      <c r="H608" s="258" t="s">
        <v>4</v>
      </c>
      <c r="I608" s="607">
        <v>44834</v>
      </c>
      <c r="J608" s="607"/>
    </row>
    <row r="609" spans="1:11" s="96" customFormat="1" ht="13.2">
      <c r="A609" s="95"/>
      <c r="E609" s="97"/>
      <c r="J609" s="97"/>
    </row>
    <row r="610" spans="1:11" s="96" customFormat="1">
      <c r="A610" s="166" t="s">
        <v>364</v>
      </c>
      <c r="B610" s="99"/>
      <c r="C610" s="99"/>
      <c r="D610" s="81">
        <v>44859</v>
      </c>
      <c r="E610" s="97"/>
      <c r="J610" s="97"/>
    </row>
    <row r="611" spans="1:11" s="96" customFormat="1">
      <c r="A611" s="166" t="s">
        <v>365</v>
      </c>
      <c r="B611" s="81">
        <v>44805</v>
      </c>
      <c r="C611" s="100" t="s">
        <v>155</v>
      </c>
      <c r="D611" s="81">
        <v>44834</v>
      </c>
      <c r="E611" s="97"/>
      <c r="J611" s="97"/>
    </row>
    <row r="612" spans="1:11" s="96" customFormat="1">
      <c r="A612" s="98" t="s">
        <v>234</v>
      </c>
      <c r="B612" s="81">
        <v>44830</v>
      </c>
      <c r="C612" s="100" t="s">
        <v>155</v>
      </c>
      <c r="D612" s="81">
        <v>44859</v>
      </c>
      <c r="E612" s="97"/>
      <c r="J612" s="97"/>
    </row>
    <row r="613" spans="1:11" s="96" customFormat="1" ht="13.8" thickBot="1">
      <c r="E613" s="97"/>
      <c r="J613" s="97"/>
    </row>
    <row r="614" spans="1:11" s="504" customFormat="1" ht="16.2" thickTop="1">
      <c r="A614" s="49" t="s">
        <v>363</v>
      </c>
      <c r="B614" s="49"/>
      <c r="C614" s="45"/>
      <c r="D614" s="46" t="s">
        <v>359</v>
      </c>
      <c r="E614" s="78"/>
      <c r="J614" s="97"/>
    </row>
    <row r="615" spans="1:11" s="504" customFormat="1">
      <c r="A615" s="101" t="s">
        <v>484</v>
      </c>
      <c r="B615" s="50"/>
      <c r="C615" s="47"/>
      <c r="D615" s="102">
        <v>3430658.1900000004</v>
      </c>
      <c r="E615" s="78"/>
      <c r="J615" s="97"/>
    </row>
    <row r="616" spans="1:11" s="504" customFormat="1" ht="15.6">
      <c r="A616" s="101" t="s">
        <v>485</v>
      </c>
      <c r="B616" s="50"/>
      <c r="C616" s="47"/>
      <c r="D616" s="102">
        <v>96307.940000000017</v>
      </c>
      <c r="E616" s="78"/>
      <c r="J616" s="97"/>
      <c r="K616" s="505"/>
    </row>
    <row r="617" spans="1:11" s="504" customFormat="1" ht="15.6">
      <c r="A617" s="101" t="s">
        <v>486</v>
      </c>
      <c r="B617" s="50"/>
      <c r="C617" s="47"/>
      <c r="D617" s="102">
        <v>1624002.43</v>
      </c>
      <c r="E617" s="78"/>
      <c r="J617" s="97"/>
      <c r="K617" s="505"/>
    </row>
    <row r="618" spans="1:11" s="504" customFormat="1" ht="15.6">
      <c r="A618" s="101" t="s">
        <v>487</v>
      </c>
      <c r="B618" s="50"/>
      <c r="C618" s="47"/>
      <c r="D618" s="102">
        <v>0</v>
      </c>
      <c r="E618" s="103"/>
      <c r="J618" s="97"/>
      <c r="K618" s="464"/>
    </row>
    <row r="619" spans="1:11" s="504" customFormat="1" ht="15.6">
      <c r="A619" s="101" t="s">
        <v>488</v>
      </c>
      <c r="B619" s="50"/>
      <c r="C619" s="47"/>
      <c r="D619" s="102">
        <v>0</v>
      </c>
      <c r="E619" s="78"/>
      <c r="J619" s="97"/>
      <c r="K619" s="505"/>
    </row>
    <row r="620" spans="1:11" s="504" customFormat="1" ht="15.6">
      <c r="A620" s="101" t="s">
        <v>489</v>
      </c>
      <c r="B620" s="50"/>
      <c r="C620" s="47"/>
      <c r="D620" s="102">
        <v>0</v>
      </c>
      <c r="E620" s="78"/>
      <c r="J620" s="97"/>
      <c r="K620" s="505"/>
    </row>
    <row r="621" spans="1:11" s="504" customFormat="1" ht="15.6">
      <c r="A621" s="101" t="s">
        <v>490</v>
      </c>
      <c r="B621" s="50"/>
      <c r="C621" s="47"/>
      <c r="D621" s="102">
        <v>0</v>
      </c>
      <c r="E621" s="78"/>
      <c r="J621" s="97"/>
      <c r="K621" s="505"/>
    </row>
    <row r="622" spans="1:11" s="504" customFormat="1" ht="29.25" customHeight="1">
      <c r="A622" s="615" t="s">
        <v>817</v>
      </c>
      <c r="B622" s="615"/>
      <c r="C622" s="616"/>
      <c r="D622" s="102">
        <v>0</v>
      </c>
      <c r="E622" s="78"/>
      <c r="J622" s="97"/>
      <c r="K622" s="505"/>
    </row>
    <row r="623" spans="1:11" s="504" customFormat="1" ht="29.1" customHeight="1">
      <c r="A623" s="615" t="s">
        <v>740</v>
      </c>
      <c r="B623" s="615"/>
      <c r="C623" s="616"/>
      <c r="D623" s="102">
        <v>0</v>
      </c>
      <c r="E623" s="78"/>
      <c r="J623" s="97"/>
      <c r="K623" s="505"/>
    </row>
    <row r="624" spans="1:11" s="504" customFormat="1" ht="15.6">
      <c r="A624" s="101" t="s">
        <v>619</v>
      </c>
      <c r="B624" s="50"/>
      <c r="C624" s="47"/>
      <c r="D624" s="102">
        <v>0</v>
      </c>
      <c r="E624" s="78"/>
      <c r="J624" s="97"/>
      <c r="K624" s="505"/>
    </row>
    <row r="625" spans="1:11" s="504" customFormat="1" ht="15.6" customHeight="1">
      <c r="A625" s="101" t="s">
        <v>620</v>
      </c>
      <c r="B625" s="50"/>
      <c r="C625" s="47"/>
      <c r="D625" s="102">
        <v>0</v>
      </c>
      <c r="E625" s="78"/>
      <c r="J625" s="97"/>
      <c r="K625" s="505"/>
    </row>
    <row r="626" spans="1:11" s="504" customFormat="1" ht="16.2" thickBot="1">
      <c r="A626" s="51" t="s">
        <v>368</v>
      </c>
      <c r="B626" s="51"/>
      <c r="C626" s="51"/>
      <c r="D626" s="168">
        <v>5150968.5600000005</v>
      </c>
      <c r="E626" s="78"/>
      <c r="J626" s="97"/>
      <c r="K626" s="505"/>
    </row>
    <row r="627" spans="1:11" s="504" customFormat="1" ht="16.8" thickTop="1" thickBot="1">
      <c r="A627" s="96"/>
      <c r="B627" s="96"/>
      <c r="C627" s="96"/>
      <c r="D627" s="96"/>
      <c r="E627" s="78"/>
      <c r="J627" s="97"/>
      <c r="K627" s="505"/>
    </row>
    <row r="628" spans="1:11" s="504" customFormat="1" ht="21.6" customHeight="1" thickTop="1">
      <c r="A628" s="49" t="s">
        <v>171</v>
      </c>
      <c r="B628" s="49"/>
      <c r="C628" s="45"/>
      <c r="D628" s="46" t="s">
        <v>359</v>
      </c>
      <c r="E628" s="78"/>
      <c r="J628" s="97"/>
      <c r="K628" s="505"/>
    </row>
    <row r="629" spans="1:11" s="504" customFormat="1" ht="15.6">
      <c r="A629" s="101" t="s">
        <v>491</v>
      </c>
      <c r="B629" s="50"/>
      <c r="C629" s="47"/>
      <c r="D629" s="102">
        <v>0</v>
      </c>
      <c r="E629" s="78"/>
      <c r="J629" s="97"/>
      <c r="K629" s="505"/>
    </row>
    <row r="630" spans="1:11" s="504" customFormat="1" ht="15.6">
      <c r="A630" s="74" t="s">
        <v>542</v>
      </c>
      <c r="B630" s="74"/>
      <c r="C630" s="75"/>
      <c r="D630" s="102">
        <v>0</v>
      </c>
      <c r="E630" s="78"/>
      <c r="J630" s="97"/>
      <c r="K630" s="505"/>
    </row>
    <row r="631" spans="1:11" s="504" customFormat="1" ht="15.6">
      <c r="A631" s="74" t="s">
        <v>543</v>
      </c>
      <c r="B631" s="110"/>
      <c r="C631" s="111"/>
      <c r="D631" s="102">
        <v>0</v>
      </c>
      <c r="E631" s="112"/>
      <c r="J631" s="97"/>
      <c r="K631" s="505"/>
    </row>
    <row r="632" spans="1:11" s="504" customFormat="1" ht="15.6">
      <c r="A632" s="74" t="s">
        <v>544</v>
      </c>
      <c r="B632" s="110"/>
      <c r="C632" s="111"/>
      <c r="D632" s="102">
        <v>-380838.64199999999</v>
      </c>
      <c r="E632" s="112"/>
      <c r="J632" s="97"/>
      <c r="K632" s="505"/>
    </row>
    <row r="633" spans="1:11" s="504" customFormat="1" ht="15.6">
      <c r="A633" s="74" t="s">
        <v>492</v>
      </c>
      <c r="B633" s="74"/>
      <c r="C633" s="75"/>
      <c r="D633" s="102">
        <v>-242223.72</v>
      </c>
      <c r="E633" s="112"/>
      <c r="J633" s="97"/>
      <c r="K633" s="505"/>
    </row>
    <row r="634" spans="1:11" s="504" customFormat="1" ht="14.85" customHeight="1">
      <c r="A634" s="73" t="s">
        <v>493</v>
      </c>
      <c r="B634" s="74"/>
      <c r="C634" s="75"/>
      <c r="D634" s="102">
        <v>-600</v>
      </c>
      <c r="E634" s="112"/>
      <c r="J634" s="97"/>
      <c r="K634" s="505"/>
    </row>
    <row r="635" spans="1:11" s="504" customFormat="1" ht="15.6">
      <c r="A635" s="88" t="s">
        <v>494</v>
      </c>
      <c r="B635" s="74"/>
      <c r="C635" s="75"/>
      <c r="D635" s="102">
        <v>1943482</v>
      </c>
      <c r="E635" s="112"/>
      <c r="J635" s="97"/>
      <c r="K635" s="505"/>
    </row>
    <row r="636" spans="1:11" s="92" customFormat="1" ht="15.6">
      <c r="A636" s="617" t="s">
        <v>702</v>
      </c>
      <c r="B636" s="617"/>
      <c r="C636" s="618"/>
      <c r="D636" s="195"/>
      <c r="E636" s="196"/>
      <c r="J636" s="197"/>
      <c r="K636" s="91"/>
    </row>
    <row r="637" spans="1:11" s="504" customFormat="1" ht="15.6">
      <c r="A637" s="88" t="s">
        <v>495</v>
      </c>
      <c r="B637" s="74"/>
      <c r="C637" s="75"/>
      <c r="D637" s="102">
        <v>2583824.19</v>
      </c>
      <c r="E637" s="112"/>
      <c r="J637" s="97"/>
    </row>
    <row r="638" spans="1:11" s="92" customFormat="1">
      <c r="A638" s="617" t="s">
        <v>702</v>
      </c>
      <c r="B638" s="617"/>
      <c r="C638" s="618"/>
      <c r="D638" s="195"/>
      <c r="E638" s="196"/>
      <c r="J638" s="197"/>
    </row>
    <row r="639" spans="1:11" s="92" customFormat="1">
      <c r="A639" s="617" t="s">
        <v>703</v>
      </c>
      <c r="B639" s="617"/>
      <c r="C639" s="618"/>
      <c r="D639" s="195">
        <v>0</v>
      </c>
      <c r="E639" s="196"/>
      <c r="J639" s="197"/>
    </row>
    <row r="640" spans="1:11" s="504" customFormat="1" ht="16.2" thickBot="1">
      <c r="A640" s="51"/>
      <c r="B640" s="51"/>
      <c r="C640" s="52"/>
      <c r="D640" s="104"/>
      <c r="E640" s="112"/>
      <c r="J640" s="97"/>
    </row>
    <row r="641" spans="1:10" s="504" customFormat="1" ht="16.2" thickTop="1">
      <c r="A641" s="87"/>
      <c r="B641" s="87"/>
      <c r="C641" s="87"/>
      <c r="D641" s="113"/>
      <c r="E641" s="112"/>
      <c r="J641" s="97"/>
    </row>
    <row r="642" spans="1:10" s="504" customFormat="1" ht="15.6" thickBot="1">
      <c r="A642" s="96"/>
      <c r="B642" s="96"/>
      <c r="C642" s="96"/>
      <c r="D642" s="96"/>
      <c r="E642" s="112"/>
      <c r="J642" s="97"/>
    </row>
    <row r="643" spans="1:10" s="504" customFormat="1" ht="16.2" thickTop="1">
      <c r="A643" s="49" t="s">
        <v>499</v>
      </c>
      <c r="B643" s="49"/>
      <c r="C643" s="45"/>
      <c r="D643" s="46" t="s">
        <v>359</v>
      </c>
      <c r="E643" s="112"/>
      <c r="F643" s="49" t="s">
        <v>496</v>
      </c>
      <c r="G643" s="49"/>
      <c r="H643" s="45"/>
      <c r="I643" s="46" t="s">
        <v>359</v>
      </c>
      <c r="J643" s="97"/>
    </row>
    <row r="644" spans="1:10" s="504" customFormat="1">
      <c r="A644" s="73" t="s">
        <v>500</v>
      </c>
      <c r="B644" s="74"/>
      <c r="C644" s="75"/>
      <c r="D644" s="102">
        <v>0</v>
      </c>
      <c r="E644" s="112"/>
      <c r="F644" s="504" t="s">
        <v>710</v>
      </c>
      <c r="H644" s="506"/>
      <c r="I644" s="102">
        <v>1609398.7</v>
      </c>
      <c r="J644" s="97"/>
    </row>
    <row r="645" spans="1:10" s="504" customFormat="1">
      <c r="A645" s="108" t="s">
        <v>501</v>
      </c>
      <c r="B645" s="108"/>
      <c r="C645" s="109"/>
      <c r="D645" s="102"/>
      <c r="E645" s="112"/>
      <c r="F645" s="612" t="s">
        <v>497</v>
      </c>
      <c r="G645" s="612"/>
      <c r="H645" s="613"/>
      <c r="I645" s="102">
        <v>0</v>
      </c>
      <c r="J645" s="97"/>
    </row>
    <row r="646" spans="1:10" s="504" customFormat="1" ht="15" customHeight="1">
      <c r="A646" s="108" t="s">
        <v>502</v>
      </c>
      <c r="B646" s="108"/>
      <c r="C646" s="109"/>
      <c r="D646" s="102">
        <v>0</v>
      </c>
      <c r="E646" s="112"/>
      <c r="F646" s="73" t="s">
        <v>709</v>
      </c>
      <c r="G646" s="74"/>
      <c r="H646" s="75"/>
      <c r="I646" s="102">
        <v>0</v>
      </c>
      <c r="J646" s="97"/>
    </row>
    <row r="647" spans="1:10" s="96" customFormat="1" ht="29.1" customHeight="1">
      <c r="A647" s="108" t="s">
        <v>503</v>
      </c>
      <c r="B647" s="212"/>
      <c r="C647" s="213"/>
      <c r="D647" s="102">
        <v>2261500</v>
      </c>
      <c r="E647" s="97"/>
      <c r="F647" s="201" t="s">
        <v>498</v>
      </c>
      <c r="G647" s="201"/>
      <c r="H647" s="202"/>
      <c r="I647" s="102">
        <v>334083.30000000005</v>
      </c>
      <c r="J647" s="97"/>
    </row>
    <row r="648" spans="1:10" s="96" customFormat="1" ht="16.2" thickBot="1">
      <c r="A648" s="212" t="s">
        <v>504</v>
      </c>
      <c r="B648" s="212"/>
      <c r="C648" s="213"/>
      <c r="D648" s="102">
        <v>0</v>
      </c>
      <c r="E648" s="97"/>
      <c r="F648" s="51"/>
      <c r="G648" s="51"/>
      <c r="H648" s="52"/>
      <c r="I648" s="104">
        <v>1943482</v>
      </c>
      <c r="J648" s="97"/>
    </row>
    <row r="649" spans="1:10" s="96" customFormat="1" ht="16.2" thickTop="1">
      <c r="A649" s="73" t="s">
        <v>505</v>
      </c>
      <c r="B649" s="74"/>
      <c r="C649" s="75"/>
      <c r="D649" s="102">
        <v>0</v>
      </c>
      <c r="E649" s="97"/>
      <c r="F649" s="105"/>
      <c r="G649" s="105"/>
      <c r="H649" s="105"/>
      <c r="I649" s="107"/>
      <c r="J649" s="97"/>
    </row>
    <row r="650" spans="1:10" s="96" customFormat="1">
      <c r="A650" s="73" t="s">
        <v>506</v>
      </c>
      <c r="B650" s="74"/>
      <c r="C650" s="75"/>
      <c r="D650" s="102">
        <v>0</v>
      </c>
      <c r="E650" s="97"/>
      <c r="F650" s="78"/>
      <c r="G650" s="97"/>
      <c r="H650" s="97"/>
      <c r="I650" s="97"/>
      <c r="J650" s="97"/>
    </row>
    <row r="651" spans="1:10" s="96" customFormat="1">
      <c r="A651" s="73" t="s">
        <v>507</v>
      </c>
      <c r="B651"/>
      <c r="C651" s="75"/>
      <c r="D651" s="102">
        <v>0</v>
      </c>
      <c r="E651" s="97"/>
      <c r="F651" s="78"/>
      <c r="G651" s="97"/>
      <c r="H651" s="97"/>
      <c r="I651" s="97"/>
      <c r="J651" s="97"/>
    </row>
    <row r="652" spans="1:10" s="96" customFormat="1" ht="28.35" customHeight="1">
      <c r="A652" s="722" t="s">
        <v>707</v>
      </c>
      <c r="B652" s="722"/>
      <c r="C652" s="723"/>
      <c r="D652" s="102">
        <v>0</v>
      </c>
      <c r="E652" s="97"/>
      <c r="F652" s="78"/>
      <c r="G652" s="97"/>
      <c r="H652" s="97"/>
      <c r="I652" s="97"/>
      <c r="J652" s="97"/>
    </row>
    <row r="653" spans="1:10" s="96" customFormat="1" ht="20.85" customHeight="1">
      <c r="A653" s="73" t="s">
        <v>508</v>
      </c>
      <c r="B653"/>
      <c r="C653" s="75"/>
      <c r="D653" s="102">
        <v>27922.5</v>
      </c>
      <c r="E653" s="97"/>
      <c r="F653" s="78"/>
      <c r="G653" s="97"/>
      <c r="H653" s="97"/>
      <c r="I653" s="97"/>
      <c r="J653" s="97"/>
    </row>
    <row r="654" spans="1:10" s="96" customFormat="1">
      <c r="A654" s="73" t="s">
        <v>509</v>
      </c>
      <c r="B654"/>
      <c r="C654" s="75"/>
      <c r="D654" s="102">
        <v>278182.89999999997</v>
      </c>
      <c r="E654" s="97"/>
      <c r="F654" s="78"/>
      <c r="G654" s="97"/>
      <c r="H654" s="97"/>
      <c r="I654" s="97"/>
      <c r="J654" s="97"/>
    </row>
    <row r="655" spans="1:10" s="96" customFormat="1" ht="15.6">
      <c r="A655" s="73" t="s">
        <v>510</v>
      </c>
      <c r="B655"/>
      <c r="C655" s="75"/>
      <c r="D655" s="102">
        <v>0</v>
      </c>
      <c r="E655" s="78"/>
      <c r="F655" s="103"/>
      <c r="G655" s="97"/>
      <c r="H655" s="97"/>
      <c r="I655" s="605"/>
      <c r="J655" s="97"/>
    </row>
    <row r="656" spans="1:10" s="96" customFormat="1" ht="15" customHeight="1">
      <c r="A656" s="74" t="s">
        <v>711</v>
      </c>
      <c r="B656" s="218"/>
      <c r="C656" s="219"/>
      <c r="D656" s="102">
        <v>0</v>
      </c>
      <c r="E656" s="78"/>
      <c r="F656" s="97"/>
      <c r="G656" s="97"/>
      <c r="H656" s="97"/>
      <c r="I656" s="97"/>
      <c r="J656" s="97"/>
    </row>
    <row r="657" spans="1:10" s="96" customFormat="1" ht="15" customHeight="1">
      <c r="A657" s="74" t="s">
        <v>511</v>
      </c>
      <c r="B657" s="74"/>
      <c r="C657" s="75"/>
      <c r="D657" s="102">
        <v>16218.790000000037</v>
      </c>
      <c r="E657" s="78"/>
      <c r="F657" s="105"/>
      <c r="G657" s="105"/>
      <c r="H657" s="105"/>
      <c r="I657" s="107"/>
      <c r="J657" s="97"/>
    </row>
    <row r="658" spans="1:10" s="96" customFormat="1" ht="16.2" thickBot="1">
      <c r="A658" s="51"/>
      <c r="B658" s="51"/>
      <c r="C658" s="52"/>
      <c r="D658" s="104">
        <v>2583824.19</v>
      </c>
      <c r="E658" s="78"/>
      <c r="F658" s="78"/>
      <c r="G658" s="78"/>
      <c r="H658" s="97"/>
      <c r="I658" s="97"/>
      <c r="J658" s="97"/>
    </row>
    <row r="659" spans="1:10" s="96" customFormat="1" ht="15.6" thickTop="1">
      <c r="E659" s="78"/>
      <c r="F659" s="78"/>
      <c r="G659" s="78"/>
      <c r="H659" s="97"/>
      <c r="I659" s="97"/>
      <c r="J659" s="97"/>
    </row>
    <row r="660" spans="1:10" s="96" customFormat="1">
      <c r="E660" s="78"/>
      <c r="F660" s="78"/>
      <c r="G660" s="78"/>
      <c r="H660" s="97"/>
      <c r="I660" s="97"/>
      <c r="J660" s="97"/>
    </row>
    <row r="661" spans="1:10" s="96" customFormat="1">
      <c r="E661" s="78"/>
      <c r="F661" s="78"/>
      <c r="G661" s="78"/>
      <c r="H661" s="97"/>
      <c r="I661" s="97"/>
      <c r="J661" s="97"/>
    </row>
    <row r="662" spans="1:10" s="96" customFormat="1">
      <c r="E662" s="78"/>
      <c r="F662" s="78"/>
      <c r="G662" s="78"/>
      <c r="H662" s="97"/>
      <c r="I662" s="97"/>
      <c r="J662" s="97"/>
    </row>
    <row r="663" spans="1:10" s="96" customFormat="1">
      <c r="E663" s="78"/>
      <c r="F663" s="78"/>
      <c r="G663" s="78"/>
      <c r="H663" s="97"/>
      <c r="I663" s="97"/>
      <c r="J663" s="97"/>
    </row>
    <row r="664" spans="1:10" s="96" customFormat="1">
      <c r="E664" s="97"/>
      <c r="F664" s="78"/>
      <c r="G664" s="78"/>
      <c r="H664" s="97"/>
      <c r="I664" s="97"/>
      <c r="J664" s="97"/>
    </row>
    <row r="665" spans="1:10" s="96" customFormat="1">
      <c r="E665" s="97"/>
      <c r="F665" s="78"/>
      <c r="G665" s="78"/>
      <c r="H665" s="97"/>
      <c r="I665" s="97"/>
      <c r="J665" s="97"/>
    </row>
    <row r="666" spans="1:10" s="96" customFormat="1">
      <c r="A666" s="78"/>
      <c r="B666" s="78"/>
      <c r="C666" s="97"/>
      <c r="D666" s="97"/>
      <c r="E666" s="97"/>
      <c r="F666" s="78"/>
      <c r="G666" s="78"/>
      <c r="H666" s="97"/>
      <c r="I666" s="97"/>
      <c r="J666" s="97"/>
    </row>
    <row r="667" spans="1:10" s="96" customFormat="1">
      <c r="A667" s="78"/>
      <c r="B667" s="78"/>
      <c r="C667" s="97"/>
      <c r="D667" s="97"/>
      <c r="E667" s="97"/>
      <c r="F667" s="78"/>
      <c r="G667" s="78"/>
      <c r="H667" s="97"/>
      <c r="I667" s="97"/>
      <c r="J667" s="97"/>
    </row>
    <row r="668" spans="1:10" s="96" customFormat="1">
      <c r="A668" s="78"/>
      <c r="B668" s="78"/>
      <c r="C668" s="97"/>
      <c r="D668" s="97"/>
      <c r="E668" s="97"/>
      <c r="F668" s="78"/>
      <c r="G668" s="78"/>
      <c r="H668" s="97"/>
      <c r="I668" s="97"/>
      <c r="J668" s="97"/>
    </row>
    <row r="669" spans="1:10" s="96" customFormat="1" ht="20.100000000000001" customHeight="1">
      <c r="A669" s="78"/>
      <c r="B669" s="78"/>
      <c r="C669" s="97"/>
      <c r="D669" s="97"/>
      <c r="E669" s="97"/>
      <c r="F669" s="103"/>
      <c r="G669" s="97"/>
      <c r="H669" s="97"/>
      <c r="I669" s="97"/>
      <c r="J669" s="97"/>
    </row>
    <row r="670" spans="1:10" s="96" customFormat="1" ht="18.600000000000001" customHeight="1">
      <c r="A670" s="217"/>
      <c r="B670" s="217"/>
      <c r="C670" s="217"/>
      <c r="D670" s="217"/>
      <c r="E670" s="97"/>
      <c r="F670" s="97"/>
      <c r="G670" s="97"/>
      <c r="H670" s="97"/>
      <c r="I670" s="97"/>
      <c r="J670" s="97"/>
    </row>
    <row r="671" spans="1:10" s="96" customFormat="1" ht="15.6" customHeight="1">
      <c r="A671" s="217"/>
      <c r="B671" s="217"/>
      <c r="C671" s="217"/>
      <c r="D671" s="217"/>
      <c r="E671" s="97"/>
      <c r="F671" s="97"/>
      <c r="G671" s="97"/>
      <c r="H671" s="97"/>
      <c r="I671" s="97"/>
      <c r="J671" s="97"/>
    </row>
    <row r="672" spans="1:10" s="96" customFormat="1" ht="30.75" customHeight="1">
      <c r="A672" s="217"/>
      <c r="B672" s="217"/>
      <c r="C672" s="217"/>
      <c r="D672" s="217"/>
      <c r="E672" s="97"/>
      <c r="F672" s="97"/>
      <c r="G672" s="97"/>
      <c r="H672" s="97"/>
      <c r="I672" s="97"/>
      <c r="J672" s="97"/>
    </row>
    <row r="673" spans="1:11" s="224" customFormat="1" ht="45">
      <c r="A673" s="614" t="s">
        <v>434</v>
      </c>
      <c r="B673" s="614"/>
      <c r="C673" s="614"/>
      <c r="D673" s="614"/>
      <c r="E673" s="614"/>
      <c r="F673" s="614"/>
      <c r="G673" s="614"/>
      <c r="H673" s="614"/>
      <c r="I673" s="614"/>
      <c r="J673" s="614"/>
    </row>
    <row r="674" spans="1:11" s="225" customFormat="1" ht="30">
      <c r="A674" s="257"/>
      <c r="B674" s="257"/>
      <c r="C674" s="257"/>
      <c r="D674" s="599" t="s">
        <v>228</v>
      </c>
      <c r="E674" s="257"/>
      <c r="F674" s="257"/>
      <c r="G674" s="257"/>
      <c r="H674" s="258" t="s">
        <v>4</v>
      </c>
      <c r="I674" s="607">
        <v>44834</v>
      </c>
      <c r="J674" s="607"/>
    </row>
    <row r="675" spans="1:11" s="96" customFormat="1" ht="13.2"/>
    <row r="676" spans="1:11" s="96" customFormat="1">
      <c r="A676" s="166" t="s">
        <v>364</v>
      </c>
      <c r="B676" s="99"/>
      <c r="C676" s="99"/>
      <c r="D676" s="81">
        <v>44859</v>
      </c>
      <c r="E676" s="95"/>
      <c r="F676" s="507"/>
    </row>
    <row r="677" spans="1:11" s="96" customFormat="1">
      <c r="A677" s="166" t="s">
        <v>365</v>
      </c>
      <c r="B677" s="81">
        <v>44805</v>
      </c>
      <c r="C677" s="100" t="s">
        <v>155</v>
      </c>
      <c r="D677" s="81">
        <v>44834</v>
      </c>
      <c r="E677" s="95"/>
    </row>
    <row r="678" spans="1:11" s="96" customFormat="1">
      <c r="A678" s="98" t="s">
        <v>366</v>
      </c>
      <c r="B678" s="81">
        <v>44830</v>
      </c>
      <c r="C678" s="100" t="s">
        <v>155</v>
      </c>
      <c r="D678" s="81">
        <v>44859</v>
      </c>
      <c r="E678" s="95"/>
    </row>
    <row r="679" spans="1:11" s="96" customFormat="1" ht="13.8" thickBot="1"/>
    <row r="680" spans="1:11" s="504" customFormat="1" ht="16.2" thickTop="1">
      <c r="A680" s="49" t="s">
        <v>57</v>
      </c>
      <c r="B680" s="49"/>
      <c r="C680" s="45"/>
      <c r="D680" s="46" t="s">
        <v>359</v>
      </c>
      <c r="E680" s="508"/>
      <c r="F680" s="96"/>
      <c r="G680" s="96"/>
      <c r="H680" s="96"/>
      <c r="I680" s="96"/>
      <c r="J680" s="96"/>
    </row>
    <row r="681" spans="1:11" s="504" customFormat="1">
      <c r="A681" s="612" t="s">
        <v>621</v>
      </c>
      <c r="B681" s="612"/>
      <c r="C681" s="621"/>
      <c r="D681" s="102">
        <v>25692802.390000001</v>
      </c>
      <c r="E681" s="508"/>
      <c r="F681" s="96"/>
      <c r="G681" s="96"/>
      <c r="H681" s="96"/>
      <c r="I681" s="96"/>
      <c r="J681" s="96"/>
    </row>
    <row r="682" spans="1:11" s="504" customFormat="1">
      <c r="A682" s="612" t="s">
        <v>713</v>
      </c>
      <c r="B682" s="612" t="s">
        <v>712</v>
      </c>
      <c r="C682" s="621"/>
      <c r="D682" s="102">
        <v>1368909.9100000001</v>
      </c>
      <c r="E682" s="508"/>
      <c r="F682" s="96"/>
      <c r="G682" s="96"/>
      <c r="H682" s="96"/>
      <c r="I682" s="96"/>
      <c r="J682" s="96"/>
    </row>
    <row r="683" spans="1:11" s="504" customFormat="1" ht="15.6">
      <c r="A683" s="53" t="s">
        <v>714</v>
      </c>
      <c r="B683" s="50"/>
      <c r="C683" s="47"/>
      <c r="D683" s="102">
        <v>0</v>
      </c>
      <c r="E683" s="508"/>
      <c r="F683" s="96"/>
      <c r="G683" s="96"/>
      <c r="H683" s="96"/>
      <c r="I683" s="96"/>
      <c r="J683" s="96"/>
      <c r="K683" s="505"/>
    </row>
    <row r="684" spans="1:11" s="504" customFormat="1" ht="15.6">
      <c r="A684" s="53" t="s">
        <v>715</v>
      </c>
      <c r="B684" s="50"/>
      <c r="C684" s="47"/>
      <c r="D684" s="102">
        <v>0</v>
      </c>
      <c r="E684" s="508"/>
      <c r="F684" s="96"/>
      <c r="G684" s="96"/>
      <c r="H684" s="96"/>
      <c r="I684" s="96"/>
      <c r="J684" s="96"/>
      <c r="K684" s="505"/>
    </row>
    <row r="685" spans="1:11" s="504" customFormat="1" ht="15.6">
      <c r="A685" s="53" t="s">
        <v>716</v>
      </c>
      <c r="B685" s="50"/>
      <c r="C685" s="47"/>
      <c r="D685" s="102">
        <v>0</v>
      </c>
      <c r="E685" s="509"/>
      <c r="F685" s="96"/>
      <c r="G685" s="96"/>
      <c r="H685" s="96"/>
      <c r="I685" s="96"/>
      <c r="J685" s="96"/>
      <c r="K685" s="464"/>
    </row>
    <row r="686" spans="1:11" s="504" customFormat="1" ht="15.6">
      <c r="A686" s="53" t="s">
        <v>717</v>
      </c>
      <c r="B686" s="50"/>
      <c r="C686" s="47"/>
      <c r="D686" s="746">
        <v>0</v>
      </c>
      <c r="E686" s="508"/>
      <c r="F686" s="96"/>
      <c r="G686" s="96"/>
      <c r="H686" s="96"/>
      <c r="I686" s="96"/>
      <c r="J686" s="96"/>
      <c r="K686" s="505"/>
    </row>
    <row r="687" spans="1:11" s="504" customFormat="1" ht="15.6">
      <c r="A687" s="53" t="s">
        <v>633</v>
      </c>
      <c r="B687" s="50"/>
      <c r="C687" s="47"/>
      <c r="D687" s="746"/>
      <c r="F687" s="96"/>
      <c r="G687" s="96"/>
      <c r="H687" s="96"/>
      <c r="I687" s="96"/>
      <c r="J687" s="96"/>
      <c r="K687" s="505"/>
    </row>
    <row r="688" spans="1:11" s="504" customFormat="1" ht="15.6">
      <c r="A688" s="53" t="s">
        <v>718</v>
      </c>
      <c r="B688" s="50"/>
      <c r="C688" s="47"/>
      <c r="D688" s="102">
        <v>0</v>
      </c>
      <c r="J688" s="96"/>
      <c r="K688" s="505"/>
    </row>
    <row r="689" spans="1:11" s="504" customFormat="1" ht="18" customHeight="1">
      <c r="A689" s="120" t="s">
        <v>719</v>
      </c>
      <c r="B689" s="118"/>
      <c r="C689" s="119"/>
      <c r="D689" s="102">
        <v>0</v>
      </c>
      <c r="J689" s="96"/>
      <c r="K689" s="505"/>
    </row>
    <row r="690" spans="1:11" s="504" customFormat="1" ht="20.100000000000001" customHeight="1">
      <c r="A690" s="120" t="s">
        <v>720</v>
      </c>
      <c r="B690" s="118"/>
      <c r="C690" s="119"/>
      <c r="D690" s="102">
        <v>0</v>
      </c>
      <c r="J690" s="96"/>
      <c r="K690" s="505"/>
    </row>
    <row r="691" spans="1:11" s="504" customFormat="1" ht="20.100000000000001" customHeight="1">
      <c r="A691" s="120" t="s">
        <v>721</v>
      </c>
      <c r="B691" s="118"/>
      <c r="C691" s="119"/>
      <c r="D691" s="102">
        <v>0</v>
      </c>
      <c r="J691" s="96"/>
      <c r="K691" s="505"/>
    </row>
    <row r="692" spans="1:11" s="504" customFormat="1" ht="15.6" customHeight="1">
      <c r="A692" s="120" t="s">
        <v>722</v>
      </c>
      <c r="B692" s="118"/>
      <c r="C692" s="119"/>
      <c r="D692" s="102">
        <v>0</v>
      </c>
      <c r="J692" s="96"/>
      <c r="K692" s="505"/>
    </row>
    <row r="693" spans="1:11" s="504" customFormat="1" ht="15.6" customHeight="1">
      <c r="A693" s="121" t="s">
        <v>723</v>
      </c>
      <c r="B693" s="220"/>
      <c r="C693" s="221"/>
      <c r="D693" s="746">
        <v>0</v>
      </c>
      <c r="J693" s="96"/>
      <c r="K693" s="505"/>
    </row>
    <row r="694" spans="1:11" s="504" customFormat="1" ht="15.6" customHeight="1">
      <c r="A694" s="220" t="s">
        <v>634</v>
      </c>
      <c r="B694" s="220"/>
      <c r="C694" s="221"/>
      <c r="D694" s="746"/>
      <c r="F694" s="509"/>
      <c r="G694" s="510"/>
      <c r="H694" s="510"/>
      <c r="I694" s="510"/>
      <c r="J694" s="96"/>
      <c r="K694" s="505"/>
    </row>
    <row r="695" spans="1:11" s="504" customFormat="1" ht="15.6" customHeight="1">
      <c r="A695" s="720" t="s">
        <v>724</v>
      </c>
      <c r="B695" s="720"/>
      <c r="C695" s="721"/>
      <c r="D695" s="746">
        <v>0</v>
      </c>
      <c r="F695" s="509"/>
      <c r="G695" s="510"/>
      <c r="H695" s="510"/>
      <c r="I695" s="510"/>
      <c r="J695" s="96"/>
      <c r="K695" s="505"/>
    </row>
    <row r="696" spans="1:11" s="504" customFormat="1" ht="15.6" customHeight="1">
      <c r="A696" s="720"/>
      <c r="B696" s="720"/>
      <c r="C696" s="721"/>
      <c r="D696" s="746"/>
      <c r="J696" s="96"/>
      <c r="K696" s="505"/>
    </row>
    <row r="697" spans="1:11" s="504" customFormat="1" ht="37.5" customHeight="1">
      <c r="A697" s="720" t="s">
        <v>725</v>
      </c>
      <c r="B697" s="720"/>
      <c r="C697" s="721"/>
      <c r="D697" s="124">
        <v>0</v>
      </c>
      <c r="J697" s="96"/>
      <c r="K697" s="505"/>
    </row>
    <row r="698" spans="1:11" s="504" customFormat="1" ht="15.6" customHeight="1">
      <c r="A698" s="722" t="s">
        <v>726</v>
      </c>
      <c r="B698" s="722"/>
      <c r="C698" s="723"/>
      <c r="D698" s="102">
        <v>0</v>
      </c>
      <c r="J698" s="96"/>
      <c r="K698" s="505"/>
    </row>
    <row r="699" spans="1:11" s="504" customFormat="1" ht="30" customHeight="1">
      <c r="A699" s="724"/>
      <c r="B699" s="724"/>
      <c r="C699" s="725"/>
      <c r="D699" s="102"/>
      <c r="J699" s="96"/>
      <c r="K699" s="505"/>
    </row>
    <row r="700" spans="1:11" s="504" customFormat="1" ht="26.25" customHeight="1" thickBot="1">
      <c r="A700" s="51" t="s">
        <v>367</v>
      </c>
      <c r="B700" s="51"/>
      <c r="C700" s="52"/>
      <c r="D700" s="104">
        <v>27061712.300000001</v>
      </c>
      <c r="J700" s="96"/>
      <c r="K700" s="505"/>
    </row>
    <row r="701" spans="1:11" s="504" customFormat="1" ht="16.2" thickTop="1">
      <c r="A701"/>
      <c r="B701"/>
      <c r="C701"/>
      <c r="D701"/>
      <c r="J701" s="96"/>
      <c r="K701" s="505"/>
    </row>
    <row r="702" spans="1:11" s="504" customFormat="1" ht="15.6">
      <c r="A702" s="53"/>
      <c r="B702" s="50"/>
      <c r="C702" s="50"/>
      <c r="D702" s="102"/>
      <c r="J702" s="96"/>
      <c r="K702" s="505"/>
    </row>
    <row r="703" spans="1:11" s="504" customFormat="1" ht="16.2" thickBot="1">
      <c r="A703" s="96"/>
      <c r="B703" s="96"/>
      <c r="C703" s="96"/>
      <c r="D703" s="96"/>
      <c r="E703" s="48"/>
      <c r="J703" s="96"/>
      <c r="K703" s="505"/>
    </row>
    <row r="704" spans="1:11" s="504" customFormat="1" ht="16.2" thickTop="1">
      <c r="A704" s="49" t="s">
        <v>637</v>
      </c>
      <c r="B704" s="49"/>
      <c r="C704" s="45"/>
      <c r="D704" s="46" t="s">
        <v>359</v>
      </c>
      <c r="E704" s="48"/>
      <c r="J704" s="96"/>
      <c r="K704" s="505"/>
    </row>
    <row r="705" spans="1:11" s="504" customFormat="1" ht="15.6">
      <c r="A705" s="612" t="s">
        <v>638</v>
      </c>
      <c r="B705" s="612"/>
      <c r="C705" s="621"/>
      <c r="D705" s="102">
        <v>0</v>
      </c>
      <c r="E705" s="48"/>
      <c r="J705" s="96"/>
      <c r="K705" s="505"/>
    </row>
    <row r="706" spans="1:11" s="504" customFormat="1" ht="14.85" customHeight="1">
      <c r="A706" s="619" t="s">
        <v>639</v>
      </c>
      <c r="B706" s="619"/>
      <c r="C706" s="620"/>
      <c r="D706" s="113">
        <v>11617051.856144</v>
      </c>
      <c r="E706" s="48"/>
      <c r="J706" s="96"/>
      <c r="K706" s="505"/>
    </row>
    <row r="707" spans="1:11" s="504" customFormat="1" ht="15.6">
      <c r="A707" s="612" t="s">
        <v>700</v>
      </c>
      <c r="B707" s="612"/>
      <c r="C707" s="621"/>
      <c r="D707" s="102">
        <v>0</v>
      </c>
      <c r="E707" s="48"/>
      <c r="J707" s="96"/>
      <c r="K707" s="505"/>
    </row>
    <row r="708" spans="1:11" s="504" customFormat="1" ht="15.6">
      <c r="A708" s="612" t="s">
        <v>701</v>
      </c>
      <c r="B708" s="612"/>
      <c r="C708" s="621"/>
      <c r="D708" s="102">
        <v>11617051.856144</v>
      </c>
      <c r="E708" s="48"/>
      <c r="J708" s="96"/>
      <c r="K708" s="505"/>
    </row>
    <row r="709" spans="1:11" s="504" customFormat="1" ht="15.6">
      <c r="A709" s="182" t="s">
        <v>640</v>
      </c>
      <c r="B709" s="182"/>
      <c r="C709" s="183"/>
      <c r="D709" s="113">
        <v>15444660.443856001</v>
      </c>
      <c r="E709" s="48"/>
      <c r="J709" s="96"/>
    </row>
    <row r="710" spans="1:11" s="504" customFormat="1" ht="16.2" thickBot="1">
      <c r="A710" s="51"/>
      <c r="B710" s="51"/>
      <c r="C710" s="52"/>
      <c r="D710" s="104"/>
      <c r="E710" s="48"/>
      <c r="J710" s="96"/>
    </row>
    <row r="711" spans="1:11" s="504" customFormat="1" ht="15.6" thickTop="1">
      <c r="A711"/>
      <c r="B711"/>
      <c r="C711"/>
      <c r="D711"/>
      <c r="E711" s="48"/>
      <c r="J711" s="96"/>
    </row>
    <row r="712" spans="1:11" s="504" customFormat="1">
      <c r="E712" s="48"/>
      <c r="J712" s="96"/>
    </row>
    <row r="713" spans="1:11" s="504" customFormat="1" ht="15.6" thickBot="1">
      <c r="E713" s="48"/>
      <c r="J713" s="96"/>
    </row>
    <row r="714" spans="1:11" s="504" customFormat="1" ht="16.2" thickTop="1">
      <c r="A714" s="49" t="s">
        <v>641</v>
      </c>
      <c r="B714" s="49"/>
      <c r="C714" s="49"/>
      <c r="D714" s="46"/>
      <c r="E714" s="48"/>
      <c r="J714" s="96"/>
    </row>
    <row r="715" spans="1:11" s="504" customFormat="1">
      <c r="A715" s="612" t="s">
        <v>642</v>
      </c>
      <c r="B715" s="612"/>
      <c r="C715" s="621"/>
      <c r="D715" s="102">
        <v>0</v>
      </c>
      <c r="E715" s="48"/>
      <c r="J715" s="96"/>
    </row>
    <row r="716" spans="1:11" s="504" customFormat="1">
      <c r="A716" s="53" t="s">
        <v>643</v>
      </c>
      <c r="B716" s="50"/>
      <c r="C716" s="47"/>
      <c r="D716" s="102">
        <v>0</v>
      </c>
      <c r="E716" s="48"/>
      <c r="J716" s="96"/>
    </row>
    <row r="717" spans="1:11" s="504" customFormat="1">
      <c r="A717" s="53" t="s">
        <v>644</v>
      </c>
      <c r="B717" s="50"/>
      <c r="C717" s="47"/>
      <c r="D717" s="102"/>
      <c r="E717" s="48"/>
      <c r="J717" s="96"/>
    </row>
    <row r="718" spans="1:11" s="504" customFormat="1">
      <c r="A718" s="53" t="s">
        <v>657</v>
      </c>
      <c r="B718" s="50"/>
      <c r="C718" s="47"/>
      <c r="D718" s="102">
        <v>0</v>
      </c>
      <c r="E718" s="48"/>
      <c r="J718" s="96"/>
    </row>
    <row r="719" spans="1:11" s="504" customFormat="1">
      <c r="A719" s="53" t="s">
        <v>658</v>
      </c>
      <c r="B719" s="50"/>
      <c r="C719" s="47"/>
      <c r="D719" s="102"/>
      <c r="E719" s="48"/>
      <c r="J719" s="96"/>
    </row>
    <row r="720" spans="1:11" s="504" customFormat="1">
      <c r="A720" s="53" t="s">
        <v>645</v>
      </c>
      <c r="B720" s="50"/>
      <c r="C720" s="47"/>
      <c r="D720" s="102">
        <v>0</v>
      </c>
      <c r="E720" s="48"/>
      <c r="J720" s="96"/>
    </row>
    <row r="721" spans="1:10" s="504" customFormat="1">
      <c r="A721" s="53" t="s">
        <v>646</v>
      </c>
      <c r="B721" s="50"/>
      <c r="C721" s="47"/>
      <c r="D721" s="102">
        <v>0</v>
      </c>
      <c r="E721" s="48"/>
      <c r="J721" s="96"/>
    </row>
    <row r="722" spans="1:10" s="504" customFormat="1">
      <c r="A722" s="120" t="s">
        <v>647</v>
      </c>
      <c r="B722" s="118"/>
      <c r="C722" s="119"/>
      <c r="D722" s="102">
        <v>11666666.669999987</v>
      </c>
      <c r="E722" s="48"/>
      <c r="J722" s="96"/>
    </row>
    <row r="723" spans="1:10" s="504" customFormat="1">
      <c r="A723" s="120" t="s">
        <v>648</v>
      </c>
      <c r="B723" s="118"/>
      <c r="C723" s="119"/>
      <c r="D723" s="102">
        <v>0</v>
      </c>
      <c r="E723" s="48"/>
      <c r="J723" s="96"/>
    </row>
    <row r="724" spans="1:10" s="96" customFormat="1">
      <c r="A724" s="120" t="s">
        <v>649</v>
      </c>
      <c r="B724" s="118"/>
      <c r="C724" s="119"/>
      <c r="D724" s="102">
        <v>0</v>
      </c>
      <c r="F724"/>
      <c r="G724"/>
      <c r="H724" s="504"/>
      <c r="I724" s="504"/>
    </row>
    <row r="725" spans="1:10" s="96" customFormat="1">
      <c r="A725" s="120" t="s">
        <v>659</v>
      </c>
      <c r="B725" s="118"/>
      <c r="C725" s="184"/>
      <c r="D725" s="691">
        <v>0</v>
      </c>
      <c r="H725" s="504"/>
      <c r="I725" s="504"/>
    </row>
    <row r="726" spans="1:10" s="96" customFormat="1" ht="15.6" customHeight="1">
      <c r="A726" s="121" t="s">
        <v>660</v>
      </c>
      <c r="B726" s="220"/>
      <c r="C726" s="185"/>
      <c r="D726" s="691"/>
      <c r="I726" s="504"/>
    </row>
    <row r="727" spans="1:10" s="96" customFormat="1">
      <c r="A727" s="121" t="s">
        <v>650</v>
      </c>
      <c r="B727" s="220"/>
      <c r="C727" s="221"/>
      <c r="D727" s="102"/>
    </row>
    <row r="728" spans="1:10" s="96" customFormat="1">
      <c r="A728" s="121" t="s">
        <v>651</v>
      </c>
      <c r="B728" s="220"/>
      <c r="C728" s="221"/>
      <c r="D728" s="102">
        <v>0</v>
      </c>
    </row>
    <row r="729" spans="1:10" s="96" customFormat="1">
      <c r="A729" s="121" t="s">
        <v>652</v>
      </c>
      <c r="B729" s="220"/>
      <c r="C729" s="221"/>
      <c r="D729" s="102">
        <v>0</v>
      </c>
    </row>
    <row r="730" spans="1:10" s="96" customFormat="1">
      <c r="A730" s="121" t="s">
        <v>653</v>
      </c>
      <c r="B730" s="220"/>
      <c r="C730" s="221"/>
      <c r="D730" s="102">
        <v>0</v>
      </c>
    </row>
    <row r="731" spans="1:10" s="96" customFormat="1">
      <c r="A731" s="74" t="s">
        <v>654</v>
      </c>
      <c r="B731" s="74"/>
      <c r="C731" s="75"/>
      <c r="D731" s="102">
        <v>0</v>
      </c>
      <c r="I731" s="504"/>
    </row>
    <row r="732" spans="1:10" s="96" customFormat="1">
      <c r="A732" s="74" t="s">
        <v>655</v>
      </c>
      <c r="B732" s="74"/>
      <c r="C732" s="75"/>
      <c r="D732" s="102">
        <v>3777993.773856014</v>
      </c>
      <c r="E732" s="504"/>
      <c r="I732" s="504"/>
    </row>
    <row r="733" spans="1:10" s="96" customFormat="1">
      <c r="A733" s="612" t="s">
        <v>656</v>
      </c>
      <c r="B733" s="612"/>
      <c r="C733" s="621"/>
      <c r="D733" s="102">
        <v>0</v>
      </c>
      <c r="E733" s="504"/>
      <c r="I733" s="504"/>
    </row>
    <row r="734" spans="1:10" s="96" customFormat="1" ht="15" customHeight="1" thickBot="1">
      <c r="A734" s="51"/>
      <c r="B734" s="51"/>
      <c r="C734" s="52"/>
      <c r="D734" s="104">
        <v>15444660.443856001</v>
      </c>
      <c r="E734" s="504"/>
    </row>
    <row r="735" spans="1:10" s="96" customFormat="1" ht="30" customHeight="1" thickTop="1" thickBot="1">
      <c r="A735"/>
      <c r="B735"/>
      <c r="C735"/>
      <c r="D735"/>
      <c r="E735" s="504"/>
    </row>
    <row r="736" spans="1:10" s="96" customFormat="1" ht="16.2" thickTop="1">
      <c r="A736" s="167" t="s">
        <v>230</v>
      </c>
      <c r="B736" s="167"/>
      <c r="C736" s="186"/>
      <c r="D736" s="193" t="s">
        <v>708</v>
      </c>
    </row>
    <row r="737" spans="1:10" s="96" customFormat="1">
      <c r="A737" s="92" t="s">
        <v>356</v>
      </c>
      <c r="B737" s="327"/>
      <c r="C737" s="511"/>
      <c r="D737" s="102">
        <v>0</v>
      </c>
    </row>
    <row r="738" spans="1:10" s="96" customFormat="1">
      <c r="A738" s="92" t="s">
        <v>292</v>
      </c>
      <c r="B738" s="327"/>
      <c r="C738" s="512"/>
      <c r="D738" s="102">
        <v>0</v>
      </c>
    </row>
    <row r="739" spans="1:10" s="96" customFormat="1">
      <c r="A739" s="92" t="s">
        <v>111</v>
      </c>
      <c r="B739" s="327"/>
      <c r="C739" s="512"/>
      <c r="D739" s="102">
        <v>0</v>
      </c>
    </row>
    <row r="740" spans="1:10" s="96" customFormat="1" ht="20.100000000000001" customHeight="1">
      <c r="A740" s="92" t="s">
        <v>357</v>
      </c>
      <c r="B740" s="327"/>
      <c r="C740" s="512"/>
      <c r="D740" s="102">
        <v>0</v>
      </c>
    </row>
    <row r="741" spans="1:10" s="96" customFormat="1" ht="18.600000000000001" customHeight="1">
      <c r="A741" s="92" t="s">
        <v>170</v>
      </c>
      <c r="B741" s="327"/>
      <c r="C741" s="513"/>
      <c r="D741" s="102">
        <v>0</v>
      </c>
    </row>
    <row r="742" spans="1:10" s="96" customFormat="1" ht="15.6" customHeight="1" thickBot="1">
      <c r="A742" s="51" t="s">
        <v>358</v>
      </c>
      <c r="B742" s="51"/>
      <c r="C742" s="52"/>
      <c r="D742" s="168">
        <v>0</v>
      </c>
      <c r="E742" s="510"/>
      <c r="F742" s="510"/>
      <c r="G742" s="510"/>
      <c r="H742" s="510"/>
      <c r="I742" s="510"/>
    </row>
    <row r="743" spans="1:10" s="96" customFormat="1" ht="30.75" customHeight="1" thickTop="1">
      <c r="A743" s="514"/>
      <c r="B743" s="514"/>
      <c r="C743" s="514"/>
      <c r="D743" s="514"/>
    </row>
    <row r="744" spans="1:10" s="224" customFormat="1" ht="45">
      <c r="A744" s="614" t="s">
        <v>434</v>
      </c>
      <c r="B744" s="614"/>
      <c r="C744" s="614"/>
      <c r="D744" s="614"/>
      <c r="E744" s="614"/>
      <c r="F744" s="614"/>
      <c r="G744" s="614"/>
      <c r="H744" s="614"/>
      <c r="I744" s="614"/>
      <c r="J744" s="614"/>
    </row>
    <row r="745" spans="1:10" s="225" customFormat="1" ht="30">
      <c r="A745" s="257"/>
      <c r="B745" s="257"/>
      <c r="C745" s="257"/>
      <c r="D745" s="599" t="s">
        <v>228</v>
      </c>
      <c r="E745" s="257"/>
      <c r="F745" s="257"/>
      <c r="G745" s="257"/>
      <c r="H745" s="258" t="s">
        <v>4</v>
      </c>
      <c r="I745" s="607">
        <v>44834</v>
      </c>
      <c r="J745" s="607"/>
    </row>
    <row r="746" spans="1:10" s="96" customFormat="1" ht="13.2"/>
    <row r="747" spans="1:10" s="96" customFormat="1">
      <c r="A747" s="166" t="s">
        <v>364</v>
      </c>
      <c r="B747" s="99"/>
      <c r="C747" s="99"/>
      <c r="D747" s="81">
        <v>44859</v>
      </c>
      <c r="E747" s="95"/>
      <c r="F747" s="507"/>
    </row>
    <row r="748" spans="1:10" s="96" customFormat="1">
      <c r="A748" s="166" t="s">
        <v>365</v>
      </c>
      <c r="B748" s="81">
        <v>44805</v>
      </c>
      <c r="C748" s="100" t="s">
        <v>155</v>
      </c>
      <c r="D748" s="81">
        <v>44834</v>
      </c>
      <c r="E748" s="95"/>
    </row>
    <row r="749" spans="1:10" s="96" customFormat="1">
      <c r="A749" s="98" t="s">
        <v>366</v>
      </c>
      <c r="B749" s="81">
        <v>44830</v>
      </c>
      <c r="C749" s="100" t="s">
        <v>155</v>
      </c>
      <c r="D749" s="81">
        <v>44859</v>
      </c>
      <c r="E749" s="95"/>
    </row>
    <row r="750" spans="1:10" s="313" customFormat="1" ht="30">
      <c r="A750" s="309"/>
      <c r="B750" s="309"/>
      <c r="C750" s="309"/>
      <c r="D750" s="309"/>
      <c r="E750" s="310"/>
      <c r="F750" s="309"/>
      <c r="G750" s="309"/>
      <c r="H750" s="309"/>
      <c r="I750" s="311"/>
      <c r="J750" s="312"/>
    </row>
    <row r="751" spans="1:10" s="313" customFormat="1" ht="15" customHeight="1" thickBot="1">
      <c r="E751" s="310"/>
      <c r="J751" s="312"/>
    </row>
    <row r="752" spans="1:10" s="313" customFormat="1" ht="15.6" customHeight="1" thickTop="1">
      <c r="A752" s="49" t="s">
        <v>512</v>
      </c>
      <c r="B752" s="49"/>
      <c r="C752" s="45"/>
      <c r="D752" s="46" t="s">
        <v>359</v>
      </c>
      <c r="E752" s="310"/>
      <c r="F752" s="49" t="s">
        <v>661</v>
      </c>
      <c r="G752" s="49"/>
      <c r="H752" s="45"/>
      <c r="I752" s="46" t="s">
        <v>359</v>
      </c>
      <c r="J752" s="312"/>
    </row>
    <row r="753" spans="1:10" s="313" customFormat="1" ht="15" customHeight="1">
      <c r="A753" s="114" t="s">
        <v>513</v>
      </c>
      <c r="B753" s="105"/>
      <c r="C753" s="106"/>
      <c r="D753" s="102">
        <v>0</v>
      </c>
      <c r="E753" s="310"/>
      <c r="F753" s="114" t="s">
        <v>662</v>
      </c>
      <c r="G753" s="105"/>
      <c r="H753" s="106"/>
      <c r="I753" s="102">
        <v>0</v>
      </c>
      <c r="J753" s="312"/>
    </row>
    <row r="754" spans="1:10" s="313" customFormat="1" ht="15" customHeight="1">
      <c r="A754" s="114" t="s">
        <v>514</v>
      </c>
      <c r="B754" s="105"/>
      <c r="C754" s="106"/>
      <c r="D754" s="124">
        <v>0</v>
      </c>
      <c r="E754" s="310"/>
      <c r="F754" s="114" t="s">
        <v>663</v>
      </c>
      <c r="G754" s="105"/>
      <c r="H754" s="106"/>
      <c r="I754" s="124">
        <v>0</v>
      </c>
      <c r="J754" s="312"/>
    </row>
    <row r="755" spans="1:10" s="313" customFormat="1" ht="15" customHeight="1">
      <c r="A755" s="114" t="s">
        <v>515</v>
      </c>
      <c r="B755" s="105"/>
      <c r="C755" s="106"/>
      <c r="D755" s="124">
        <v>0</v>
      </c>
      <c r="E755" s="310"/>
      <c r="F755" s="114" t="s">
        <v>664</v>
      </c>
      <c r="G755" s="105"/>
      <c r="H755" s="106"/>
      <c r="I755" s="124">
        <v>0</v>
      </c>
      <c r="J755" s="312"/>
    </row>
    <row r="756" spans="1:10" s="313" customFormat="1" ht="15.6" customHeight="1">
      <c r="A756" s="101" t="s">
        <v>516</v>
      </c>
      <c r="B756" s="50"/>
      <c r="C756" s="47"/>
      <c r="D756" s="124">
        <v>0</v>
      </c>
      <c r="E756" s="310"/>
      <c r="F756" s="101" t="s">
        <v>665</v>
      </c>
      <c r="G756" s="50"/>
      <c r="H756" s="47"/>
      <c r="I756" s="124">
        <v>0</v>
      </c>
      <c r="J756" s="312"/>
    </row>
    <row r="757" spans="1:10" s="313" customFormat="1" ht="15" customHeight="1" thickBot="1">
      <c r="A757" s="51" t="s">
        <v>512</v>
      </c>
      <c r="B757" s="51"/>
      <c r="C757" s="52"/>
      <c r="D757" s="104">
        <v>0</v>
      </c>
      <c r="E757" s="310"/>
      <c r="F757" s="51" t="s">
        <v>661</v>
      </c>
      <c r="G757" s="51"/>
      <c r="H757" s="52"/>
      <c r="I757" s="104">
        <v>0</v>
      </c>
      <c r="J757" s="312"/>
    </row>
    <row r="758" spans="1:10" s="313" customFormat="1" ht="15" customHeight="1" thickTop="1">
      <c r="A758" s="309"/>
      <c r="B758" s="309"/>
      <c r="C758" s="309"/>
      <c r="D758" s="311"/>
      <c r="E758" s="310"/>
      <c r="F758" s="105"/>
      <c r="G758" s="87"/>
      <c r="H758" s="87"/>
      <c r="I758" s="113"/>
      <c r="J758" s="312"/>
    </row>
    <row r="759" spans="1:10" s="313" customFormat="1" ht="15.6" customHeight="1" thickBot="1">
      <c r="A759" s="309"/>
      <c r="B759" s="309"/>
      <c r="C759" s="309"/>
      <c r="D759" s="311"/>
      <c r="E759" s="310"/>
      <c r="F759" s="309"/>
      <c r="G759" s="309"/>
      <c r="H759" s="309"/>
      <c r="I759" s="309"/>
      <c r="J759" s="312"/>
    </row>
    <row r="760" spans="1:10" s="313" customFormat="1" ht="15.6" customHeight="1" thickTop="1">
      <c r="A760" s="49" t="s">
        <v>344</v>
      </c>
      <c r="B760" s="49"/>
      <c r="C760" s="45"/>
      <c r="D760" s="46" t="s">
        <v>359</v>
      </c>
      <c r="E760" s="310"/>
      <c r="F760" s="49" t="s">
        <v>346</v>
      </c>
      <c r="G760" s="49"/>
      <c r="H760" s="45"/>
      <c r="I760" s="46" t="s">
        <v>359</v>
      </c>
      <c r="J760" s="312"/>
    </row>
    <row r="761" spans="1:10" s="313" customFormat="1" ht="15.6" customHeight="1">
      <c r="A761" s="114" t="s">
        <v>106</v>
      </c>
      <c r="B761" s="105"/>
      <c r="C761" s="106"/>
      <c r="D761" s="102">
        <v>0</v>
      </c>
      <c r="E761" s="310"/>
      <c r="F761" s="114" t="s">
        <v>373</v>
      </c>
      <c r="G761" s="105"/>
      <c r="H761" s="106"/>
      <c r="I761" s="102">
        <v>0</v>
      </c>
      <c r="J761" s="312"/>
    </row>
    <row r="762" spans="1:10" s="313" customFormat="1" ht="15.6" customHeight="1">
      <c r="A762" s="114" t="s">
        <v>224</v>
      </c>
      <c r="B762" s="105"/>
      <c r="C762" s="106"/>
      <c r="D762" s="102">
        <v>5150968.5600000005</v>
      </c>
      <c r="E762" s="310"/>
      <c r="F762" s="114" t="s">
        <v>169</v>
      </c>
      <c r="G762" s="105"/>
      <c r="H762" s="106"/>
      <c r="I762" s="102">
        <v>27061712.300000001</v>
      </c>
      <c r="J762" s="312"/>
    </row>
    <row r="763" spans="1:10" s="313" customFormat="1" ht="15.6" customHeight="1">
      <c r="A763" s="101" t="s">
        <v>706</v>
      </c>
      <c r="B763" s="50"/>
      <c r="C763" s="47"/>
      <c r="D763" s="102">
        <v>0</v>
      </c>
      <c r="E763" s="310"/>
      <c r="F763" s="101" t="s">
        <v>706</v>
      </c>
      <c r="G763" s="50"/>
      <c r="H763" s="47"/>
      <c r="I763" s="102">
        <v>0</v>
      </c>
      <c r="J763" s="312"/>
    </row>
    <row r="764" spans="1:10" s="313" customFormat="1" ht="15.6" customHeight="1">
      <c r="A764" s="92" t="s">
        <v>225</v>
      </c>
      <c r="C764" s="515"/>
      <c r="D764" s="194">
        <v>-5150968.5519999992</v>
      </c>
      <c r="E764" s="310"/>
      <c r="F764" s="92" t="s">
        <v>387</v>
      </c>
      <c r="I764" s="205">
        <v>-27061712.300000001</v>
      </c>
      <c r="J764" s="312"/>
    </row>
    <row r="765" spans="1:10" s="313" customFormat="1" ht="15.6" customHeight="1" thickBot="1">
      <c r="A765" s="51" t="s">
        <v>345</v>
      </c>
      <c r="B765" s="51"/>
      <c r="C765" s="52"/>
      <c r="D765" s="104">
        <v>8.0000013113021851E-3</v>
      </c>
      <c r="E765" s="310"/>
      <c r="F765" s="51" t="s">
        <v>347</v>
      </c>
      <c r="G765" s="51"/>
      <c r="H765" s="52"/>
      <c r="I765" s="104">
        <v>0</v>
      </c>
      <c r="J765" s="312"/>
    </row>
    <row r="766" spans="1:10" s="313" customFormat="1" ht="15.6" customHeight="1" thickTop="1">
      <c r="A766" s="105"/>
      <c r="B766" s="87"/>
      <c r="C766" s="87"/>
      <c r="D766" s="113"/>
      <c r="E766" s="310"/>
      <c r="F766" s="309"/>
      <c r="G766" s="309"/>
      <c r="H766" s="309"/>
      <c r="I766" s="311"/>
      <c r="J766" s="312"/>
    </row>
    <row r="767" spans="1:10" s="313" customFormat="1" ht="15.6" customHeight="1" thickBot="1">
      <c r="A767" s="309"/>
      <c r="B767" s="309"/>
      <c r="C767" s="309"/>
      <c r="D767" s="309"/>
      <c r="E767" s="310"/>
      <c r="F767" s="309"/>
      <c r="G767" s="309"/>
      <c r="H767" s="309"/>
      <c r="I767" s="311"/>
      <c r="J767" s="312"/>
    </row>
    <row r="768" spans="1:10" s="313" customFormat="1" ht="15.6" customHeight="1" thickTop="1">
      <c r="A768" s="49" t="s">
        <v>672</v>
      </c>
      <c r="B768" s="49"/>
      <c r="C768" s="45"/>
      <c r="D768" s="46" t="s">
        <v>359</v>
      </c>
      <c r="E768" s="310"/>
      <c r="J768" s="312"/>
    </row>
    <row r="769" spans="1:10" s="313" customFormat="1" ht="15.6" customHeight="1">
      <c r="A769" s="114" t="s">
        <v>692</v>
      </c>
      <c r="B769" s="105"/>
      <c r="C769" s="106"/>
      <c r="D769" s="102">
        <v>16425000</v>
      </c>
      <c r="E769" s="310"/>
      <c r="J769" s="312"/>
    </row>
    <row r="770" spans="1:10" s="313" customFormat="1" ht="15.6" customHeight="1">
      <c r="A770" s="114" t="s">
        <v>226</v>
      </c>
      <c r="B770" s="105"/>
      <c r="C770" s="106"/>
      <c r="D770" s="102">
        <v>0</v>
      </c>
      <c r="E770" s="310"/>
      <c r="J770" s="312"/>
    </row>
    <row r="771" spans="1:10" s="313" customFormat="1" ht="15.6" customHeight="1">
      <c r="A771" s="114" t="s">
        <v>341</v>
      </c>
      <c r="B771" s="105"/>
      <c r="C771" s="106"/>
      <c r="D771" s="102">
        <v>0</v>
      </c>
      <c r="E771" s="310"/>
      <c r="J771" s="312"/>
    </row>
    <row r="772" spans="1:10" s="313" customFormat="1" ht="15.6" customHeight="1">
      <c r="A772" s="114" t="s">
        <v>342</v>
      </c>
      <c r="B772" s="105"/>
      <c r="C772" s="106"/>
      <c r="D772" s="102">
        <v>0</v>
      </c>
      <c r="E772" s="310"/>
      <c r="J772" s="312"/>
    </row>
    <row r="773" spans="1:10" s="313" customFormat="1" ht="15.6" customHeight="1">
      <c r="A773" s="114" t="s">
        <v>816</v>
      </c>
      <c r="B773" s="105"/>
      <c r="C773" s="106"/>
      <c r="D773" s="102">
        <v>-175000.00005000085</v>
      </c>
      <c r="E773" s="310"/>
      <c r="J773" s="312"/>
    </row>
    <row r="774" spans="1:10" s="313" customFormat="1" ht="15.6" customHeight="1">
      <c r="A774" s="101" t="s">
        <v>343</v>
      </c>
      <c r="B774" s="50"/>
      <c r="C774" s="47"/>
      <c r="D774" s="102">
        <v>0</v>
      </c>
      <c r="E774" s="310"/>
      <c r="J774" s="312"/>
    </row>
    <row r="775" spans="1:10" s="313" customFormat="1" ht="15.6" customHeight="1" thickBot="1">
      <c r="A775" s="51" t="s">
        <v>673</v>
      </c>
      <c r="B775" s="51"/>
      <c r="C775" s="52"/>
      <c r="D775" s="104">
        <v>16249999.999949999</v>
      </c>
      <c r="E775" s="310"/>
      <c r="J775" s="312"/>
    </row>
    <row r="776" spans="1:10" s="313" customFormat="1" ht="15.6" customHeight="1" thickTop="1">
      <c r="A776" s="105"/>
      <c r="B776" s="87"/>
      <c r="C776" s="87"/>
      <c r="D776" s="113"/>
      <c r="E776" s="310"/>
      <c r="J776" s="312"/>
    </row>
    <row r="777" spans="1:10" s="313" customFormat="1" ht="15.6" customHeight="1" thickBot="1">
      <c r="E777" s="310"/>
      <c r="J777" s="312"/>
    </row>
    <row r="778" spans="1:10" s="313" customFormat="1" ht="15.6" customHeight="1" thickTop="1">
      <c r="A778" s="49" t="s">
        <v>666</v>
      </c>
      <c r="B778" s="49"/>
      <c r="C778" s="45"/>
      <c r="D778" s="46" t="s">
        <v>359</v>
      </c>
      <c r="E778" s="310"/>
      <c r="J778" s="312"/>
    </row>
    <row r="779" spans="1:10" s="313" customFormat="1" ht="15.6" customHeight="1">
      <c r="A779" s="114" t="s">
        <v>667</v>
      </c>
      <c r="B779" s="105"/>
      <c r="C779" s="106"/>
      <c r="D779" s="102">
        <v>0</v>
      </c>
      <c r="E779" s="310"/>
      <c r="J779" s="312"/>
    </row>
    <row r="780" spans="1:10" s="313" customFormat="1" ht="15.6" customHeight="1">
      <c r="A780" s="114" t="s">
        <v>697</v>
      </c>
      <c r="B780" s="105"/>
      <c r="C780" s="106"/>
      <c r="D780" s="102">
        <v>0</v>
      </c>
      <c r="E780" s="310"/>
      <c r="J780" s="312"/>
    </row>
    <row r="781" spans="1:10" s="313" customFormat="1" ht="15.6" customHeight="1">
      <c r="A781" s="101" t="s">
        <v>668</v>
      </c>
      <c r="B781" s="50"/>
      <c r="C781" s="47"/>
      <c r="D781" s="102">
        <v>0</v>
      </c>
      <c r="E781" s="310"/>
      <c r="J781" s="312"/>
    </row>
    <row r="782" spans="1:10" s="313" customFormat="1" ht="15.6" customHeight="1">
      <c r="A782" s="92" t="s">
        <v>669</v>
      </c>
      <c r="D782" s="102">
        <v>0</v>
      </c>
      <c r="E782" s="310"/>
      <c r="F782" s="309"/>
      <c r="G782" s="309"/>
      <c r="H782" s="309"/>
      <c r="I782" s="311"/>
      <c r="J782" s="312"/>
    </row>
    <row r="783" spans="1:10" s="313" customFormat="1" ht="15.6" customHeight="1" thickBot="1">
      <c r="A783" s="51" t="s">
        <v>661</v>
      </c>
      <c r="B783" s="51"/>
      <c r="C783" s="52"/>
      <c r="D783" s="104">
        <v>0</v>
      </c>
      <c r="E783" s="310"/>
      <c r="F783" s="309"/>
      <c r="G783" s="309"/>
      <c r="H783" s="309"/>
      <c r="I783" s="311"/>
      <c r="J783" s="312"/>
    </row>
    <row r="784" spans="1:10" s="313" customFormat="1" ht="15.6" customHeight="1" thickTop="1">
      <c r="A784" s="105"/>
      <c r="B784" s="87"/>
      <c r="C784" s="87"/>
      <c r="D784" s="113"/>
      <c r="E784" s="310"/>
      <c r="F784" s="309"/>
      <c r="G784" s="309"/>
      <c r="H784" s="309"/>
      <c r="I784" s="311"/>
      <c r="J784" s="312"/>
    </row>
    <row r="785" spans="1:10" s="313" customFormat="1" ht="15.6" customHeight="1" thickBot="1">
      <c r="A785" s="309"/>
      <c r="B785" s="309"/>
      <c r="C785" s="309"/>
      <c r="D785" s="309"/>
      <c r="E785" s="310"/>
      <c r="F785" s="309"/>
      <c r="G785" s="309"/>
      <c r="H785" s="309"/>
      <c r="I785" s="311"/>
      <c r="J785" s="312"/>
    </row>
    <row r="786" spans="1:10" s="313" customFormat="1" ht="15.6" customHeight="1" thickTop="1">
      <c r="A786" s="49" t="s">
        <v>348</v>
      </c>
      <c r="B786" s="49"/>
      <c r="C786" s="45"/>
      <c r="D786" s="46" t="s">
        <v>359</v>
      </c>
      <c r="E786" s="310"/>
      <c r="F786" s="309"/>
      <c r="G786" s="309"/>
      <c r="H786" s="309"/>
      <c r="I786" s="311"/>
      <c r="J786" s="312"/>
    </row>
    <row r="787" spans="1:10" s="313" customFormat="1" ht="15.6" customHeight="1">
      <c r="A787" s="114" t="s">
        <v>110</v>
      </c>
      <c r="B787" s="105"/>
      <c r="C787" s="106"/>
      <c r="D787" s="102">
        <v>0</v>
      </c>
      <c r="E787" s="310"/>
      <c r="F787" s="309"/>
      <c r="G787" s="309"/>
      <c r="H787" s="309"/>
      <c r="I787" s="311"/>
      <c r="J787" s="312"/>
    </row>
    <row r="788" spans="1:10" s="313" customFormat="1" ht="15.6" customHeight="1">
      <c r="A788" s="114" t="s">
        <v>349</v>
      </c>
      <c r="B788" s="105"/>
      <c r="C788" s="106"/>
      <c r="D788" s="102">
        <v>0</v>
      </c>
      <c r="E788" s="310"/>
      <c r="F788" s="309"/>
      <c r="G788" s="309"/>
      <c r="H788" s="309"/>
      <c r="I788" s="311"/>
      <c r="J788" s="312"/>
    </row>
    <row r="789" spans="1:10" s="313" customFormat="1" ht="15.6" customHeight="1">
      <c r="A789" s="101" t="s">
        <v>350</v>
      </c>
      <c r="B789" s="50"/>
      <c r="C789" s="47"/>
      <c r="D789" s="102">
        <v>0</v>
      </c>
      <c r="E789" s="310"/>
      <c r="F789" s="309"/>
      <c r="G789" s="309"/>
      <c r="H789" s="309"/>
      <c r="I789" s="311"/>
      <c r="J789" s="312"/>
    </row>
    <row r="790" spans="1:10" s="313" customFormat="1" ht="15.6" customHeight="1" thickBot="1">
      <c r="A790" s="51" t="s">
        <v>351</v>
      </c>
      <c r="B790" s="51"/>
      <c r="C790" s="52"/>
      <c r="D790" s="104">
        <v>0</v>
      </c>
      <c r="E790" s="310"/>
      <c r="F790" s="309"/>
      <c r="G790" s="309"/>
      <c r="H790" s="309"/>
      <c r="I790" s="311"/>
      <c r="J790" s="312"/>
    </row>
    <row r="791" spans="1:10" s="313" customFormat="1" ht="15.6" customHeight="1" thickTop="1">
      <c r="A791" s="105"/>
      <c r="B791" s="87"/>
      <c r="C791" s="87"/>
      <c r="D791" s="113"/>
      <c r="E791" s="310"/>
      <c r="F791" s="309"/>
      <c r="G791" s="309"/>
      <c r="H791" s="309"/>
      <c r="I791" s="311"/>
      <c r="J791" s="312"/>
    </row>
    <row r="792" spans="1:10" s="313" customFormat="1" ht="15.6" customHeight="1" thickBot="1">
      <c r="A792" s="309"/>
      <c r="B792" s="309"/>
      <c r="C792" s="309"/>
      <c r="D792" s="309"/>
      <c r="E792" s="310"/>
      <c r="F792" s="309"/>
      <c r="G792" s="309"/>
      <c r="H792" s="309"/>
      <c r="I792" s="311"/>
      <c r="J792" s="312"/>
    </row>
    <row r="793" spans="1:10" s="313" customFormat="1" ht="15.6" customHeight="1" thickTop="1">
      <c r="A793" s="49" t="s">
        <v>352</v>
      </c>
      <c r="B793" s="49"/>
      <c r="C793" s="45"/>
      <c r="D793" s="46" t="s">
        <v>359</v>
      </c>
      <c r="E793" s="310"/>
      <c r="F793" s="309"/>
      <c r="G793" s="309"/>
      <c r="H793" s="309"/>
      <c r="I793" s="311"/>
      <c r="J793" s="312"/>
    </row>
    <row r="794" spans="1:10" s="313" customFormat="1" ht="15.6" customHeight="1">
      <c r="A794" s="114" t="s">
        <v>353</v>
      </c>
      <c r="B794" s="105"/>
      <c r="C794" s="106"/>
      <c r="D794" s="102">
        <v>14000</v>
      </c>
      <c r="E794" s="310"/>
      <c r="F794" s="309"/>
      <c r="G794" s="309"/>
      <c r="H794" s="309"/>
      <c r="I794" s="311"/>
      <c r="J794" s="312"/>
    </row>
    <row r="795" spans="1:10" s="313" customFormat="1" ht="15.6" customHeight="1">
      <c r="A795" s="101" t="s">
        <v>354</v>
      </c>
      <c r="B795" s="50"/>
      <c r="C795" s="47"/>
      <c r="D795" s="102">
        <v>600</v>
      </c>
      <c r="E795" s="310"/>
      <c r="F795" s="309"/>
      <c r="G795" s="309"/>
      <c r="H795" s="309"/>
      <c r="I795" s="311"/>
      <c r="J795" s="312"/>
    </row>
    <row r="796" spans="1:10" s="313" customFormat="1" ht="15.6" customHeight="1" thickBot="1">
      <c r="A796" s="51" t="s">
        <v>355</v>
      </c>
      <c r="B796" s="51"/>
      <c r="C796" s="52"/>
      <c r="D796" s="104">
        <v>14600</v>
      </c>
      <c r="E796" s="310"/>
      <c r="F796" s="309"/>
      <c r="G796" s="309"/>
      <c r="H796" s="309"/>
      <c r="I796" s="311"/>
      <c r="J796" s="312"/>
    </row>
    <row r="797" spans="1:10" s="313" customFormat="1" ht="15.6" customHeight="1" thickTop="1">
      <c r="E797" s="310"/>
      <c r="F797" s="309"/>
      <c r="G797" s="309"/>
      <c r="H797" s="309"/>
      <c r="I797" s="311"/>
      <c r="J797" s="312"/>
    </row>
    <row r="798" spans="1:10" s="313" customFormat="1" ht="15.6" customHeight="1">
      <c r="E798" s="310"/>
      <c r="F798" s="309"/>
      <c r="G798" s="309"/>
      <c r="H798" s="309"/>
      <c r="I798" s="311"/>
      <c r="J798" s="312"/>
    </row>
    <row r="799" spans="1:10" s="313" customFormat="1" ht="15.6" customHeight="1">
      <c r="E799" s="310"/>
      <c r="F799" s="309"/>
      <c r="G799" s="309"/>
      <c r="H799" s="309"/>
      <c r="I799" s="311"/>
      <c r="J799" s="312"/>
    </row>
    <row r="800" spans="1:10" s="313" customFormat="1" ht="15.6" customHeight="1">
      <c r="E800" s="310"/>
      <c r="F800" s="309"/>
      <c r="G800" s="309"/>
      <c r="H800" s="309"/>
      <c r="I800" s="311"/>
      <c r="J800" s="312"/>
    </row>
    <row r="801" spans="1:13" s="313" customFormat="1" ht="15.6" customHeight="1">
      <c r="E801" s="310"/>
      <c r="F801" s="309"/>
      <c r="G801" s="309"/>
      <c r="H801" s="309"/>
      <c r="I801" s="311"/>
      <c r="J801" s="312"/>
    </row>
    <row r="802" spans="1:13" s="98" customFormat="1" ht="18" customHeight="1">
      <c r="K802" s="516"/>
      <c r="L802" s="227"/>
    </row>
    <row r="803" spans="1:13" s="98" customFormat="1" ht="45.75" customHeight="1">
      <c r="A803" s="105"/>
      <c r="B803" s="87"/>
      <c r="C803" s="87"/>
      <c r="D803" s="113"/>
      <c r="K803" s="517"/>
      <c r="L803" s="227"/>
    </row>
    <row r="804" spans="1:13" s="217" customFormat="1" ht="36.75" customHeight="1">
      <c r="K804" s="518"/>
      <c r="L804" s="227"/>
      <c r="M804" s="98"/>
    </row>
    <row r="805" spans="1:13" s="98" customFormat="1">
      <c r="K805" s="518"/>
      <c r="L805" s="227"/>
    </row>
    <row r="806" spans="1:13" s="98" customFormat="1" ht="15.6">
      <c r="K806" s="516"/>
      <c r="L806" s="227"/>
    </row>
    <row r="807" spans="1:13" s="98" customFormat="1">
      <c r="K807" s="227"/>
      <c r="L807" s="227"/>
    </row>
    <row r="808" spans="1:13" s="98" customFormat="1">
      <c r="K808" s="227"/>
      <c r="L808" s="227"/>
    </row>
    <row r="809" spans="1:13" s="98" customFormat="1" ht="46.5" customHeight="1">
      <c r="K809" s="227"/>
      <c r="L809" s="227"/>
    </row>
    <row r="810" spans="1:13" s="98" customFormat="1" ht="15.75" customHeight="1">
      <c r="K810" s="227"/>
      <c r="L810" s="227"/>
    </row>
    <row r="811" spans="1:13" s="98" customFormat="1">
      <c r="K811" s="227"/>
      <c r="L811" s="227"/>
    </row>
    <row r="812" spans="1:13" s="98" customFormat="1">
      <c r="K812" s="227"/>
      <c r="L812" s="227"/>
    </row>
    <row r="813" spans="1:13" s="98" customFormat="1" ht="15.6">
      <c r="K813" s="227"/>
      <c r="L813" s="227"/>
      <c r="M813" s="519"/>
    </row>
    <row r="814" spans="1:13" s="98" customFormat="1">
      <c r="A814" s="78"/>
      <c r="B814" s="78"/>
      <c r="C814" s="78"/>
      <c r="D814" s="78"/>
      <c r="E814" s="78"/>
      <c r="G814" s="78"/>
      <c r="H814" s="520"/>
      <c r="I814" s="520"/>
      <c r="J814" s="227"/>
      <c r="K814" s="227"/>
      <c r="L814" s="227"/>
    </row>
    <row r="815" spans="1:13" s="98" customFormat="1">
      <c r="A815" s="78"/>
      <c r="B815" s="78"/>
      <c r="C815" s="78"/>
      <c r="D815" s="78"/>
      <c r="E815" s="78"/>
      <c r="G815" s="78"/>
      <c r="H815" s="520"/>
      <c r="I815" s="520"/>
      <c r="J815" s="227"/>
      <c r="K815" s="227"/>
      <c r="L815" s="227"/>
    </row>
    <row r="816" spans="1:13" s="98" customFormat="1">
      <c r="A816" s="78"/>
      <c r="B816" s="78"/>
      <c r="C816" s="78"/>
      <c r="D816" s="78"/>
      <c r="E816" s="78"/>
      <c r="G816" s="78"/>
      <c r="H816" s="520"/>
      <c r="I816" s="520"/>
      <c r="J816" s="227"/>
      <c r="K816" s="227"/>
      <c r="L816" s="227"/>
    </row>
    <row r="817" spans="1:12" s="98" customFormat="1">
      <c r="A817" s="78"/>
      <c r="B817" s="78"/>
      <c r="C817" s="78"/>
      <c r="D817" s="78"/>
      <c r="E817" s="78"/>
      <c r="G817" s="78"/>
      <c r="H817" s="520"/>
      <c r="I817" s="520"/>
      <c r="J817" s="227"/>
      <c r="K817" s="227"/>
      <c r="L817" s="227"/>
    </row>
    <row r="818" spans="1:12" s="98" customFormat="1">
      <c r="A818" s="78"/>
      <c r="B818" s="78"/>
      <c r="C818" s="78"/>
      <c r="D818" s="78"/>
      <c r="E818" s="78"/>
      <c r="G818" s="78"/>
      <c r="H818" s="520"/>
      <c r="I818" s="520"/>
      <c r="J818" s="227"/>
      <c r="K818" s="227"/>
      <c r="L818" s="227"/>
    </row>
    <row r="819" spans="1:12" s="98" customFormat="1" ht="45">
      <c r="A819" s="614" t="s">
        <v>434</v>
      </c>
      <c r="B819" s="614"/>
      <c r="C819" s="614"/>
      <c r="D819" s="614"/>
      <c r="E819" s="614"/>
      <c r="F819" s="614"/>
      <c r="G819" s="614"/>
      <c r="H819" s="614"/>
      <c r="I819" s="614"/>
      <c r="J819" s="614"/>
      <c r="K819" s="227"/>
      <c r="L819" s="227"/>
    </row>
    <row r="820" spans="1:12" s="96" customFormat="1" ht="30">
      <c r="A820" s="257"/>
      <c r="B820" s="257"/>
      <c r="C820" s="257"/>
      <c r="D820" s="599" t="s">
        <v>228</v>
      </c>
      <c r="E820" s="257"/>
      <c r="F820" s="257"/>
      <c r="G820" s="257"/>
      <c r="H820" s="258" t="s">
        <v>4</v>
      </c>
      <c r="I820" s="607">
        <v>44834</v>
      </c>
      <c r="J820" s="607"/>
    </row>
    <row r="821" spans="1:12" s="96" customFormat="1" ht="13.2"/>
    <row r="822" spans="1:12" s="96" customFormat="1" ht="13.2"/>
    <row r="823" spans="1:12" s="96" customFormat="1" ht="13.2"/>
    <row r="824" spans="1:12" s="96" customFormat="1" ht="16.2" thickBot="1">
      <c r="A824" s="222" t="s">
        <v>95</v>
      </c>
      <c r="B824" s="222"/>
      <c r="C824" s="516"/>
      <c r="D824" s="516"/>
      <c r="E824" s="516"/>
      <c r="F824" s="516"/>
      <c r="G824" s="516"/>
      <c r="H824" s="516"/>
      <c r="I824" s="516"/>
      <c r="J824" s="516"/>
    </row>
    <row r="825" spans="1:12" s="96" customFormat="1" ht="57.75" customHeight="1" thickTop="1">
      <c r="A825" s="230"/>
      <c r="B825" s="448" t="s">
        <v>96</v>
      </c>
      <c r="C825" s="448" t="s">
        <v>72</v>
      </c>
      <c r="D825" s="448" t="s">
        <v>98</v>
      </c>
      <c r="E825" s="448" t="s">
        <v>99</v>
      </c>
      <c r="F825" s="448" t="s">
        <v>100</v>
      </c>
      <c r="G825" s="448" t="s">
        <v>101</v>
      </c>
      <c r="H825" s="448" t="s">
        <v>102</v>
      </c>
      <c r="I825" s="448" t="s">
        <v>103</v>
      </c>
      <c r="J825" s="231" t="s">
        <v>104</v>
      </c>
    </row>
    <row r="826" spans="1:12" s="96" customFormat="1" ht="72.75" customHeight="1" thickBot="1">
      <c r="A826" s="41" t="s">
        <v>335</v>
      </c>
      <c r="B826" s="70">
        <v>63000</v>
      </c>
      <c r="C826" s="521" t="s">
        <v>73</v>
      </c>
      <c r="D826" s="522">
        <v>1218670919.1199999</v>
      </c>
      <c r="E826" s="521" t="s">
        <v>323</v>
      </c>
      <c r="F826" s="4" t="s">
        <v>435</v>
      </c>
      <c r="G826" s="5">
        <v>1.4E-2</v>
      </c>
      <c r="H826" s="5">
        <v>1.79844511E-2</v>
      </c>
      <c r="I826" s="4" t="s">
        <v>737</v>
      </c>
      <c r="J826" s="523">
        <v>-1624002.43</v>
      </c>
    </row>
    <row r="827" spans="1:12" s="96" customFormat="1" ht="15.6" thickTop="1">
      <c r="A827" s="740"/>
      <c r="B827" s="740"/>
      <c r="C827" s="740"/>
      <c r="D827" s="740"/>
      <c r="E827" s="740"/>
      <c r="F827" s="740"/>
      <c r="G827" s="740"/>
      <c r="H827" s="524"/>
      <c r="I827" s="524"/>
      <c r="J827" s="227"/>
    </row>
    <row r="828" spans="1:12" s="96" customFormat="1" ht="27.6" customHeight="1">
      <c r="A828" s="98"/>
      <c r="B828" s="98"/>
      <c r="C828" s="227"/>
      <c r="D828" s="255"/>
      <c r="E828" s="227"/>
      <c r="F828" s="227"/>
      <c r="G828" s="227"/>
      <c r="H828" s="227"/>
      <c r="I828" s="227"/>
      <c r="J828" s="227"/>
    </row>
    <row r="829" spans="1:12" s="96" customFormat="1">
      <c r="A829" s="227"/>
      <c r="B829" s="227"/>
      <c r="C829" s="227"/>
      <c r="D829" s="98"/>
      <c r="E829" s="227"/>
      <c r="F829" s="227"/>
      <c r="G829" s="227"/>
      <c r="H829" s="227"/>
      <c r="I829" s="227"/>
      <c r="J829" s="227"/>
    </row>
    <row r="830" spans="1:12" s="96" customFormat="1" ht="16.2" thickBot="1">
      <c r="A830" s="103" t="s">
        <v>336</v>
      </c>
      <c r="B830" s="525"/>
      <c r="C830" s="78"/>
      <c r="D830" s="78"/>
      <c r="E830" s="256"/>
      <c r="F830" s="256"/>
      <c r="G830" s="227"/>
      <c r="H830" s="227"/>
      <c r="I830" s="227"/>
      <c r="J830" s="227"/>
    </row>
    <row r="831" spans="1:12" s="96" customFormat="1" ht="57.75" customHeight="1" thickTop="1">
      <c r="A831" s="526"/>
      <c r="B831" s="683" t="s">
        <v>337</v>
      </c>
      <c r="C831" s="684"/>
      <c r="D831" s="683" t="s">
        <v>699</v>
      </c>
      <c r="E831" s="684"/>
      <c r="F831" s="527" t="s">
        <v>326</v>
      </c>
      <c r="G831" s="528" t="s">
        <v>698</v>
      </c>
      <c r="H831" s="528" t="s">
        <v>327</v>
      </c>
      <c r="I831" s="529" t="s">
        <v>279</v>
      </c>
      <c r="J831" s="227"/>
    </row>
    <row r="832" spans="1:12" s="96" customFormat="1" ht="15.6">
      <c r="A832" s="530"/>
      <c r="B832" s="531" t="s">
        <v>328</v>
      </c>
      <c r="C832" s="532" t="s">
        <v>329</v>
      </c>
      <c r="D832" s="250" t="s">
        <v>328</v>
      </c>
      <c r="E832" s="250" t="s">
        <v>329</v>
      </c>
      <c r="F832" s="533"/>
      <c r="G832" s="534"/>
      <c r="H832" s="535"/>
      <c r="I832" s="252"/>
      <c r="J832" s="227"/>
    </row>
    <row r="833" spans="1:11" s="96" customFormat="1" ht="15.6">
      <c r="A833" s="536" t="s">
        <v>378</v>
      </c>
      <c r="B833" s="537"/>
      <c r="C833" s="488"/>
      <c r="D833" s="78"/>
      <c r="E833" s="78"/>
      <c r="F833" s="533"/>
      <c r="G833" s="534"/>
      <c r="H833" s="538"/>
      <c r="I833" s="539"/>
      <c r="J833" s="227"/>
    </row>
    <row r="834" spans="1:11" s="96" customFormat="1">
      <c r="A834" s="98" t="s">
        <v>323</v>
      </c>
      <c r="B834" s="540" t="s">
        <v>832</v>
      </c>
      <c r="C834" s="541" t="s">
        <v>833</v>
      </c>
      <c r="D834" s="237" t="s">
        <v>832</v>
      </c>
      <c r="E834" s="237" t="s">
        <v>833</v>
      </c>
      <c r="F834" s="542" t="s">
        <v>49</v>
      </c>
      <c r="G834" s="542">
        <v>0</v>
      </c>
      <c r="H834" s="543">
        <v>0</v>
      </c>
      <c r="I834" s="544">
        <v>66443289.072543696</v>
      </c>
      <c r="J834" s="685"/>
    </row>
    <row r="835" spans="1:11" s="96" customFormat="1">
      <c r="A835" s="488"/>
      <c r="B835" s="545"/>
      <c r="C835" s="546"/>
      <c r="D835" s="78"/>
      <c r="E835" s="78"/>
      <c r="F835" s="533"/>
      <c r="G835" s="534"/>
      <c r="H835" s="547"/>
      <c r="I835" s="548"/>
      <c r="J835" s="685"/>
    </row>
    <row r="836" spans="1:11" s="96" customFormat="1" ht="15.6" thickBot="1">
      <c r="A836" s="549"/>
      <c r="B836" s="550"/>
      <c r="C836" s="549"/>
      <c r="D836" s="551"/>
      <c r="E836" s="551"/>
      <c r="F836" s="443"/>
      <c r="G836" s="552"/>
      <c r="H836" s="553"/>
      <c r="I836" s="554"/>
      <c r="J836" s="685"/>
    </row>
    <row r="837" spans="1:11" s="96" customFormat="1" ht="13.8" thickTop="1"/>
    <row r="838" spans="1:11" s="96" customFormat="1" ht="13.2"/>
    <row r="839" spans="1:11" s="96" customFormat="1" ht="13.2"/>
    <row r="840" spans="1:11" s="283" customFormat="1" ht="15.6">
      <c r="A840" s="282"/>
      <c r="B840" s="284"/>
      <c r="C840" s="284"/>
      <c r="D840" s="284"/>
      <c r="E840" s="284"/>
      <c r="F840" s="284"/>
      <c r="G840" s="38"/>
      <c r="H840" s="284"/>
      <c r="I840" s="483"/>
      <c r="J840" s="504"/>
      <c r="K840" s="508"/>
    </row>
    <row r="841" spans="1:11" s="283" customFormat="1" ht="15.6">
      <c r="A841" s="282"/>
      <c r="B841" s="284"/>
      <c r="C841" s="284"/>
      <c r="D841" s="284"/>
      <c r="E841" s="284"/>
      <c r="F841" s="284"/>
      <c r="G841" s="38"/>
      <c r="H841" s="284"/>
      <c r="I841" s="483"/>
      <c r="J841" s="504"/>
      <c r="K841" s="508"/>
    </row>
    <row r="842" spans="1:11" s="283" customFormat="1" ht="15.6">
      <c r="A842" s="282"/>
      <c r="B842" s="284"/>
      <c r="C842" s="284"/>
      <c r="D842" s="284"/>
      <c r="E842" s="284"/>
      <c r="F842" s="284"/>
      <c r="G842" s="38"/>
      <c r="H842" s="284"/>
      <c r="I842" s="483"/>
      <c r="J842" s="504"/>
      <c r="K842" s="508"/>
    </row>
    <row r="843" spans="1:11" s="283" customFormat="1" ht="15.6">
      <c r="A843" s="282"/>
      <c r="B843" s="284"/>
      <c r="C843" s="284"/>
      <c r="D843" s="284"/>
      <c r="E843" s="284"/>
      <c r="F843" s="284"/>
      <c r="G843" s="38"/>
      <c r="H843" s="284"/>
      <c r="I843" s="483"/>
      <c r="J843" s="504"/>
      <c r="K843" s="508"/>
    </row>
    <row r="844" spans="1:11" s="283" customFormat="1" ht="15.6">
      <c r="A844" s="282"/>
      <c r="B844" s="284"/>
      <c r="C844" s="284"/>
      <c r="D844" s="284"/>
      <c r="E844" s="284"/>
      <c r="F844" s="284"/>
      <c r="G844" s="38"/>
      <c r="H844" s="284"/>
      <c r="I844" s="483"/>
      <c r="J844" s="504"/>
      <c r="K844" s="508"/>
    </row>
    <row r="845" spans="1:11" s="283" customFormat="1" ht="15.6">
      <c r="A845" s="282"/>
      <c r="B845" s="284"/>
      <c r="C845" s="284"/>
      <c r="D845" s="284"/>
      <c r="E845" s="284"/>
      <c r="F845" s="284"/>
      <c r="G845" s="38"/>
      <c r="H845" s="284"/>
      <c r="I845" s="483"/>
      <c r="J845" s="504"/>
      <c r="K845" s="508"/>
    </row>
    <row r="846" spans="1:11" s="283" customFormat="1" ht="15.6">
      <c r="A846" s="282"/>
      <c r="B846" s="284"/>
      <c r="C846" s="284"/>
      <c r="D846" s="284"/>
      <c r="E846" s="284"/>
      <c r="F846" s="284"/>
      <c r="G846" s="38"/>
      <c r="H846" s="284"/>
      <c r="I846" s="483"/>
      <c r="J846" s="504"/>
      <c r="K846" s="508"/>
    </row>
    <row r="847" spans="1:11" s="283" customFormat="1" ht="15.6">
      <c r="A847" s="282"/>
      <c r="B847" s="284"/>
      <c r="C847" s="284"/>
      <c r="D847" s="284"/>
      <c r="E847" s="284"/>
      <c r="F847" s="284"/>
      <c r="G847" s="38"/>
      <c r="H847" s="284"/>
      <c r="I847" s="483"/>
      <c r="J847" s="504"/>
      <c r="K847" s="508"/>
    </row>
    <row r="848" spans="1:11" s="283" customFormat="1" ht="15.6">
      <c r="A848" s="282"/>
      <c r="B848" s="284"/>
      <c r="C848" s="284"/>
      <c r="D848" s="284"/>
      <c r="E848" s="284"/>
      <c r="F848" s="284"/>
      <c r="G848" s="38"/>
      <c r="H848" s="284"/>
      <c r="I848" s="483"/>
      <c r="J848" s="504"/>
      <c r="K848" s="508"/>
    </row>
    <row r="849" spans="1:11" s="283" customFormat="1" ht="15.6">
      <c r="A849" s="282"/>
      <c r="B849" s="284"/>
      <c r="C849" s="284"/>
      <c r="D849" s="284"/>
      <c r="E849" s="284"/>
      <c r="F849" s="284"/>
      <c r="G849" s="38"/>
      <c r="H849" s="284"/>
      <c r="I849" s="483"/>
      <c r="J849" s="504"/>
      <c r="K849" s="508"/>
    </row>
    <row r="850" spans="1:11" s="283" customFormat="1" ht="15.6">
      <c r="A850" s="282"/>
      <c r="B850" s="284"/>
      <c r="C850" s="284"/>
      <c r="D850" s="284"/>
      <c r="E850" s="284"/>
      <c r="F850" s="284"/>
      <c r="G850" s="38"/>
      <c r="H850" s="284"/>
      <c r="I850" s="483"/>
      <c r="J850" s="504"/>
      <c r="K850" s="508"/>
    </row>
    <row r="851" spans="1:11" s="283" customFormat="1" ht="15.6">
      <c r="A851" s="282"/>
      <c r="B851" s="284"/>
      <c r="C851" s="284"/>
      <c r="D851" s="284"/>
      <c r="E851" s="284"/>
      <c r="F851" s="284"/>
      <c r="G851" s="38"/>
      <c r="H851" s="284"/>
      <c r="I851" s="483"/>
      <c r="J851" s="504"/>
      <c r="K851" s="508"/>
    </row>
    <row r="852" spans="1:11" s="283" customFormat="1" ht="15.6">
      <c r="A852" s="282"/>
      <c r="B852" s="284"/>
      <c r="C852" s="284"/>
      <c r="D852" s="284"/>
      <c r="E852" s="284"/>
      <c r="F852" s="284"/>
      <c r="G852" s="38"/>
      <c r="H852" s="284"/>
      <c r="I852" s="483"/>
      <c r="J852" s="504"/>
      <c r="K852" s="508"/>
    </row>
    <row r="853" spans="1:11" s="283" customFormat="1" ht="15.6">
      <c r="A853" s="282"/>
      <c r="B853" s="284"/>
      <c r="C853" s="284"/>
      <c r="D853" s="284"/>
      <c r="E853" s="284"/>
      <c r="F853" s="284"/>
      <c r="G853" s="38"/>
      <c r="H853" s="284"/>
      <c r="I853" s="483"/>
      <c r="J853" s="504"/>
      <c r="K853" s="508"/>
    </row>
    <row r="854" spans="1:11" s="283" customFormat="1" ht="15.6">
      <c r="A854" s="282"/>
      <c r="B854" s="284"/>
      <c r="C854" s="284"/>
      <c r="D854" s="284"/>
      <c r="E854" s="284"/>
      <c r="F854" s="284"/>
      <c r="G854" s="38"/>
      <c r="H854" s="284"/>
      <c r="I854" s="483"/>
      <c r="J854" s="504"/>
      <c r="K854" s="508"/>
    </row>
    <row r="855" spans="1:11" s="283" customFormat="1" ht="15.6">
      <c r="A855" s="282"/>
      <c r="B855" s="284"/>
      <c r="C855" s="284"/>
      <c r="D855" s="284"/>
      <c r="E855" s="284"/>
      <c r="F855" s="284"/>
      <c r="G855" s="38"/>
      <c r="H855" s="284"/>
      <c r="I855" s="483"/>
      <c r="J855" s="504"/>
      <c r="K855" s="508"/>
    </row>
    <row r="856" spans="1:11" s="283" customFormat="1" ht="15.6">
      <c r="A856" s="282"/>
      <c r="B856" s="284"/>
      <c r="C856" s="284"/>
      <c r="D856" s="284"/>
      <c r="E856" s="284"/>
      <c r="F856" s="284"/>
      <c r="G856" s="38"/>
      <c r="H856" s="284"/>
      <c r="I856" s="483"/>
      <c r="J856" s="504"/>
      <c r="K856" s="508"/>
    </row>
    <row r="857" spans="1:11" s="283" customFormat="1" ht="15.6">
      <c r="A857" s="282"/>
      <c r="B857" s="284"/>
      <c r="C857" s="284"/>
      <c r="D857" s="284"/>
      <c r="E857" s="284"/>
      <c r="F857" s="284"/>
      <c r="G857" s="38"/>
      <c r="H857" s="284"/>
      <c r="I857" s="483"/>
      <c r="J857" s="504"/>
      <c r="K857" s="508"/>
    </row>
    <row r="858" spans="1:11" s="283" customFormat="1" ht="15.6">
      <c r="A858" s="282"/>
      <c r="B858" s="284"/>
      <c r="C858" s="284"/>
      <c r="D858" s="284"/>
      <c r="E858" s="284"/>
      <c r="F858" s="284"/>
      <c r="G858" s="38"/>
      <c r="H858" s="284"/>
      <c r="I858" s="483"/>
      <c r="J858" s="504"/>
      <c r="K858" s="508"/>
    </row>
    <row r="859" spans="1:11" s="283" customFormat="1" ht="15.6">
      <c r="A859" s="282"/>
      <c r="B859" s="284"/>
      <c r="C859" s="284"/>
      <c r="D859" s="284"/>
      <c r="E859" s="284"/>
      <c r="F859" s="284"/>
      <c r="G859" s="38"/>
      <c r="H859" s="284"/>
      <c r="I859" s="483"/>
      <c r="J859" s="504"/>
      <c r="K859" s="508"/>
    </row>
    <row r="860" spans="1:11" s="283" customFormat="1" ht="15.6">
      <c r="A860" s="282"/>
      <c r="B860" s="284"/>
      <c r="C860" s="284"/>
      <c r="D860" s="284"/>
      <c r="E860" s="284"/>
      <c r="F860" s="284"/>
      <c r="G860" s="38"/>
      <c r="H860" s="284"/>
      <c r="I860" s="483"/>
      <c r="J860" s="504"/>
      <c r="K860" s="508"/>
    </row>
    <row r="861" spans="1:11" s="283" customFormat="1" ht="15.6">
      <c r="A861" s="282"/>
      <c r="B861" s="284"/>
      <c r="C861" s="284"/>
      <c r="D861" s="284"/>
      <c r="E861" s="284"/>
      <c r="F861" s="284"/>
      <c r="G861" s="38"/>
      <c r="H861" s="284"/>
      <c r="I861" s="483"/>
      <c r="J861" s="504"/>
      <c r="K861" s="508"/>
    </row>
    <row r="862" spans="1:11" s="283" customFormat="1" ht="15.6">
      <c r="A862" s="282"/>
      <c r="B862" s="284"/>
      <c r="C862" s="284"/>
      <c r="D862" s="284"/>
      <c r="E862" s="284"/>
      <c r="F862" s="284"/>
      <c r="G862" s="38"/>
      <c r="H862" s="284"/>
      <c r="I862" s="483"/>
      <c r="J862" s="504"/>
      <c r="K862" s="508"/>
    </row>
    <row r="863" spans="1:11" s="283" customFormat="1" ht="15.6">
      <c r="A863" s="282"/>
      <c r="B863" s="284"/>
      <c r="C863" s="284"/>
      <c r="D863" s="284"/>
      <c r="E863" s="284"/>
      <c r="F863" s="284"/>
      <c r="G863" s="38"/>
      <c r="H863" s="284"/>
      <c r="I863" s="483"/>
      <c r="J863" s="504"/>
      <c r="K863" s="508"/>
    </row>
    <row r="864" spans="1:11" s="283" customFormat="1" ht="15.6">
      <c r="A864" s="282"/>
      <c r="B864" s="284"/>
      <c r="C864" s="284"/>
      <c r="D864" s="284"/>
      <c r="E864" s="284"/>
      <c r="F864" s="284"/>
      <c r="G864" s="38"/>
      <c r="H864" s="284"/>
      <c r="I864" s="483"/>
      <c r="J864" s="504"/>
      <c r="K864" s="508"/>
    </row>
    <row r="865" spans="1:11" s="283" customFormat="1" ht="15.6">
      <c r="A865" s="282"/>
      <c r="B865" s="284"/>
      <c r="C865" s="284"/>
      <c r="D865" s="284"/>
      <c r="E865" s="284"/>
      <c r="F865" s="284"/>
      <c r="G865" s="38"/>
      <c r="H865" s="284"/>
      <c r="I865" s="483"/>
      <c r="J865" s="504"/>
      <c r="K865" s="508"/>
    </row>
    <row r="866" spans="1:11" s="283" customFormat="1" ht="15.6">
      <c r="A866" s="282"/>
      <c r="B866" s="284"/>
      <c r="C866" s="284"/>
      <c r="D866" s="284"/>
      <c r="E866" s="284"/>
      <c r="F866" s="284"/>
      <c r="G866" s="38"/>
      <c r="H866" s="284"/>
      <c r="I866" s="483"/>
      <c r="J866" s="504"/>
      <c r="K866" s="508"/>
    </row>
    <row r="867" spans="1:11" s="283" customFormat="1" ht="15.6">
      <c r="A867" s="282"/>
      <c r="B867" s="284"/>
      <c r="C867" s="284"/>
      <c r="D867" s="284"/>
      <c r="E867" s="284"/>
      <c r="F867" s="284"/>
      <c r="G867" s="38"/>
      <c r="H867" s="284"/>
      <c r="I867" s="483"/>
      <c r="J867" s="504"/>
      <c r="K867" s="508"/>
    </row>
    <row r="868" spans="1:11" s="283" customFormat="1" ht="15.6">
      <c r="A868" s="282"/>
      <c r="B868" s="284"/>
      <c r="C868" s="284"/>
      <c r="D868" s="284"/>
      <c r="E868" s="284"/>
      <c r="F868" s="284"/>
      <c r="G868" s="38"/>
      <c r="H868" s="284"/>
      <c r="I868" s="483"/>
      <c r="J868" s="504"/>
      <c r="K868" s="508"/>
    </row>
    <row r="869" spans="1:11" s="283" customFormat="1" ht="15.6">
      <c r="A869" s="282"/>
      <c r="B869" s="284"/>
      <c r="C869" s="284"/>
      <c r="D869" s="284"/>
      <c r="E869" s="284"/>
      <c r="F869" s="284"/>
      <c r="G869" s="38"/>
      <c r="H869" s="284"/>
      <c r="I869" s="483"/>
      <c r="J869" s="504"/>
      <c r="K869" s="508"/>
    </row>
    <row r="870" spans="1:11" s="283" customFormat="1" ht="15.6">
      <c r="A870" s="282"/>
      <c r="B870" s="284"/>
      <c r="C870" s="284"/>
      <c r="D870" s="284"/>
      <c r="E870" s="284"/>
      <c r="F870" s="284"/>
      <c r="G870" s="38"/>
      <c r="H870" s="284"/>
      <c r="I870" s="483"/>
      <c r="J870" s="504"/>
      <c r="K870" s="508"/>
    </row>
    <row r="871" spans="1:11" s="283" customFormat="1" ht="15.6">
      <c r="A871" s="282"/>
      <c r="B871" s="284"/>
      <c r="C871" s="284"/>
      <c r="D871" s="284"/>
      <c r="E871" s="284"/>
      <c r="F871" s="284"/>
      <c r="G871" s="38"/>
      <c r="H871" s="284"/>
      <c r="I871" s="483"/>
      <c r="J871" s="504"/>
      <c r="K871" s="508"/>
    </row>
    <row r="872" spans="1:11" s="283" customFormat="1" ht="114.6" customHeight="1">
      <c r="A872" s="282"/>
      <c r="B872" s="284"/>
      <c r="C872" s="284"/>
      <c r="D872" s="284"/>
      <c r="E872" s="284"/>
      <c r="F872" s="284"/>
      <c r="G872" s="38"/>
      <c r="H872" s="284"/>
      <c r="I872" s="483"/>
      <c r="J872" s="504"/>
      <c r="K872" s="508"/>
    </row>
    <row r="873" spans="1:11" s="96" customFormat="1" ht="18.75" hidden="1" customHeight="1"/>
    <row r="874" spans="1:11" s="224" customFormat="1" ht="45">
      <c r="A874" s="614" t="s">
        <v>434</v>
      </c>
      <c r="B874" s="614"/>
      <c r="C874" s="614"/>
      <c r="D874" s="614"/>
      <c r="E874" s="614"/>
      <c r="F874" s="614"/>
      <c r="G874" s="614"/>
      <c r="H874" s="614"/>
      <c r="I874" s="614"/>
      <c r="J874" s="614"/>
    </row>
    <row r="875" spans="1:11" s="225" customFormat="1" ht="30">
      <c r="A875" s="257"/>
      <c r="B875" s="257"/>
      <c r="C875" s="257"/>
      <c r="D875" s="599" t="s">
        <v>228</v>
      </c>
      <c r="E875" s="257"/>
      <c r="F875" s="257"/>
      <c r="G875" s="257"/>
      <c r="H875" s="258" t="s">
        <v>4</v>
      </c>
      <c r="I875" s="607">
        <v>44834</v>
      </c>
      <c r="J875" s="607"/>
    </row>
    <row r="876" spans="1:11" ht="17.25" customHeight="1" thickBot="1">
      <c r="A876" s="555" t="s">
        <v>222</v>
      </c>
      <c r="B876" s="555"/>
      <c r="C876" s="556"/>
      <c r="D876" s="556"/>
      <c r="E876" s="556"/>
      <c r="F876" s="556"/>
      <c r="G876" s="556"/>
      <c r="H876" s="556"/>
      <c r="I876" s="556"/>
      <c r="J876" s="556"/>
    </row>
    <row r="877" spans="1:11" ht="5.25" customHeight="1" thickTop="1">
      <c r="A877" s="222"/>
      <c r="B877" s="223"/>
      <c r="C877" s="557"/>
      <c r="D877" s="256"/>
      <c r="E877" s="256"/>
      <c r="F877" s="256"/>
      <c r="G877" s="256"/>
      <c r="H877" s="256"/>
      <c r="I877" s="256"/>
      <c r="J877" s="256"/>
      <c r="K877" s="256"/>
    </row>
    <row r="878" spans="1:11" ht="29.1" customHeight="1">
      <c r="A878" s="214" t="s">
        <v>557</v>
      </c>
      <c r="B878" s="215"/>
      <c r="C878" s="673" t="s">
        <v>558</v>
      </c>
      <c r="D878" s="674"/>
      <c r="E878" s="674"/>
      <c r="F878" s="674"/>
      <c r="G878" s="674"/>
      <c r="H878" s="674"/>
      <c r="I878" s="674"/>
      <c r="J878" s="674"/>
      <c r="K878" s="256"/>
    </row>
    <row r="879" spans="1:11" s="558" customFormat="1" ht="18.75" customHeight="1">
      <c r="A879" s="671" t="s">
        <v>48</v>
      </c>
      <c r="B879" s="672"/>
      <c r="C879" s="673" t="s">
        <v>381</v>
      </c>
      <c r="D879" s="674"/>
      <c r="E879" s="674"/>
      <c r="F879" s="674"/>
      <c r="G879" s="674"/>
      <c r="H879" s="674"/>
      <c r="I879" s="674"/>
      <c r="J879" s="674"/>
      <c r="K879" s="256"/>
    </row>
    <row r="880" spans="1:11" s="558" customFormat="1" ht="18.75" customHeight="1">
      <c r="A880" s="743" t="s">
        <v>223</v>
      </c>
      <c r="B880" s="744"/>
      <c r="C880" s="675" t="s">
        <v>676</v>
      </c>
      <c r="D880" s="676"/>
      <c r="E880" s="676"/>
      <c r="F880" s="676"/>
      <c r="G880" s="676"/>
      <c r="H880" s="676"/>
      <c r="I880" s="676"/>
      <c r="J880" s="676"/>
      <c r="K880" s="256"/>
    </row>
    <row r="881" spans="1:11" s="92" customFormat="1" ht="30.6" customHeight="1">
      <c r="A881" s="741" t="s">
        <v>559</v>
      </c>
      <c r="B881" s="742"/>
      <c r="C881" s="673" t="s">
        <v>560</v>
      </c>
      <c r="D881" s="674"/>
      <c r="E881" s="674"/>
      <c r="F881" s="674"/>
      <c r="G881" s="674"/>
      <c r="H881" s="674"/>
      <c r="I881" s="674"/>
      <c r="J881" s="674"/>
      <c r="K881" s="313"/>
    </row>
    <row r="882" spans="1:11" s="92" customFormat="1" ht="113.1" customHeight="1">
      <c r="A882" s="214" t="s">
        <v>160</v>
      </c>
      <c r="B882" s="215"/>
      <c r="C882" s="673" t="s">
        <v>561</v>
      </c>
      <c r="D882" s="674"/>
      <c r="E882" s="674"/>
      <c r="F882" s="674"/>
      <c r="G882" s="674"/>
      <c r="H882" s="674"/>
      <c r="I882" s="674"/>
      <c r="J882" s="674"/>
      <c r="K882" s="559"/>
    </row>
    <row r="883" spans="1:11" s="92" customFormat="1" ht="39" customHeight="1">
      <c r="A883" s="214" t="s">
        <v>338</v>
      </c>
      <c r="B883" s="215"/>
      <c r="C883" s="673" t="s">
        <v>562</v>
      </c>
      <c r="D883" s="674"/>
      <c r="E883" s="674"/>
      <c r="F883" s="674"/>
      <c r="G883" s="674"/>
      <c r="H883" s="674"/>
      <c r="I883" s="674"/>
      <c r="J883" s="674"/>
      <c r="K883" s="559"/>
    </row>
    <row r="884" spans="1:11" s="92" customFormat="1" ht="24.6" customHeight="1">
      <c r="A884" s="671" t="s">
        <v>220</v>
      </c>
      <c r="B884" s="672"/>
      <c r="C884" s="673" t="s">
        <v>388</v>
      </c>
      <c r="D884" s="674"/>
      <c r="E884" s="674"/>
      <c r="F884" s="674"/>
      <c r="G884" s="674"/>
      <c r="H884" s="674"/>
      <c r="I884" s="674"/>
      <c r="J884" s="674"/>
      <c r="K884" s="559"/>
    </row>
    <row r="885" spans="1:11" s="92" customFormat="1" ht="24.6" customHeight="1">
      <c r="A885" s="671" t="s">
        <v>534</v>
      </c>
      <c r="B885" s="672"/>
      <c r="C885" s="673" t="s">
        <v>563</v>
      </c>
      <c r="D885" s="674"/>
      <c r="E885" s="674"/>
      <c r="F885" s="674"/>
      <c r="G885" s="674"/>
      <c r="H885" s="674"/>
      <c r="I885" s="674"/>
      <c r="J885" s="674"/>
      <c r="K885" s="559"/>
    </row>
    <row r="886" spans="1:11" s="92" customFormat="1" ht="21" customHeight="1">
      <c r="A886" s="671" t="s">
        <v>162</v>
      </c>
      <c r="B886" s="672"/>
      <c r="C886" s="673" t="s">
        <v>163</v>
      </c>
      <c r="D886" s="674"/>
      <c r="E886" s="674"/>
      <c r="F886" s="674"/>
      <c r="G886" s="674"/>
      <c r="H886" s="674"/>
      <c r="I886" s="674"/>
      <c r="J886" s="674"/>
      <c r="K886" s="559"/>
    </row>
    <row r="887" spans="1:11" s="92" customFormat="1" ht="18.75" customHeight="1">
      <c r="A887" s="671" t="s">
        <v>521</v>
      </c>
      <c r="B887" s="672"/>
      <c r="C887" s="673" t="s">
        <v>564</v>
      </c>
      <c r="D887" s="674"/>
      <c r="E887" s="674"/>
      <c r="F887" s="674"/>
      <c r="G887" s="674"/>
      <c r="H887" s="674"/>
      <c r="I887" s="674"/>
      <c r="J887" s="674"/>
      <c r="K887" s="559"/>
    </row>
    <row r="888" spans="1:11" s="92" customFormat="1" ht="20.85" customHeight="1">
      <c r="A888" s="214" t="s">
        <v>565</v>
      </c>
      <c r="B888" s="215"/>
      <c r="C888" s="673" t="s">
        <v>566</v>
      </c>
      <c r="D888" s="674"/>
      <c r="E888" s="674"/>
      <c r="F888" s="674"/>
      <c r="G888" s="674"/>
      <c r="H888" s="674"/>
      <c r="I888" s="674"/>
      <c r="J888" s="674"/>
      <c r="K888" s="559"/>
    </row>
    <row r="889" spans="1:11" s="92" customFormat="1" ht="32.1" customHeight="1">
      <c r="A889" s="214" t="s">
        <v>523</v>
      </c>
      <c r="B889" s="215"/>
      <c r="C889" s="673" t="s">
        <v>567</v>
      </c>
      <c r="D889" s="674"/>
      <c r="E889" s="674"/>
      <c r="F889" s="674"/>
      <c r="G889" s="674"/>
      <c r="H889" s="674"/>
      <c r="I889" s="674"/>
      <c r="J889" s="674"/>
      <c r="K889" s="559"/>
    </row>
    <row r="890" spans="1:11" s="92" customFormat="1" ht="32.1" customHeight="1">
      <c r="A890" s="677" t="s">
        <v>677</v>
      </c>
      <c r="B890" s="678"/>
      <c r="C890" s="675" t="s">
        <v>678</v>
      </c>
      <c r="D890" s="676"/>
      <c r="E890" s="676"/>
      <c r="F890" s="676"/>
      <c r="G890" s="676"/>
      <c r="H890" s="676"/>
      <c r="I890" s="676"/>
      <c r="J890" s="676"/>
      <c r="K890" s="559"/>
    </row>
    <row r="891" spans="1:11" s="92" customFormat="1" ht="32.1" customHeight="1">
      <c r="A891" s="677" t="s">
        <v>679</v>
      </c>
      <c r="B891" s="678"/>
      <c r="C891" s="675" t="s">
        <v>680</v>
      </c>
      <c r="D891" s="676"/>
      <c r="E891" s="676"/>
      <c r="F891" s="676"/>
      <c r="G891" s="676"/>
      <c r="H891" s="676"/>
      <c r="I891" s="676"/>
      <c r="J891" s="676"/>
      <c r="K891" s="559"/>
    </row>
    <row r="892" spans="1:11" s="560" customFormat="1" ht="38.85" customHeight="1">
      <c r="A892" s="671" t="s">
        <v>569</v>
      </c>
      <c r="B892" s="672"/>
      <c r="C892" s="673" t="s">
        <v>570</v>
      </c>
      <c r="D892" s="674"/>
      <c r="E892" s="674"/>
      <c r="F892" s="674"/>
      <c r="G892" s="674"/>
      <c r="H892" s="674"/>
      <c r="I892" s="674"/>
      <c r="J892" s="674"/>
      <c r="K892" s="559"/>
    </row>
    <row r="893" spans="1:11" s="92" customFormat="1" ht="18" customHeight="1">
      <c r="A893" s="671" t="s">
        <v>571</v>
      </c>
      <c r="B893" s="672"/>
      <c r="C893" s="673" t="s">
        <v>572</v>
      </c>
      <c r="D893" s="674"/>
      <c r="E893" s="674"/>
      <c r="F893" s="674"/>
      <c r="G893" s="674"/>
      <c r="H893" s="674"/>
      <c r="I893" s="674"/>
      <c r="J893" s="674"/>
      <c r="K893" s="559"/>
    </row>
    <row r="894" spans="1:11" s="92" customFormat="1" ht="18" customHeight="1">
      <c r="A894" s="214" t="s">
        <v>513</v>
      </c>
      <c r="B894" s="215"/>
      <c r="C894" s="673" t="s">
        <v>573</v>
      </c>
      <c r="D894" s="674"/>
      <c r="E894" s="674"/>
      <c r="F894" s="674"/>
      <c r="G894" s="674"/>
      <c r="H894" s="674"/>
      <c r="I894" s="674"/>
      <c r="J894" s="674"/>
      <c r="K894" s="559"/>
    </row>
    <row r="895" spans="1:11" s="92" customFormat="1" ht="36.6" customHeight="1">
      <c r="A895" s="214" t="s">
        <v>574</v>
      </c>
      <c r="B895" s="215"/>
      <c r="C895" s="673" t="s">
        <v>575</v>
      </c>
      <c r="D895" s="674"/>
      <c r="E895" s="674"/>
      <c r="F895" s="674"/>
      <c r="G895" s="674"/>
      <c r="H895" s="674"/>
      <c r="I895" s="674"/>
      <c r="J895" s="674"/>
      <c r="K895" s="559"/>
    </row>
    <row r="896" spans="1:11" s="92" customFormat="1" ht="24.6" customHeight="1">
      <c r="A896" s="214" t="s">
        <v>576</v>
      </c>
      <c r="B896" s="215"/>
      <c r="C896" s="673" t="s">
        <v>577</v>
      </c>
      <c r="D896" s="674"/>
      <c r="E896" s="674"/>
      <c r="F896" s="674"/>
      <c r="G896" s="674"/>
      <c r="H896" s="674"/>
      <c r="I896" s="674"/>
      <c r="J896" s="674"/>
      <c r="K896" s="559"/>
    </row>
    <row r="897" spans="1:11" s="92" customFormat="1" ht="27" customHeight="1">
      <c r="A897" s="214" t="s">
        <v>580</v>
      </c>
      <c r="B897" s="215"/>
      <c r="C897" s="673" t="s">
        <v>581</v>
      </c>
      <c r="D897" s="674"/>
      <c r="E897" s="674"/>
      <c r="F897" s="674"/>
      <c r="G897" s="674"/>
      <c r="H897" s="674"/>
      <c r="I897" s="674"/>
      <c r="J897" s="674"/>
      <c r="K897" s="559"/>
    </row>
    <row r="898" spans="1:11" s="92" customFormat="1" ht="36.6" customHeight="1">
      <c r="A898" s="214" t="s">
        <v>578</v>
      </c>
      <c r="B898" s="215"/>
      <c r="C898" s="673" t="s">
        <v>579</v>
      </c>
      <c r="D898" s="674"/>
      <c r="E898" s="674"/>
      <c r="F898" s="674"/>
      <c r="G898" s="674"/>
      <c r="H898" s="674"/>
      <c r="I898" s="674"/>
      <c r="J898" s="674"/>
      <c r="K898" s="559"/>
    </row>
    <row r="899" spans="1:11" s="92" customFormat="1" ht="37.5" customHeight="1">
      <c r="A899" s="214" t="s">
        <v>582</v>
      </c>
      <c r="B899" s="215"/>
      <c r="C899" s="673" t="s">
        <v>583</v>
      </c>
      <c r="D899" s="674"/>
      <c r="E899" s="674"/>
      <c r="F899" s="674"/>
      <c r="G899" s="674"/>
      <c r="H899" s="674"/>
      <c r="I899" s="674"/>
      <c r="J899" s="674"/>
      <c r="K899" s="559"/>
    </row>
    <row r="900" spans="1:11" s="92" customFormat="1" ht="27.6" customHeight="1">
      <c r="A900" s="677" t="s">
        <v>305</v>
      </c>
      <c r="B900" s="678"/>
      <c r="C900" s="675" t="s">
        <v>681</v>
      </c>
      <c r="D900" s="676"/>
      <c r="E900" s="676"/>
      <c r="F900" s="676"/>
      <c r="G900" s="676"/>
      <c r="H900" s="676"/>
      <c r="I900" s="676"/>
      <c r="J900" s="676"/>
      <c r="K900" s="559"/>
    </row>
    <row r="901" spans="1:11" s="92" customFormat="1" ht="36.75" customHeight="1">
      <c r="A901" s="671" t="s">
        <v>97</v>
      </c>
      <c r="B901" s="672"/>
      <c r="C901" s="673" t="s">
        <v>584</v>
      </c>
      <c r="D901" s="674"/>
      <c r="E901" s="674"/>
      <c r="F901" s="674"/>
      <c r="G901" s="674"/>
      <c r="H901" s="674"/>
      <c r="I901" s="674"/>
      <c r="J901" s="674"/>
      <c r="K901" s="559"/>
    </row>
    <row r="902" spans="1:11" s="92" customFormat="1" ht="32.85" customHeight="1">
      <c r="A902" s="671" t="s">
        <v>168</v>
      </c>
      <c r="B902" s="672"/>
      <c r="C902" s="673" t="s">
        <v>585</v>
      </c>
      <c r="D902" s="674"/>
      <c r="E902" s="674"/>
      <c r="F902" s="674"/>
      <c r="G902" s="674"/>
      <c r="H902" s="674"/>
      <c r="I902" s="674"/>
      <c r="J902" s="674"/>
      <c r="K902" s="559"/>
    </row>
    <row r="903" spans="1:11" s="92" customFormat="1" ht="32.85" customHeight="1">
      <c r="A903" s="677" t="s">
        <v>682</v>
      </c>
      <c r="B903" s="678"/>
      <c r="C903" s="675" t="s">
        <v>683</v>
      </c>
      <c r="D903" s="676"/>
      <c r="E903" s="676"/>
      <c r="F903" s="676"/>
      <c r="G903" s="676"/>
      <c r="H903" s="676"/>
      <c r="I903" s="676"/>
      <c r="J903" s="676"/>
      <c r="K903" s="559"/>
    </row>
    <row r="904" spans="1:11" s="92" customFormat="1" ht="32.85" customHeight="1">
      <c r="A904" s="677" t="s">
        <v>684</v>
      </c>
      <c r="B904" s="678"/>
      <c r="C904" s="675" t="s">
        <v>685</v>
      </c>
      <c r="D904" s="676"/>
      <c r="E904" s="676"/>
      <c r="F904" s="676"/>
      <c r="G904" s="676"/>
      <c r="H904" s="676"/>
      <c r="I904" s="676"/>
      <c r="J904" s="676"/>
      <c r="K904" s="559"/>
    </row>
    <row r="905" spans="1:11" s="92" customFormat="1" ht="37.35" customHeight="1">
      <c r="A905" s="671" t="s">
        <v>586</v>
      </c>
      <c r="B905" s="672"/>
      <c r="C905" s="673" t="s">
        <v>587</v>
      </c>
      <c r="D905" s="674"/>
      <c r="E905" s="674"/>
      <c r="F905" s="674"/>
      <c r="G905" s="674"/>
      <c r="H905" s="674"/>
      <c r="I905" s="674"/>
      <c r="J905" s="674"/>
      <c r="K905" s="559"/>
    </row>
    <row r="906" spans="1:11" s="92" customFormat="1" ht="32.85" customHeight="1">
      <c r="A906" s="214" t="s">
        <v>519</v>
      </c>
      <c r="B906" s="215"/>
      <c r="C906" s="673" t="s">
        <v>568</v>
      </c>
      <c r="D906" s="674"/>
      <c r="E906" s="674"/>
      <c r="F906" s="674"/>
      <c r="G906" s="674"/>
      <c r="H906" s="674"/>
      <c r="I906" s="674"/>
      <c r="J906" s="674"/>
      <c r="K906" s="559"/>
    </row>
    <row r="907" spans="1:11" s="92" customFormat="1" ht="30.6" customHeight="1">
      <c r="A907" s="214" t="s">
        <v>202</v>
      </c>
      <c r="B907" s="215"/>
      <c r="C907" s="673" t="s">
        <v>588</v>
      </c>
      <c r="D907" s="674"/>
      <c r="E907" s="674"/>
      <c r="F907" s="674"/>
      <c r="G907" s="674"/>
      <c r="H907" s="674"/>
      <c r="I907" s="674"/>
      <c r="J907" s="674"/>
      <c r="K907" s="559"/>
    </row>
    <row r="908" spans="1:11" s="92" customFormat="1" ht="18.75" customHeight="1">
      <c r="A908" s="671" t="s">
        <v>547</v>
      </c>
      <c r="B908" s="672"/>
      <c r="C908" s="673" t="s">
        <v>589</v>
      </c>
      <c r="D908" s="674"/>
      <c r="E908" s="674"/>
      <c r="F908" s="674"/>
      <c r="G908" s="674"/>
      <c r="H908" s="674"/>
      <c r="I908" s="674"/>
      <c r="J908" s="674"/>
      <c r="K908" s="559"/>
    </row>
    <row r="909" spans="1:11" s="92" customFormat="1" ht="36.6" customHeight="1">
      <c r="A909" s="214" t="s">
        <v>590</v>
      </c>
      <c r="B909" s="215"/>
      <c r="C909" s="673" t="s">
        <v>591</v>
      </c>
      <c r="D909" s="674"/>
      <c r="E909" s="674"/>
      <c r="F909" s="674"/>
      <c r="G909" s="674"/>
      <c r="H909" s="674"/>
      <c r="I909" s="674"/>
      <c r="J909" s="674"/>
      <c r="K909" s="559"/>
    </row>
    <row r="910" spans="1:11" s="92" customFormat="1" ht="36.6" customHeight="1">
      <c r="A910" s="214" t="s">
        <v>592</v>
      </c>
      <c r="B910" s="215"/>
      <c r="C910" s="673" t="s">
        <v>593</v>
      </c>
      <c r="D910" s="674"/>
      <c r="E910" s="674"/>
      <c r="F910" s="674"/>
      <c r="G910" s="674"/>
      <c r="H910" s="674"/>
      <c r="I910" s="674"/>
      <c r="J910" s="674"/>
      <c r="K910" s="559"/>
    </row>
    <row r="911" spans="1:11" s="92" customFormat="1" ht="32.1" customHeight="1">
      <c r="A911" s="671" t="s">
        <v>594</v>
      </c>
      <c r="B911" s="672"/>
      <c r="C911" s="673" t="s">
        <v>595</v>
      </c>
      <c r="D911" s="674"/>
      <c r="E911" s="674"/>
      <c r="F911" s="674"/>
      <c r="G911" s="674"/>
      <c r="H911" s="674"/>
      <c r="I911" s="674"/>
      <c r="J911" s="674"/>
      <c r="K911" s="559"/>
    </row>
    <row r="912" spans="1:11" s="560" customFormat="1" ht="18.75" customHeight="1">
      <c r="A912" s="671" t="s">
        <v>596</v>
      </c>
      <c r="B912" s="672"/>
      <c r="C912" s="673" t="s">
        <v>597</v>
      </c>
      <c r="D912" s="674"/>
      <c r="E912" s="674"/>
      <c r="F912" s="674"/>
      <c r="G912" s="674"/>
      <c r="H912" s="674"/>
      <c r="I912" s="674"/>
      <c r="J912" s="674"/>
      <c r="K912" s="559"/>
    </row>
  </sheetData>
  <sheetProtection formatColumns="0" formatRows="0"/>
  <mergeCells count="204">
    <mergeCell ref="A903:B903"/>
    <mergeCell ref="C903:J903"/>
    <mergeCell ref="C878:J878"/>
    <mergeCell ref="A880:B880"/>
    <mergeCell ref="A879:B879"/>
    <mergeCell ref="C879:J879"/>
    <mergeCell ref="A708:C708"/>
    <mergeCell ref="A715:C715"/>
    <mergeCell ref="G106:I106"/>
    <mergeCell ref="B107:C107"/>
    <mergeCell ref="G107:I107"/>
    <mergeCell ref="F108:F109"/>
    <mergeCell ref="D693:D694"/>
    <mergeCell ref="D695:D696"/>
    <mergeCell ref="D686:D687"/>
    <mergeCell ref="A638:C638"/>
    <mergeCell ref="A639:C639"/>
    <mergeCell ref="C880:J880"/>
    <mergeCell ref="C901:J901"/>
    <mergeCell ref="C902:J902"/>
    <mergeCell ref="C899:J899"/>
    <mergeCell ref="C885:J885"/>
    <mergeCell ref="A892:B892"/>
    <mergeCell ref="A885:B885"/>
    <mergeCell ref="C896:J896"/>
    <mergeCell ref="C898:J898"/>
    <mergeCell ref="A29:I31"/>
    <mergeCell ref="A33:I37"/>
    <mergeCell ref="D831:E831"/>
    <mergeCell ref="A827:G827"/>
    <mergeCell ref="A733:C733"/>
    <mergeCell ref="A900:B900"/>
    <mergeCell ref="C882:J882"/>
    <mergeCell ref="C881:J881"/>
    <mergeCell ref="A881:B881"/>
    <mergeCell ref="C894:J894"/>
    <mergeCell ref="C895:J895"/>
    <mergeCell ref="A893:B893"/>
    <mergeCell ref="A886:B886"/>
    <mergeCell ref="A887:B887"/>
    <mergeCell ref="C892:J892"/>
    <mergeCell ref="A890:B890"/>
    <mergeCell ref="C890:J890"/>
    <mergeCell ref="A891:B891"/>
    <mergeCell ref="C891:J891"/>
    <mergeCell ref="A652:C652"/>
    <mergeCell ref="A682:C682"/>
    <mergeCell ref="A697:C697"/>
    <mergeCell ref="A695:C696"/>
    <mergeCell ref="A698:C699"/>
    <mergeCell ref="G198:H198"/>
    <mergeCell ref="G192:H192"/>
    <mergeCell ref="G193:H193"/>
    <mergeCell ref="G195:H195"/>
    <mergeCell ref="G196:H196"/>
    <mergeCell ref="G197:H197"/>
    <mergeCell ref="A261:J261"/>
    <mergeCell ref="A311:J311"/>
    <mergeCell ref="A530:J530"/>
    <mergeCell ref="A413:J413"/>
    <mergeCell ref="A475:J475"/>
    <mergeCell ref="D265:D266"/>
    <mergeCell ref="C265:C266"/>
    <mergeCell ref="G265:G266"/>
    <mergeCell ref="A265:A266"/>
    <mergeCell ref="A1:J1"/>
    <mergeCell ref="A351:J351"/>
    <mergeCell ref="D18:E18"/>
    <mergeCell ref="A41:J41"/>
    <mergeCell ref="A23:G23"/>
    <mergeCell ref="E265:E266"/>
    <mergeCell ref="A39:J39"/>
    <mergeCell ref="A246:D247"/>
    <mergeCell ref="D20:E20"/>
    <mergeCell ref="B265:B266"/>
    <mergeCell ref="H265:H266"/>
    <mergeCell ref="F18:G18"/>
    <mergeCell ref="B98:C98"/>
    <mergeCell ref="H98:J98"/>
    <mergeCell ref="D69:G69"/>
    <mergeCell ref="G90:I95"/>
    <mergeCell ref="G89:I89"/>
    <mergeCell ref="B104:C104"/>
    <mergeCell ref="B105:C105"/>
    <mergeCell ref="G103:I103"/>
    <mergeCell ref="A115:J115"/>
    <mergeCell ref="B108:C109"/>
    <mergeCell ref="A4:I4"/>
    <mergeCell ref="A16:B16"/>
    <mergeCell ref="F19:G20"/>
    <mergeCell ref="D19:E19"/>
    <mergeCell ref="C897:J897"/>
    <mergeCell ref="A874:J874"/>
    <mergeCell ref="B831:C831"/>
    <mergeCell ref="J834:J836"/>
    <mergeCell ref="G105:I105"/>
    <mergeCell ref="A673:J673"/>
    <mergeCell ref="A744:J744"/>
    <mergeCell ref="G82:I82"/>
    <mergeCell ref="F265:F266"/>
    <mergeCell ref="A85:J85"/>
    <mergeCell ref="C886:J886"/>
    <mergeCell ref="F98:G98"/>
    <mergeCell ref="A681:C681"/>
    <mergeCell ref="A819:J819"/>
    <mergeCell ref="D725:D726"/>
    <mergeCell ref="G83:I83"/>
    <mergeCell ref="G78:I78"/>
    <mergeCell ref="E96:E97"/>
    <mergeCell ref="A705:C705"/>
    <mergeCell ref="A99:J99"/>
    <mergeCell ref="A200:J200"/>
    <mergeCell ref="D98:E98"/>
    <mergeCell ref="A911:B911"/>
    <mergeCell ref="A912:B912"/>
    <mergeCell ref="C911:J911"/>
    <mergeCell ref="C912:J912"/>
    <mergeCell ref="A908:B908"/>
    <mergeCell ref="C908:J908"/>
    <mergeCell ref="C907:J907"/>
    <mergeCell ref="C883:J883"/>
    <mergeCell ref="C884:J884"/>
    <mergeCell ref="A884:B884"/>
    <mergeCell ref="A902:B902"/>
    <mergeCell ref="A905:B905"/>
    <mergeCell ref="C905:J905"/>
    <mergeCell ref="A901:B901"/>
    <mergeCell ref="C887:J887"/>
    <mergeCell ref="C893:J893"/>
    <mergeCell ref="C888:J888"/>
    <mergeCell ref="C909:J909"/>
    <mergeCell ref="C900:J900"/>
    <mergeCell ref="C889:J889"/>
    <mergeCell ref="C906:J906"/>
    <mergeCell ref="C910:J910"/>
    <mergeCell ref="A904:B904"/>
    <mergeCell ref="C904:J904"/>
    <mergeCell ref="E108:E109"/>
    <mergeCell ref="G104:I104"/>
    <mergeCell ref="G191:H191"/>
    <mergeCell ref="G194:H194"/>
    <mergeCell ref="A183:J183"/>
    <mergeCell ref="I184:J184"/>
    <mergeCell ref="A342:C342"/>
    <mergeCell ref="B106:C106"/>
    <mergeCell ref="I65:J65"/>
    <mergeCell ref="G80:I80"/>
    <mergeCell ref="D71:G71"/>
    <mergeCell ref="D75:G75"/>
    <mergeCell ref="D73:G73"/>
    <mergeCell ref="G81:I81"/>
    <mergeCell ref="G79:I79"/>
    <mergeCell ref="D67:H67"/>
    <mergeCell ref="D72:G72"/>
    <mergeCell ref="D70:G70"/>
    <mergeCell ref="D68:I68"/>
    <mergeCell ref="A707:C707"/>
    <mergeCell ref="B19:C19"/>
    <mergeCell ref="B18:C18"/>
    <mergeCell ref="B20:C20"/>
    <mergeCell ref="B79:C79"/>
    <mergeCell ref="B80:C80"/>
    <mergeCell ref="B81:C81"/>
    <mergeCell ref="B82:C82"/>
    <mergeCell ref="A151:B151"/>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2:J2"/>
    <mergeCell ref="I608:J608"/>
    <mergeCell ref="I674:J674"/>
    <mergeCell ref="I745:J745"/>
    <mergeCell ref="I820:J820"/>
    <mergeCell ref="I875:J875"/>
    <mergeCell ref="I116:J116"/>
    <mergeCell ref="I86:J86"/>
    <mergeCell ref="I100:J100"/>
    <mergeCell ref="I201:J201"/>
    <mergeCell ref="I262:J262"/>
    <mergeCell ref="I312:J312"/>
    <mergeCell ref="I352:J352"/>
    <mergeCell ref="I414:J414"/>
    <mergeCell ref="I476:J476"/>
    <mergeCell ref="I531:J531"/>
    <mergeCell ref="G96:I97"/>
    <mergeCell ref="G108:I109"/>
    <mergeCell ref="F645:H645"/>
    <mergeCell ref="A607:J607"/>
    <mergeCell ref="A622:C622"/>
    <mergeCell ref="A623:C623"/>
    <mergeCell ref="A636:C636"/>
    <mergeCell ref="A706:C706"/>
  </mergeCells>
  <phoneticPr fontId="0" type="noConversion"/>
  <hyperlinks>
    <hyperlink ref="D20" r:id="rId1" xr:uid="{00000000-0004-0000-1E00-000000000000}"/>
  </hyperlinks>
  <printOptions horizontalCentered="1"/>
  <pageMargins left="0.11811023622047245" right="7.874015748031496E-2" top="0.39370078740157483" bottom="0.31496062992125984" header="0.39370078740157483" footer="0.15748031496062992"/>
  <pageSetup paperSize="9" scale="38" fitToHeight="0" orientation="landscape" cellComments="atEnd" r:id="rId2"/>
  <headerFooter alignWithMargins="0">
    <oddFooter>&amp;C&amp;P of 18&amp;L&amp;14Reporting Date:  31/10/2022</oddFooter>
  </headerFooter>
  <rowBreaks count="17" manualBreakCount="17">
    <brk id="63" max="9" man="1"/>
    <brk id="84" max="9" man="1"/>
    <brk id="98" max="9" man="1"/>
    <brk id="114" max="9" man="1"/>
    <brk id="182" max="9" man="1"/>
    <brk id="199" max="9" man="1"/>
    <brk id="260" max="9" man="1"/>
    <brk id="310" max="9" man="1"/>
    <brk id="350" max="9" man="1"/>
    <brk id="412" max="9" man="1"/>
    <brk id="474" max="9" man="1"/>
    <brk id="529" max="9" man="1"/>
    <brk id="606" max="9" man="1"/>
    <brk id="672" max="9" man="1"/>
    <brk id="743" max="9" man="1"/>
    <brk id="818" max="9" man="1"/>
    <brk id="873" max="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3"/>
  <dimension ref="A1:P79"/>
  <sheetViews>
    <sheetView workbookViewId="0">
      <selection sqref="A1:XFD1048576"/>
    </sheetView>
  </sheetViews>
  <sheetFormatPr defaultRowHeight="13.2"/>
  <cols>
    <col min="1" max="1" width="8.88671875" style="565"/>
    <col min="2" max="2" width="66.109375" bestFit="1" customWidth="1"/>
    <col min="3" max="3" width="14.88671875" style="569" bestFit="1" customWidth="1"/>
    <col min="4" max="14" width="14.5546875" bestFit="1" customWidth="1"/>
  </cols>
  <sheetData>
    <row r="1" spans="1:14">
      <c r="B1" s="590">
        <f>EOMONTH(C1,-1)</f>
        <v>44592</v>
      </c>
      <c r="C1" s="567">
        <v>44620</v>
      </c>
      <c r="D1" s="57">
        <f>EOMONTH(C1,1)</f>
        <v>44651</v>
      </c>
      <c r="E1" s="57">
        <f t="shared" ref="E1:N1" si="0">EOMONTH(D1,1)</f>
        <v>44681</v>
      </c>
      <c r="F1" s="57">
        <f t="shared" si="0"/>
        <v>44712</v>
      </c>
      <c r="G1" s="57">
        <f t="shared" si="0"/>
        <v>44742</v>
      </c>
      <c r="H1" s="57">
        <f t="shared" si="0"/>
        <v>44773</v>
      </c>
      <c r="I1" s="57">
        <f t="shared" si="0"/>
        <v>44804</v>
      </c>
      <c r="J1" s="57">
        <f t="shared" si="0"/>
        <v>44834</v>
      </c>
      <c r="K1" s="57">
        <f t="shared" si="0"/>
        <v>44865</v>
      </c>
      <c r="L1" s="57">
        <f t="shared" si="0"/>
        <v>44895</v>
      </c>
      <c r="M1" s="57">
        <f t="shared" si="0"/>
        <v>44926</v>
      </c>
      <c r="N1" s="57">
        <f t="shared" si="0"/>
        <v>44957</v>
      </c>
    </row>
    <row r="2" spans="1:14">
      <c r="C2" s="568" t="s">
        <v>763</v>
      </c>
      <c r="D2" s="42" t="s">
        <v>764</v>
      </c>
      <c r="E2" s="42" t="s">
        <v>764</v>
      </c>
      <c r="F2" s="42" t="s">
        <v>764</v>
      </c>
      <c r="G2" s="42" t="s">
        <v>764</v>
      </c>
      <c r="H2" s="42" t="s">
        <v>764</v>
      </c>
      <c r="I2" s="42" t="s">
        <v>764</v>
      </c>
      <c r="J2" s="42" t="s">
        <v>764</v>
      </c>
      <c r="K2" s="42" t="s">
        <v>764</v>
      </c>
      <c r="L2" s="42" t="s">
        <v>764</v>
      </c>
      <c r="M2" s="42" t="s">
        <v>764</v>
      </c>
      <c r="N2" s="42" t="s">
        <v>764</v>
      </c>
    </row>
    <row r="3" spans="1:14">
      <c r="B3" s="71" t="s">
        <v>765</v>
      </c>
      <c r="C3" s="570" t="e">
        <f>balance</f>
        <v>#REF!</v>
      </c>
      <c r="D3" s="43" t="e">
        <f>C3-C7+C10</f>
        <v>#REF!</v>
      </c>
      <c r="E3" s="43" t="e">
        <f t="shared" ref="E3:N3" si="1">D3-D7+D10</f>
        <v>#REF!</v>
      </c>
      <c r="F3" s="43" t="e">
        <f t="shared" si="1"/>
        <v>#REF!</v>
      </c>
      <c r="G3" s="43" t="e">
        <f t="shared" si="1"/>
        <v>#REF!</v>
      </c>
      <c r="H3" s="43" t="e">
        <f t="shared" si="1"/>
        <v>#REF!</v>
      </c>
      <c r="I3" s="43" t="e">
        <f t="shared" si="1"/>
        <v>#REF!</v>
      </c>
      <c r="J3" s="43" t="e">
        <f t="shared" si="1"/>
        <v>#REF!</v>
      </c>
      <c r="K3" s="43" t="e">
        <f t="shared" si="1"/>
        <v>#REF!</v>
      </c>
      <c r="L3" s="43" t="e">
        <f t="shared" si="1"/>
        <v>#REF!</v>
      </c>
      <c r="M3" s="43" t="e">
        <f t="shared" si="1"/>
        <v>#REF!</v>
      </c>
      <c r="N3" s="43" t="e">
        <f t="shared" si="1"/>
        <v>#REF!</v>
      </c>
    </row>
    <row r="5" spans="1:14">
      <c r="B5" s="71" t="s">
        <v>168</v>
      </c>
      <c r="C5" s="570" t="e">
        <f>#REF!</f>
        <v>#REF!</v>
      </c>
      <c r="D5" s="43">
        <f>D75+D77</f>
        <v>27218716.753775768</v>
      </c>
      <c r="E5" s="43">
        <f t="shared" ref="E5:N5" si="2">E75+E77</f>
        <v>30953798.832302909</v>
      </c>
      <c r="F5" s="43">
        <f t="shared" si="2"/>
        <v>104580012.41012225</v>
      </c>
      <c r="G5" s="43">
        <f t="shared" si="2"/>
        <v>51608951.029680945</v>
      </c>
      <c r="H5" s="43">
        <f t="shared" si="2"/>
        <v>35998046.721429519</v>
      </c>
      <c r="I5" s="43">
        <f t="shared" si="2"/>
        <v>88134115.83512786</v>
      </c>
      <c r="J5" s="43">
        <f t="shared" si="2"/>
        <v>45684086.629795767</v>
      </c>
      <c r="K5" s="43">
        <f t="shared" si="2"/>
        <v>33316643.102639291</v>
      </c>
      <c r="L5" s="43">
        <f t="shared" si="2"/>
        <v>134394082.81950068</v>
      </c>
      <c r="M5" s="43">
        <f t="shared" si="2"/>
        <v>59203799.206062183</v>
      </c>
      <c r="N5" s="43">
        <f t="shared" si="2"/>
        <v>37452883.216596209</v>
      </c>
    </row>
    <row r="6" spans="1:14">
      <c r="A6" s="573" t="e">
        <f>C6/C3</f>
        <v>#REF!</v>
      </c>
      <c r="B6" s="71" t="s">
        <v>767</v>
      </c>
      <c r="C6" s="570" t="e">
        <f>#REF!</f>
        <v>#REF!</v>
      </c>
      <c r="D6" s="43" t="e">
        <f>D3*$A$6</f>
        <v>#REF!</v>
      </c>
      <c r="E6" s="43" t="e">
        <f t="shared" ref="E6:N6" si="3">E3*$A$6</f>
        <v>#REF!</v>
      </c>
      <c r="F6" s="43" t="e">
        <f t="shared" si="3"/>
        <v>#REF!</v>
      </c>
      <c r="G6" s="43" t="e">
        <f t="shared" si="3"/>
        <v>#REF!</v>
      </c>
      <c r="H6" s="43" t="e">
        <f t="shared" si="3"/>
        <v>#REF!</v>
      </c>
      <c r="I6" s="43" t="e">
        <f t="shared" si="3"/>
        <v>#REF!</v>
      </c>
      <c r="J6" s="43" t="e">
        <f t="shared" si="3"/>
        <v>#REF!</v>
      </c>
      <c r="K6" s="43" t="e">
        <f t="shared" si="3"/>
        <v>#REF!</v>
      </c>
      <c r="L6" s="43" t="e">
        <f t="shared" si="3"/>
        <v>#REF!</v>
      </c>
      <c r="M6" s="43" t="e">
        <f t="shared" si="3"/>
        <v>#REF!</v>
      </c>
      <c r="N6" s="43" t="e">
        <f t="shared" si="3"/>
        <v>#REF!</v>
      </c>
    </row>
    <row r="7" spans="1:14" s="125" customFormat="1">
      <c r="C7" s="583" t="e">
        <f>C5+C6</f>
        <v>#REF!</v>
      </c>
      <c r="D7" s="211" t="e">
        <f>D5+D6</f>
        <v>#REF!</v>
      </c>
      <c r="E7" s="211" t="e">
        <f t="shared" ref="E7:M7" si="4">E5+E6</f>
        <v>#REF!</v>
      </c>
      <c r="F7" s="211" t="e">
        <f t="shared" si="4"/>
        <v>#REF!</v>
      </c>
      <c r="G7" s="211" t="e">
        <f t="shared" si="4"/>
        <v>#REF!</v>
      </c>
      <c r="H7" s="211" t="e">
        <f t="shared" si="4"/>
        <v>#REF!</v>
      </c>
      <c r="I7" s="211" t="e">
        <f t="shared" si="4"/>
        <v>#REF!</v>
      </c>
      <c r="J7" s="211" t="e">
        <f t="shared" si="4"/>
        <v>#REF!</v>
      </c>
      <c r="K7" s="211" t="e">
        <f t="shared" si="4"/>
        <v>#REF!</v>
      </c>
      <c r="L7" s="211" t="e">
        <f t="shared" si="4"/>
        <v>#REF!</v>
      </c>
      <c r="M7" s="211" t="e">
        <f t="shared" si="4"/>
        <v>#REF!</v>
      </c>
      <c r="N7" s="211" t="e">
        <f>N5+N6</f>
        <v>#REF!</v>
      </c>
    </row>
    <row r="8" spans="1:14">
      <c r="B8" s="125"/>
    </row>
    <row r="9" spans="1:14">
      <c r="B9" s="71" t="s">
        <v>811</v>
      </c>
      <c r="C9" s="571" t="e">
        <f>#REF!</f>
        <v>#REF!</v>
      </c>
      <c r="D9" s="587">
        <f>C10</f>
        <v>31000000</v>
      </c>
      <c r="E9" s="587">
        <f t="shared" ref="E9:N9" si="5">D10</f>
        <v>31000000</v>
      </c>
      <c r="F9" s="587">
        <f t="shared" si="5"/>
        <v>31000000</v>
      </c>
      <c r="G9" s="587">
        <f t="shared" si="5"/>
        <v>31000000</v>
      </c>
      <c r="H9" s="587">
        <f t="shared" si="5"/>
        <v>31000000</v>
      </c>
      <c r="I9" s="587">
        <f t="shared" si="5"/>
        <v>31000000</v>
      </c>
      <c r="J9" s="587">
        <f t="shared" si="5"/>
        <v>31000000</v>
      </c>
      <c r="K9" s="587">
        <f t="shared" si="5"/>
        <v>31000000</v>
      </c>
      <c r="L9" s="587">
        <f t="shared" si="5"/>
        <v>31000000</v>
      </c>
      <c r="M9" s="587">
        <f t="shared" si="5"/>
        <v>31000000</v>
      </c>
      <c r="N9" s="587">
        <f t="shared" si="5"/>
        <v>31000000</v>
      </c>
    </row>
    <row r="10" spans="1:14">
      <c r="B10" s="71" t="s">
        <v>812</v>
      </c>
      <c r="C10" s="585">
        <v>31000000</v>
      </c>
      <c r="D10" s="586">
        <f>C10</f>
        <v>31000000</v>
      </c>
      <c r="E10" s="586">
        <f t="shared" ref="E10:N10" si="6">D10</f>
        <v>31000000</v>
      </c>
      <c r="F10" s="586">
        <f t="shared" si="6"/>
        <v>31000000</v>
      </c>
      <c r="G10" s="586">
        <f t="shared" si="6"/>
        <v>31000000</v>
      </c>
      <c r="H10" s="586">
        <f t="shared" si="6"/>
        <v>31000000</v>
      </c>
      <c r="I10" s="586">
        <f t="shared" si="6"/>
        <v>31000000</v>
      </c>
      <c r="J10" s="586">
        <f t="shared" si="6"/>
        <v>31000000</v>
      </c>
      <c r="K10" s="586">
        <f t="shared" si="6"/>
        <v>31000000</v>
      </c>
      <c r="L10" s="586">
        <f t="shared" si="6"/>
        <v>31000000</v>
      </c>
      <c r="M10" s="586">
        <f t="shared" si="6"/>
        <v>31000000</v>
      </c>
      <c r="N10" s="586">
        <f t="shared" si="6"/>
        <v>31000000</v>
      </c>
    </row>
    <row r="12" spans="1:14">
      <c r="B12" s="71" t="s">
        <v>693</v>
      </c>
      <c r="C12" s="596" t="e">
        <f>C49</f>
        <v>#REF!</v>
      </c>
      <c r="D12" s="596" t="e">
        <f t="shared" ref="D12:N12" si="7">D49</f>
        <v>#REF!</v>
      </c>
      <c r="E12" s="596" t="e">
        <f t="shared" si="7"/>
        <v>#REF!</v>
      </c>
      <c r="F12" s="596" t="e">
        <f t="shared" si="7"/>
        <v>#REF!</v>
      </c>
      <c r="G12" s="596" t="e">
        <f t="shared" si="7"/>
        <v>#REF!</v>
      </c>
      <c r="H12" s="596" t="e">
        <f t="shared" si="7"/>
        <v>#REF!</v>
      </c>
      <c r="I12" s="596" t="e">
        <f t="shared" si="7"/>
        <v>#REF!</v>
      </c>
      <c r="J12" s="596" t="e">
        <f t="shared" si="7"/>
        <v>#REF!</v>
      </c>
      <c r="K12" s="596" t="e">
        <f t="shared" si="7"/>
        <v>#REF!</v>
      </c>
      <c r="L12" s="596" t="e">
        <f t="shared" si="7"/>
        <v>#REF!</v>
      </c>
      <c r="M12" s="596" t="e">
        <f t="shared" si="7"/>
        <v>#REF!</v>
      </c>
      <c r="N12" s="596" t="e">
        <f t="shared" si="7"/>
        <v>#REF!</v>
      </c>
    </row>
    <row r="13" spans="1:14">
      <c r="B13" s="125" t="s">
        <v>639</v>
      </c>
      <c r="C13" s="597" t="e">
        <f>C7*C12</f>
        <v>#REF!</v>
      </c>
      <c r="D13" s="597" t="e">
        <f t="shared" ref="D13:N13" si="8">D7*D12</f>
        <v>#REF!</v>
      </c>
      <c r="E13" s="597" t="e">
        <f t="shared" si="8"/>
        <v>#REF!</v>
      </c>
      <c r="F13" s="597" t="e">
        <f t="shared" si="8"/>
        <v>#REF!</v>
      </c>
      <c r="G13" s="597" t="e">
        <f t="shared" si="8"/>
        <v>#REF!</v>
      </c>
      <c r="H13" s="597" t="e">
        <f t="shared" si="8"/>
        <v>#REF!</v>
      </c>
      <c r="I13" s="597" t="e">
        <f t="shared" si="8"/>
        <v>#REF!</v>
      </c>
      <c r="J13" s="597" t="e">
        <f t="shared" si="8"/>
        <v>#REF!</v>
      </c>
      <c r="K13" s="597" t="e">
        <f t="shared" si="8"/>
        <v>#REF!</v>
      </c>
      <c r="L13" s="597" t="e">
        <f t="shared" si="8"/>
        <v>#REF!</v>
      </c>
      <c r="M13" s="597" t="e">
        <f t="shared" si="8"/>
        <v>#REF!</v>
      </c>
      <c r="N13" s="597" t="e">
        <f t="shared" si="8"/>
        <v>#REF!</v>
      </c>
    </row>
    <row r="14" spans="1:14">
      <c r="B14" s="71"/>
      <c r="C14" s="597"/>
      <c r="D14" s="58"/>
      <c r="E14" s="58"/>
      <c r="F14" s="58"/>
      <c r="G14" s="58"/>
      <c r="H14" s="58"/>
      <c r="I14" s="58"/>
      <c r="J14" s="58"/>
      <c r="K14" s="58"/>
      <c r="L14" s="58"/>
      <c r="M14" s="58"/>
      <c r="N14" s="58"/>
    </row>
    <row r="15" spans="1:14" s="565" customFormat="1">
      <c r="B15" s="123" t="s">
        <v>695</v>
      </c>
      <c r="C15" s="597">
        <v>0</v>
      </c>
      <c r="D15" s="597">
        <v>0</v>
      </c>
      <c r="E15" s="597">
        <v>0</v>
      </c>
      <c r="F15" s="597">
        <v>0</v>
      </c>
      <c r="G15" s="597">
        <v>0</v>
      </c>
      <c r="H15" s="597">
        <v>0</v>
      </c>
      <c r="I15" s="597">
        <v>0</v>
      </c>
      <c r="J15" s="597">
        <v>0</v>
      </c>
      <c r="K15" s="597">
        <v>0</v>
      </c>
      <c r="L15" s="597">
        <v>0</v>
      </c>
      <c r="M15" s="597">
        <v>0</v>
      </c>
      <c r="N15" s="597">
        <v>0</v>
      </c>
    </row>
    <row r="16" spans="1:14" s="565" customFormat="1">
      <c r="B16" s="55" t="s">
        <v>696</v>
      </c>
      <c r="C16" s="597" t="e">
        <f>C13</f>
        <v>#REF!</v>
      </c>
      <c r="D16" s="597" t="e">
        <f t="shared" ref="D16:N16" si="9">D13</f>
        <v>#REF!</v>
      </c>
      <c r="E16" s="597" t="e">
        <f t="shared" si="9"/>
        <v>#REF!</v>
      </c>
      <c r="F16" s="597" t="e">
        <f t="shared" si="9"/>
        <v>#REF!</v>
      </c>
      <c r="G16" s="597" t="e">
        <f t="shared" si="9"/>
        <v>#REF!</v>
      </c>
      <c r="H16" s="597" t="e">
        <f t="shared" si="9"/>
        <v>#REF!</v>
      </c>
      <c r="I16" s="597" t="e">
        <f t="shared" si="9"/>
        <v>#REF!</v>
      </c>
      <c r="J16" s="597" t="e">
        <f t="shared" si="9"/>
        <v>#REF!</v>
      </c>
      <c r="K16" s="597" t="e">
        <f t="shared" si="9"/>
        <v>#REF!</v>
      </c>
      <c r="L16" s="597" t="e">
        <f t="shared" si="9"/>
        <v>#REF!</v>
      </c>
      <c r="M16" s="597" t="e">
        <f t="shared" si="9"/>
        <v>#REF!</v>
      </c>
      <c r="N16" s="597" t="e">
        <f t="shared" si="9"/>
        <v>#REF!</v>
      </c>
    </row>
    <row r="17" spans="2:14" s="565" customFormat="1">
      <c r="B17" s="71"/>
      <c r="C17" s="597"/>
      <c r="D17" s="58"/>
      <c r="E17" s="58"/>
      <c r="F17" s="58"/>
      <c r="G17" s="58"/>
      <c r="H17" s="58"/>
      <c r="I17" s="58"/>
      <c r="J17" s="58"/>
      <c r="K17" s="58"/>
      <c r="L17" s="58"/>
      <c r="M17" s="58"/>
      <c r="N17" s="58"/>
    </row>
    <row r="18" spans="2:14">
      <c r="B18" s="71" t="s">
        <v>694</v>
      </c>
      <c r="C18" s="596" t="e">
        <f>C50</f>
        <v>#REF!</v>
      </c>
      <c r="D18" s="596" t="e">
        <f t="shared" ref="D18:N18" si="10">D50</f>
        <v>#REF!</v>
      </c>
      <c r="E18" s="596" t="e">
        <f t="shared" si="10"/>
        <v>#REF!</v>
      </c>
      <c r="F18" s="596" t="e">
        <f t="shared" si="10"/>
        <v>#REF!</v>
      </c>
      <c r="G18" s="596" t="e">
        <f t="shared" si="10"/>
        <v>#REF!</v>
      </c>
      <c r="H18" s="596" t="e">
        <f t="shared" si="10"/>
        <v>#REF!</v>
      </c>
      <c r="I18" s="596" t="e">
        <f t="shared" si="10"/>
        <v>#REF!</v>
      </c>
      <c r="J18" s="596" t="e">
        <f t="shared" si="10"/>
        <v>#REF!</v>
      </c>
      <c r="K18" s="596" t="e">
        <f t="shared" si="10"/>
        <v>#REF!</v>
      </c>
      <c r="L18" s="596" t="e">
        <f t="shared" si="10"/>
        <v>#REF!</v>
      </c>
      <c r="M18" s="596" t="e">
        <f t="shared" si="10"/>
        <v>#REF!</v>
      </c>
      <c r="N18" s="596" t="e">
        <f t="shared" si="10"/>
        <v>#REF!</v>
      </c>
    </row>
    <row r="19" spans="2:14">
      <c r="B19" s="125" t="s">
        <v>640</v>
      </c>
      <c r="C19" s="597" t="e">
        <f>C7*C18</f>
        <v>#REF!</v>
      </c>
      <c r="D19" s="597" t="e">
        <f t="shared" ref="D19:N19" si="11">D7*D18</f>
        <v>#REF!</v>
      </c>
      <c r="E19" s="597" t="e">
        <f t="shared" si="11"/>
        <v>#REF!</v>
      </c>
      <c r="F19" s="597" t="e">
        <f t="shared" si="11"/>
        <v>#REF!</v>
      </c>
      <c r="G19" s="597" t="e">
        <f t="shared" si="11"/>
        <v>#REF!</v>
      </c>
      <c r="H19" s="597" t="e">
        <f t="shared" si="11"/>
        <v>#REF!</v>
      </c>
      <c r="I19" s="597" t="e">
        <f t="shared" si="11"/>
        <v>#REF!</v>
      </c>
      <c r="J19" s="597" t="e">
        <f t="shared" si="11"/>
        <v>#REF!</v>
      </c>
      <c r="K19" s="597" t="e">
        <f t="shared" si="11"/>
        <v>#REF!</v>
      </c>
      <c r="L19" s="597" t="e">
        <f t="shared" si="11"/>
        <v>#REF!</v>
      </c>
      <c r="M19" s="597" t="e">
        <f t="shared" si="11"/>
        <v>#REF!</v>
      </c>
      <c r="N19" s="597" t="e">
        <f t="shared" si="11"/>
        <v>#REF!</v>
      </c>
    </row>
    <row r="20" spans="2:14">
      <c r="C20" s="58"/>
      <c r="D20" s="58"/>
      <c r="E20" s="58"/>
      <c r="F20" s="58"/>
      <c r="G20" s="58"/>
      <c r="H20" s="58"/>
      <c r="I20" s="58"/>
      <c r="J20" s="58"/>
      <c r="K20" s="58"/>
      <c r="L20" s="58"/>
      <c r="M20" s="58"/>
      <c r="N20" s="58"/>
    </row>
    <row r="21" spans="2:14">
      <c r="B21" s="71" t="s">
        <v>813</v>
      </c>
      <c r="C21" s="597" t="e">
        <f>C19</f>
        <v>#REF!</v>
      </c>
      <c r="D21" s="597" t="e">
        <f t="shared" ref="D21:N21" si="12">D19</f>
        <v>#REF!</v>
      </c>
      <c r="E21" s="597" t="e">
        <f t="shared" si="12"/>
        <v>#REF!</v>
      </c>
      <c r="F21" s="597" t="e">
        <f t="shared" si="12"/>
        <v>#REF!</v>
      </c>
      <c r="G21" s="597" t="e">
        <f t="shared" si="12"/>
        <v>#REF!</v>
      </c>
      <c r="H21" s="597" t="e">
        <f t="shared" si="12"/>
        <v>#REF!</v>
      </c>
      <c r="I21" s="597" t="e">
        <f t="shared" si="12"/>
        <v>#REF!</v>
      </c>
      <c r="J21" s="597" t="e">
        <f t="shared" si="12"/>
        <v>#REF!</v>
      </c>
      <c r="K21" s="597" t="e">
        <f t="shared" si="12"/>
        <v>#REF!</v>
      </c>
      <c r="L21" s="597" t="e">
        <f t="shared" si="12"/>
        <v>#REF!</v>
      </c>
      <c r="M21" s="597" t="e">
        <f t="shared" si="12"/>
        <v>#REF!</v>
      </c>
      <c r="N21" s="597" t="e">
        <f t="shared" si="12"/>
        <v>#REF!</v>
      </c>
    </row>
    <row r="22" spans="2:14">
      <c r="B22" s="71" t="s">
        <v>814</v>
      </c>
      <c r="C22" s="585">
        <v>11666666666.66</v>
      </c>
      <c r="D22" s="586" t="e">
        <f>C43-D43</f>
        <v>#REF!</v>
      </c>
      <c r="E22" s="586" t="e">
        <f t="shared" ref="E22:N22" si="13">D43-E43</f>
        <v>#REF!</v>
      </c>
      <c r="F22" s="586" t="e">
        <f t="shared" si="13"/>
        <v>#REF!</v>
      </c>
      <c r="G22" s="586" t="e">
        <f t="shared" si="13"/>
        <v>#REF!</v>
      </c>
      <c r="H22" s="586" t="e">
        <f t="shared" si="13"/>
        <v>#REF!</v>
      </c>
      <c r="I22" s="586" t="e">
        <f t="shared" si="13"/>
        <v>#REF!</v>
      </c>
      <c r="J22" s="586" t="e">
        <f t="shared" si="13"/>
        <v>#REF!</v>
      </c>
      <c r="K22" s="586" t="e">
        <f t="shared" si="13"/>
        <v>#REF!</v>
      </c>
      <c r="L22" s="586" t="e">
        <f t="shared" si="13"/>
        <v>#REF!</v>
      </c>
      <c r="M22" s="586" t="e">
        <f t="shared" si="13"/>
        <v>#REF!</v>
      </c>
      <c r="N22" s="586" t="e">
        <f t="shared" si="13"/>
        <v>#REF!</v>
      </c>
    </row>
    <row r="23" spans="2:14">
      <c r="B23" s="71" t="s">
        <v>815</v>
      </c>
      <c r="C23" s="584" t="e">
        <f>C21-C22</f>
        <v>#REF!</v>
      </c>
      <c r="D23" t="e">
        <f>D21-D22</f>
        <v>#REF!</v>
      </c>
      <c r="E23" s="565" t="e">
        <f t="shared" ref="E23:N23" si="14">E21-E22</f>
        <v>#REF!</v>
      </c>
      <c r="F23" s="565" t="e">
        <f t="shared" si="14"/>
        <v>#REF!</v>
      </c>
      <c r="G23" s="565" t="e">
        <f t="shared" si="14"/>
        <v>#REF!</v>
      </c>
      <c r="H23" s="565" t="e">
        <f t="shared" si="14"/>
        <v>#REF!</v>
      </c>
      <c r="I23" s="565" t="e">
        <f t="shared" si="14"/>
        <v>#REF!</v>
      </c>
      <c r="J23" s="565" t="e">
        <f t="shared" si="14"/>
        <v>#REF!</v>
      </c>
      <c r="K23" s="565" t="e">
        <f t="shared" si="14"/>
        <v>#REF!</v>
      </c>
      <c r="L23" s="565" t="e">
        <f t="shared" si="14"/>
        <v>#REF!</v>
      </c>
      <c r="M23" s="565" t="e">
        <f t="shared" si="14"/>
        <v>#REF!</v>
      </c>
      <c r="N23" s="565" t="e">
        <f t="shared" si="14"/>
        <v>#REF!</v>
      </c>
    </row>
    <row r="25" spans="2:14">
      <c r="B25" s="125" t="s">
        <v>766</v>
      </c>
    </row>
    <row r="26" spans="2:14">
      <c r="B26" s="565" t="s">
        <v>751</v>
      </c>
      <c r="C26" s="571" t="e">
        <f>#REF!</f>
        <v>#REF!</v>
      </c>
      <c r="D26" s="572" t="e">
        <f>C40</f>
        <v>#REF!</v>
      </c>
      <c r="E26" s="572" t="e">
        <f t="shared" ref="E26:N26" si="15">D40</f>
        <v>#REF!</v>
      </c>
      <c r="F26" s="572" t="e">
        <f t="shared" si="15"/>
        <v>#REF!</v>
      </c>
      <c r="G26" s="572" t="e">
        <f t="shared" si="15"/>
        <v>#REF!</v>
      </c>
      <c r="H26" s="572" t="e">
        <f t="shared" si="15"/>
        <v>#REF!</v>
      </c>
      <c r="I26" s="572" t="e">
        <f t="shared" si="15"/>
        <v>#REF!</v>
      </c>
      <c r="J26" s="572" t="e">
        <f t="shared" si="15"/>
        <v>#REF!</v>
      </c>
      <c r="K26" s="572" t="e">
        <f t="shared" si="15"/>
        <v>#REF!</v>
      </c>
      <c r="L26" s="572" t="e">
        <f t="shared" si="15"/>
        <v>#REF!</v>
      </c>
      <c r="M26" s="572" t="e">
        <f t="shared" si="15"/>
        <v>#REF!</v>
      </c>
      <c r="N26" s="572" t="e">
        <f t="shared" si="15"/>
        <v>#REF!</v>
      </c>
    </row>
    <row r="27" spans="2:14">
      <c r="B27" s="565" t="s">
        <v>752</v>
      </c>
      <c r="C27" s="571" t="e">
        <f>#REF!</f>
        <v>#REF!</v>
      </c>
      <c r="D27" s="85" t="e">
        <f t="shared" ref="D27:N27" si="16">D9-D23</f>
        <v>#REF!</v>
      </c>
      <c r="E27" s="565" t="e">
        <f t="shared" si="16"/>
        <v>#REF!</v>
      </c>
      <c r="F27" s="565" t="e">
        <f t="shared" si="16"/>
        <v>#REF!</v>
      </c>
      <c r="G27" s="565" t="e">
        <f t="shared" si="16"/>
        <v>#REF!</v>
      </c>
      <c r="H27" s="565" t="e">
        <f t="shared" si="16"/>
        <v>#REF!</v>
      </c>
      <c r="I27" s="565" t="e">
        <f t="shared" si="16"/>
        <v>#REF!</v>
      </c>
      <c r="J27" s="565" t="e">
        <f t="shared" si="16"/>
        <v>#REF!</v>
      </c>
      <c r="K27" s="565" t="e">
        <f t="shared" si="16"/>
        <v>#REF!</v>
      </c>
      <c r="L27" s="565" t="e">
        <f t="shared" si="16"/>
        <v>#REF!</v>
      </c>
      <c r="M27" s="565" t="e">
        <f t="shared" si="16"/>
        <v>#REF!</v>
      </c>
      <c r="N27" s="565" t="e">
        <f t="shared" si="16"/>
        <v>#REF!</v>
      </c>
    </row>
    <row r="28" spans="2:14">
      <c r="B28" s="565" t="s">
        <v>753</v>
      </c>
      <c r="C28" s="571" t="e">
        <f>#REF!</f>
        <v>#REF!</v>
      </c>
      <c r="D28" s="86"/>
      <c r="E28" s="86"/>
      <c r="F28" s="86"/>
      <c r="G28" s="86"/>
      <c r="H28" s="86"/>
      <c r="I28" s="86"/>
      <c r="J28" s="86"/>
      <c r="K28" s="86"/>
      <c r="L28" s="86"/>
      <c r="M28" s="86"/>
      <c r="N28" s="86"/>
    </row>
    <row r="29" spans="2:14">
      <c r="B29" s="565" t="s">
        <v>754</v>
      </c>
      <c r="C29" s="571" t="e">
        <f>#REF!</f>
        <v>#REF!</v>
      </c>
      <c r="D29" s="86"/>
      <c r="E29" s="86"/>
      <c r="F29" s="86"/>
      <c r="G29" s="86"/>
      <c r="H29" s="86"/>
      <c r="I29" s="86"/>
      <c r="J29" s="86"/>
      <c r="K29" s="86"/>
      <c r="L29" s="86"/>
      <c r="M29" s="86"/>
      <c r="N29" s="86"/>
    </row>
    <row r="30" spans="2:14">
      <c r="B30" s="565" t="s">
        <v>761</v>
      </c>
      <c r="C30" s="571" t="e">
        <f>#REF!</f>
        <v>#REF!</v>
      </c>
      <c r="D30" s="86"/>
      <c r="E30" s="86"/>
      <c r="F30" s="86"/>
      <c r="G30" s="86"/>
      <c r="H30" s="86"/>
      <c r="I30" s="86"/>
      <c r="J30" s="86"/>
      <c r="K30" s="86"/>
      <c r="L30" s="86"/>
      <c r="M30" s="86"/>
      <c r="N30" s="86"/>
    </row>
    <row r="31" spans="2:14">
      <c r="B31" s="565" t="s">
        <v>762</v>
      </c>
      <c r="C31" s="571" t="e">
        <f>#REF!</f>
        <v>#REF!</v>
      </c>
      <c r="D31" s="86"/>
      <c r="E31" s="86"/>
      <c r="F31" s="86"/>
      <c r="G31" s="86"/>
      <c r="H31" s="86"/>
      <c r="I31" s="86"/>
      <c r="J31" s="86"/>
      <c r="K31" s="86"/>
      <c r="L31" s="86"/>
      <c r="M31" s="86"/>
      <c r="N31" s="86"/>
    </row>
    <row r="32" spans="2:14">
      <c r="B32" s="565" t="s">
        <v>729</v>
      </c>
      <c r="C32" s="571" t="e">
        <f>#REF!</f>
        <v>#REF!</v>
      </c>
      <c r="D32" s="86"/>
      <c r="E32" s="86"/>
      <c r="F32" s="86"/>
      <c r="G32" s="86"/>
      <c r="H32" s="86"/>
      <c r="I32" s="86"/>
      <c r="J32" s="86"/>
      <c r="K32" s="86"/>
      <c r="L32" s="86"/>
      <c r="M32" s="86"/>
      <c r="N32" s="86"/>
    </row>
    <row r="33" spans="1:14">
      <c r="A33" s="573" t="e">
        <f>C33/C3</f>
        <v>#REF!</v>
      </c>
      <c r="B33" s="565" t="s">
        <v>755</v>
      </c>
      <c r="C33" s="571" t="e">
        <f>#REF!</f>
        <v>#REF!</v>
      </c>
      <c r="D33" s="43" t="e">
        <f>D3*$A$33</f>
        <v>#REF!</v>
      </c>
      <c r="E33" s="43" t="e">
        <f t="shared" ref="E33:N33" si="17">E3*$A$33</f>
        <v>#REF!</v>
      </c>
      <c r="F33" s="43" t="e">
        <f t="shared" si="17"/>
        <v>#REF!</v>
      </c>
      <c r="G33" s="43" t="e">
        <f t="shared" si="17"/>
        <v>#REF!</v>
      </c>
      <c r="H33" s="43" t="e">
        <f t="shared" si="17"/>
        <v>#REF!</v>
      </c>
      <c r="I33" s="43" t="e">
        <f t="shared" si="17"/>
        <v>#REF!</v>
      </c>
      <c r="J33" s="43" t="e">
        <f t="shared" si="17"/>
        <v>#REF!</v>
      </c>
      <c r="K33" s="43" t="e">
        <f t="shared" si="17"/>
        <v>#REF!</v>
      </c>
      <c r="L33" s="43" t="e">
        <f t="shared" si="17"/>
        <v>#REF!</v>
      </c>
      <c r="M33" s="43" t="e">
        <f t="shared" si="17"/>
        <v>#REF!</v>
      </c>
      <c r="N33" s="43" t="e">
        <f t="shared" si="17"/>
        <v>#REF!</v>
      </c>
    </row>
    <row r="34" spans="1:14">
      <c r="B34" s="565" t="s">
        <v>756</v>
      </c>
      <c r="C34" s="571" t="e">
        <f>#REF!</f>
        <v>#REF!</v>
      </c>
      <c r="D34" s="572" t="e">
        <f>SUM(D26:D33)</f>
        <v>#REF!</v>
      </c>
      <c r="E34" s="572" t="e">
        <f t="shared" ref="E34:N34" si="18">SUM(E26:E33)</f>
        <v>#REF!</v>
      </c>
      <c r="F34" s="572" t="e">
        <f t="shared" si="18"/>
        <v>#REF!</v>
      </c>
      <c r="G34" s="572" t="e">
        <f t="shared" si="18"/>
        <v>#REF!</v>
      </c>
      <c r="H34" s="572" t="e">
        <f t="shared" si="18"/>
        <v>#REF!</v>
      </c>
      <c r="I34" s="572" t="e">
        <f t="shared" si="18"/>
        <v>#REF!</v>
      </c>
      <c r="J34" s="572" t="e">
        <f t="shared" si="18"/>
        <v>#REF!</v>
      </c>
      <c r="K34" s="572" t="e">
        <f t="shared" si="18"/>
        <v>#REF!</v>
      </c>
      <c r="L34" s="572" t="e">
        <f t="shared" si="18"/>
        <v>#REF!</v>
      </c>
      <c r="M34" s="572" t="e">
        <f t="shared" si="18"/>
        <v>#REF!</v>
      </c>
      <c r="N34" s="572" t="e">
        <f t="shared" si="18"/>
        <v>#REF!</v>
      </c>
    </row>
    <row r="35" spans="1:14">
      <c r="A35" s="573" t="e">
        <f>C35/C3</f>
        <v>#REF!</v>
      </c>
      <c r="B35" s="565" t="s">
        <v>757</v>
      </c>
      <c r="C35" s="571" t="e">
        <f>#REF!</f>
        <v>#REF!</v>
      </c>
      <c r="D35" s="56" t="e">
        <f>D5*$A$35</f>
        <v>#REF!</v>
      </c>
      <c r="E35" s="56" t="e">
        <f t="shared" ref="E35:N35" si="19">E5*$A$35</f>
        <v>#REF!</v>
      </c>
      <c r="F35" s="56" t="e">
        <f t="shared" si="19"/>
        <v>#REF!</v>
      </c>
      <c r="G35" s="56" t="e">
        <f t="shared" si="19"/>
        <v>#REF!</v>
      </c>
      <c r="H35" s="56" t="e">
        <f t="shared" si="19"/>
        <v>#REF!</v>
      </c>
      <c r="I35" s="56" t="e">
        <f t="shared" si="19"/>
        <v>#REF!</v>
      </c>
      <c r="J35" s="56" t="e">
        <f t="shared" si="19"/>
        <v>#REF!</v>
      </c>
      <c r="K35" s="56" t="e">
        <f t="shared" si="19"/>
        <v>#REF!</v>
      </c>
      <c r="L35" s="56" t="e">
        <f t="shared" si="19"/>
        <v>#REF!</v>
      </c>
      <c r="M35" s="56" t="e">
        <f t="shared" si="19"/>
        <v>#REF!</v>
      </c>
      <c r="N35" s="56" t="e">
        <f t="shared" si="19"/>
        <v>#REF!</v>
      </c>
    </row>
    <row r="36" spans="1:14">
      <c r="B36" s="565" t="s">
        <v>758</v>
      </c>
      <c r="C36" s="571" t="e">
        <f>#REF!</f>
        <v>#REF!</v>
      </c>
      <c r="D36" s="86"/>
      <c r="E36" s="86"/>
      <c r="F36" s="86"/>
      <c r="G36" s="86"/>
      <c r="H36" s="86"/>
      <c r="I36" s="86"/>
      <c r="J36" s="86"/>
      <c r="K36" s="86"/>
      <c r="L36" s="86"/>
      <c r="M36" s="86"/>
      <c r="N36" s="86"/>
    </row>
    <row r="37" spans="1:14">
      <c r="B37" s="565" t="s">
        <v>759</v>
      </c>
      <c r="C37" s="571" t="e">
        <f>#REF!</f>
        <v>#REF!</v>
      </c>
      <c r="D37" s="86"/>
      <c r="E37" s="86"/>
      <c r="F37" s="86"/>
      <c r="G37" s="86"/>
      <c r="H37" s="86"/>
      <c r="I37" s="86"/>
      <c r="J37" s="86"/>
      <c r="K37" s="86"/>
      <c r="L37" s="86"/>
      <c r="M37" s="86"/>
      <c r="N37" s="86"/>
    </row>
    <row r="38" spans="1:14">
      <c r="B38" s="565" t="s">
        <v>747</v>
      </c>
      <c r="C38" s="571" t="e">
        <f>#REF!</f>
        <v>#REF!</v>
      </c>
      <c r="D38" s="86"/>
      <c r="E38" s="86"/>
      <c r="F38" s="86"/>
      <c r="G38" s="86"/>
      <c r="H38" s="86"/>
      <c r="I38" s="86"/>
      <c r="J38" s="86"/>
      <c r="K38" s="86"/>
      <c r="L38" s="86"/>
      <c r="M38" s="86"/>
      <c r="N38" s="86"/>
    </row>
    <row r="39" spans="1:14">
      <c r="B39" s="565" t="s">
        <v>748</v>
      </c>
      <c r="C39" s="571" t="e">
        <f>#REF!</f>
        <v>#REF!</v>
      </c>
      <c r="D39" s="43" t="e">
        <f>-D16</f>
        <v>#REF!</v>
      </c>
      <c r="E39" s="43" t="e">
        <f t="shared" ref="E39:N39" si="20">-E16</f>
        <v>#REF!</v>
      </c>
      <c r="F39" s="43" t="e">
        <f t="shared" si="20"/>
        <v>#REF!</v>
      </c>
      <c r="G39" s="43" t="e">
        <f t="shared" si="20"/>
        <v>#REF!</v>
      </c>
      <c r="H39" s="43" t="e">
        <f t="shared" si="20"/>
        <v>#REF!</v>
      </c>
      <c r="I39" s="43" t="e">
        <f t="shared" si="20"/>
        <v>#REF!</v>
      </c>
      <c r="J39" s="43" t="e">
        <f t="shared" si="20"/>
        <v>#REF!</v>
      </c>
      <c r="K39" s="43" t="e">
        <f t="shared" si="20"/>
        <v>#REF!</v>
      </c>
      <c r="L39" s="43" t="e">
        <f t="shared" si="20"/>
        <v>#REF!</v>
      </c>
      <c r="M39" s="43" t="e">
        <f t="shared" si="20"/>
        <v>#REF!</v>
      </c>
      <c r="N39" s="43" t="e">
        <f t="shared" si="20"/>
        <v>#REF!</v>
      </c>
    </row>
    <row r="40" spans="1:14">
      <c r="B40" s="565" t="s">
        <v>385</v>
      </c>
      <c r="C40" s="571" t="e">
        <f>#REF!</f>
        <v>#REF!</v>
      </c>
      <c r="D40" s="572" t="e">
        <f>SUM(D34:D39)</f>
        <v>#REF!</v>
      </c>
      <c r="E40" s="572" t="e">
        <f t="shared" ref="E40:N40" si="21">SUM(E34:E39)</f>
        <v>#REF!</v>
      </c>
      <c r="F40" s="572" t="e">
        <f t="shared" si="21"/>
        <v>#REF!</v>
      </c>
      <c r="G40" s="572" t="e">
        <f t="shared" si="21"/>
        <v>#REF!</v>
      </c>
      <c r="H40" s="572" t="e">
        <f t="shared" si="21"/>
        <v>#REF!</v>
      </c>
      <c r="I40" s="572" t="e">
        <f t="shared" si="21"/>
        <v>#REF!</v>
      </c>
      <c r="J40" s="572" t="e">
        <f t="shared" si="21"/>
        <v>#REF!</v>
      </c>
      <c r="K40" s="572" t="e">
        <f t="shared" si="21"/>
        <v>#REF!</v>
      </c>
      <c r="L40" s="572" t="e">
        <f t="shared" si="21"/>
        <v>#REF!</v>
      </c>
      <c r="M40" s="572" t="e">
        <f t="shared" si="21"/>
        <v>#REF!</v>
      </c>
      <c r="N40" s="572" t="e">
        <f t="shared" si="21"/>
        <v>#REF!</v>
      </c>
    </row>
    <row r="41" spans="1:14">
      <c r="B41" s="58"/>
      <c r="C41" s="58"/>
      <c r="D41" s="58"/>
      <c r="E41" s="58"/>
      <c r="F41" s="58"/>
      <c r="G41" s="58"/>
      <c r="H41" s="58"/>
      <c r="I41" s="58"/>
      <c r="J41" s="58"/>
      <c r="K41" s="58"/>
      <c r="L41" s="58"/>
      <c r="M41" s="58"/>
      <c r="N41" s="58"/>
    </row>
    <row r="42" spans="1:14">
      <c r="B42" s="593" t="s">
        <v>730</v>
      </c>
      <c r="C42" s="594"/>
      <c r="D42" s="58"/>
      <c r="E42" s="58"/>
      <c r="F42" s="58"/>
      <c r="G42" s="58"/>
      <c r="H42" s="58"/>
      <c r="I42" s="58"/>
      <c r="J42" s="58"/>
      <c r="K42" s="58"/>
      <c r="L42" s="58"/>
      <c r="M42" s="58"/>
      <c r="N42" s="58"/>
    </row>
    <row r="43" spans="1:14">
      <c r="B43" s="593" t="s">
        <v>731</v>
      </c>
      <c r="C43" s="589" t="e">
        <f>VLOOKUP(B1,#REF!,2,FALSE)</f>
        <v>#REF!</v>
      </c>
      <c r="D43" s="589" t="e">
        <f>VLOOKUP(C1,#REF!,2,FALSE)</f>
        <v>#REF!</v>
      </c>
      <c r="E43" s="589" t="e">
        <f>VLOOKUP(D1,#REF!,2,FALSE)</f>
        <v>#REF!</v>
      </c>
      <c r="F43" s="589" t="e">
        <f>VLOOKUP(E1,#REF!,2,FALSE)</f>
        <v>#REF!</v>
      </c>
      <c r="G43" s="589" t="e">
        <f>VLOOKUP(F1,#REF!,2,FALSE)</f>
        <v>#REF!</v>
      </c>
      <c r="H43" s="589" t="e">
        <f>VLOOKUP(G1,#REF!,2,FALSE)</f>
        <v>#REF!</v>
      </c>
      <c r="I43" s="589" t="e">
        <f>VLOOKUP(H1,#REF!,2,FALSE)</f>
        <v>#REF!</v>
      </c>
      <c r="J43" s="589" t="e">
        <f>VLOOKUP(I1,#REF!,2,FALSE)</f>
        <v>#REF!</v>
      </c>
      <c r="K43" s="589" t="e">
        <f>VLOOKUP(J1,#REF!,2,FALSE)</f>
        <v>#REF!</v>
      </c>
      <c r="L43" s="589" t="e">
        <f>VLOOKUP(K1,#REF!,2,FALSE)</f>
        <v>#REF!</v>
      </c>
      <c r="M43" s="589" t="e">
        <f>VLOOKUP(L1,#REF!,2,FALSE)</f>
        <v>#REF!</v>
      </c>
      <c r="N43" s="589" t="e">
        <f>VLOOKUP(M1,#REF!,2,FALSE)</f>
        <v>#REF!</v>
      </c>
    </row>
    <row r="44" spans="1:14">
      <c r="B44" s="593" t="s">
        <v>732</v>
      </c>
      <c r="C44" s="589" t="e">
        <f>VLOOKUP(B1,#REF!,3,FALSE)</f>
        <v>#REF!</v>
      </c>
      <c r="D44" s="589" t="e">
        <f>VLOOKUP(C1,#REF!,3,FALSE)</f>
        <v>#REF!</v>
      </c>
      <c r="E44" s="589" t="e">
        <f>VLOOKUP(D1,#REF!,3,FALSE)</f>
        <v>#REF!</v>
      </c>
      <c r="F44" s="589" t="e">
        <f>VLOOKUP(E1,#REF!,3,FALSE)</f>
        <v>#REF!</v>
      </c>
      <c r="G44" s="589" t="e">
        <f>VLOOKUP(F1,#REF!,3,FALSE)</f>
        <v>#REF!</v>
      </c>
      <c r="H44" s="589" t="e">
        <f>VLOOKUP(G1,#REF!,3,FALSE)</f>
        <v>#REF!</v>
      </c>
      <c r="I44" s="589" t="e">
        <f>VLOOKUP(H1,#REF!,3,FALSE)</f>
        <v>#REF!</v>
      </c>
      <c r="J44" s="589" t="e">
        <f>VLOOKUP(I1,#REF!,3,FALSE)</f>
        <v>#REF!</v>
      </c>
      <c r="K44" s="589" t="e">
        <f>VLOOKUP(J1,#REF!,3,FALSE)</f>
        <v>#REF!</v>
      </c>
      <c r="L44" s="589" t="e">
        <f>VLOOKUP(K1,#REF!,3,FALSE)</f>
        <v>#REF!</v>
      </c>
      <c r="M44" s="589" t="e">
        <f>VLOOKUP(L1,#REF!,3,FALSE)</f>
        <v>#REF!</v>
      </c>
      <c r="N44" s="589" t="e">
        <f>VLOOKUP(M1,#REF!,3,FALSE)</f>
        <v>#REF!</v>
      </c>
    </row>
    <row r="45" spans="1:14">
      <c r="B45" s="595" t="s">
        <v>728</v>
      </c>
      <c r="C45" s="588" t="e">
        <f>C26</f>
        <v>#REF!</v>
      </c>
      <c r="D45" s="588" t="e">
        <f t="shared" ref="D45:N45" si="22">D26</f>
        <v>#REF!</v>
      </c>
      <c r="E45" s="588" t="e">
        <f t="shared" si="22"/>
        <v>#REF!</v>
      </c>
      <c r="F45" s="588" t="e">
        <f t="shared" si="22"/>
        <v>#REF!</v>
      </c>
      <c r="G45" s="588" t="e">
        <f t="shared" si="22"/>
        <v>#REF!</v>
      </c>
      <c r="H45" s="588" t="e">
        <f t="shared" si="22"/>
        <v>#REF!</v>
      </c>
      <c r="I45" s="588" t="e">
        <f t="shared" si="22"/>
        <v>#REF!</v>
      </c>
      <c r="J45" s="588" t="e">
        <f t="shared" si="22"/>
        <v>#REF!</v>
      </c>
      <c r="K45" s="588" t="e">
        <f t="shared" si="22"/>
        <v>#REF!</v>
      </c>
      <c r="L45" s="588" t="e">
        <f t="shared" si="22"/>
        <v>#REF!</v>
      </c>
      <c r="M45" s="588" t="e">
        <f t="shared" si="22"/>
        <v>#REF!</v>
      </c>
      <c r="N45" s="588" t="e">
        <f t="shared" si="22"/>
        <v>#REF!</v>
      </c>
    </row>
    <row r="46" spans="1:14">
      <c r="B46" s="595" t="s">
        <v>746</v>
      </c>
      <c r="C46" s="589" t="e">
        <f>VLOOKUP(B1,#REF!,4,FALSE)</f>
        <v>#REF!</v>
      </c>
      <c r="D46" s="589" t="e">
        <f>VLOOKUP(C1,#REF!,4,FALSE)</f>
        <v>#REF!</v>
      </c>
      <c r="E46" s="589" t="e">
        <f>VLOOKUP(D1,#REF!,4,FALSE)</f>
        <v>#REF!</v>
      </c>
      <c r="F46" s="589" t="e">
        <f>VLOOKUP(E1,#REF!,4,FALSE)</f>
        <v>#REF!</v>
      </c>
      <c r="G46" s="589" t="e">
        <f>VLOOKUP(F1,#REF!,4,FALSE)</f>
        <v>#REF!</v>
      </c>
      <c r="H46" s="589" t="e">
        <f>VLOOKUP(G1,#REF!,4,FALSE)</f>
        <v>#REF!</v>
      </c>
      <c r="I46" s="589" t="e">
        <f>VLOOKUP(H1,#REF!,4,FALSE)</f>
        <v>#REF!</v>
      </c>
      <c r="J46" s="589" t="e">
        <f>VLOOKUP(I1,#REF!,4,FALSE)</f>
        <v>#REF!</v>
      </c>
      <c r="K46" s="589" t="e">
        <f>VLOOKUP(J1,#REF!,4,FALSE)</f>
        <v>#REF!</v>
      </c>
      <c r="L46" s="589" t="e">
        <f>VLOOKUP(K1,#REF!,4,FALSE)</f>
        <v>#REF!</v>
      </c>
      <c r="M46" s="589" t="e">
        <f>VLOOKUP(L1,#REF!,4,FALSE)</f>
        <v>#REF!</v>
      </c>
      <c r="N46" s="589" t="e">
        <f>VLOOKUP(M1,#REF!,4,FALSE)</f>
        <v>#REF!</v>
      </c>
    </row>
    <row r="47" spans="1:14">
      <c r="B47" s="594"/>
      <c r="C47" s="594"/>
      <c r="D47" s="58"/>
      <c r="E47" s="58"/>
      <c r="F47" s="58"/>
      <c r="G47" s="58"/>
      <c r="H47" s="58"/>
      <c r="I47" s="58"/>
      <c r="J47" s="58"/>
      <c r="K47" s="58"/>
      <c r="L47" s="58"/>
      <c r="M47" s="58"/>
      <c r="N47" s="58"/>
    </row>
    <row r="48" spans="1:14">
      <c r="B48" s="594"/>
      <c r="C48" s="594"/>
      <c r="D48" s="58"/>
      <c r="E48" s="58"/>
      <c r="F48" s="58"/>
      <c r="G48" s="58"/>
      <c r="H48" s="58"/>
      <c r="I48" s="58"/>
      <c r="J48" s="58"/>
      <c r="K48" s="58"/>
      <c r="L48" s="58"/>
      <c r="M48" s="58"/>
      <c r="N48" s="58"/>
    </row>
    <row r="49" spans="2:16">
      <c r="B49" s="595" t="s">
        <v>733</v>
      </c>
      <c r="C49" s="591" t="e">
        <f t="shared" ref="C49:N49" si="23">C45/SUM(C43:C47)</f>
        <v>#REF!</v>
      </c>
      <c r="D49" s="591" t="e">
        <f t="shared" si="23"/>
        <v>#REF!</v>
      </c>
      <c r="E49" s="591" t="e">
        <f t="shared" si="23"/>
        <v>#REF!</v>
      </c>
      <c r="F49" s="591" t="e">
        <f t="shared" si="23"/>
        <v>#REF!</v>
      </c>
      <c r="G49" s="591" t="e">
        <f t="shared" si="23"/>
        <v>#REF!</v>
      </c>
      <c r="H49" s="591" t="e">
        <f t="shared" si="23"/>
        <v>#REF!</v>
      </c>
      <c r="I49" s="591" t="e">
        <f t="shared" si="23"/>
        <v>#REF!</v>
      </c>
      <c r="J49" s="591" t="e">
        <f t="shared" si="23"/>
        <v>#REF!</v>
      </c>
      <c r="K49" s="591" t="e">
        <f t="shared" si="23"/>
        <v>#REF!</v>
      </c>
      <c r="L49" s="591" t="e">
        <f t="shared" si="23"/>
        <v>#REF!</v>
      </c>
      <c r="M49" s="591" t="e">
        <f t="shared" si="23"/>
        <v>#REF!</v>
      </c>
      <c r="N49" s="591" t="e">
        <f t="shared" si="23"/>
        <v>#REF!</v>
      </c>
    </row>
    <row r="50" spans="2:16">
      <c r="B50" s="595" t="s">
        <v>523</v>
      </c>
      <c r="C50" s="592" t="e">
        <f>1-C49</f>
        <v>#REF!</v>
      </c>
      <c r="D50" s="592" t="e">
        <f t="shared" ref="D50:N50" si="24">1-D49</f>
        <v>#REF!</v>
      </c>
      <c r="E50" s="592" t="e">
        <f t="shared" si="24"/>
        <v>#REF!</v>
      </c>
      <c r="F50" s="592" t="e">
        <f t="shared" si="24"/>
        <v>#REF!</v>
      </c>
      <c r="G50" s="592" t="e">
        <f t="shared" si="24"/>
        <v>#REF!</v>
      </c>
      <c r="H50" s="592" t="e">
        <f t="shared" si="24"/>
        <v>#REF!</v>
      </c>
      <c r="I50" s="592" t="e">
        <f t="shared" si="24"/>
        <v>#REF!</v>
      </c>
      <c r="J50" s="592" t="e">
        <f t="shared" si="24"/>
        <v>#REF!</v>
      </c>
      <c r="K50" s="592" t="e">
        <f t="shared" si="24"/>
        <v>#REF!</v>
      </c>
      <c r="L50" s="592" t="e">
        <f t="shared" si="24"/>
        <v>#REF!</v>
      </c>
      <c r="M50" s="592" t="e">
        <f t="shared" si="24"/>
        <v>#REF!</v>
      </c>
      <c r="N50" s="592" t="e">
        <f t="shared" si="24"/>
        <v>#REF!</v>
      </c>
    </row>
    <row r="51" spans="2:16" s="565" customFormat="1">
      <c r="B51" s="595"/>
      <c r="C51" s="595"/>
      <c r="D51" s="595"/>
      <c r="E51" s="595"/>
      <c r="F51" s="58"/>
      <c r="G51" s="58"/>
      <c r="H51" s="58"/>
      <c r="I51" s="58"/>
      <c r="J51" s="58"/>
      <c r="K51" s="58"/>
      <c r="L51" s="58"/>
      <c r="M51" s="58"/>
      <c r="N51" s="58"/>
    </row>
    <row r="52" spans="2:16" s="565" customFormat="1">
      <c r="B52" s="72"/>
      <c r="C52" s="72"/>
      <c r="D52" s="72"/>
      <c r="E52" s="72"/>
    </row>
    <row r="53" spans="2:16">
      <c r="B53" s="582" t="s">
        <v>810</v>
      </c>
      <c r="C53" s="72"/>
    </row>
    <row r="54" spans="2:16">
      <c r="C54" s="72"/>
    </row>
    <row r="55" spans="2:16" ht="17.399999999999999">
      <c r="B55" s="574" t="s">
        <v>768</v>
      </c>
      <c r="C55" s="566"/>
      <c r="D55" s="566"/>
      <c r="E55" s="566"/>
      <c r="F55" s="566"/>
      <c r="G55" s="566"/>
      <c r="H55" s="566"/>
      <c r="I55" s="566"/>
      <c r="J55" s="566"/>
      <c r="K55" s="566"/>
      <c r="L55" s="566"/>
      <c r="M55" s="566"/>
      <c r="N55" s="566"/>
      <c r="O55" s="566"/>
      <c r="P55" s="566"/>
    </row>
    <row r="56" spans="2:16">
      <c r="B56" s="566"/>
      <c r="C56" s="566"/>
      <c r="D56" s="566"/>
      <c r="E56" s="566"/>
      <c r="F56" s="566"/>
      <c r="G56" s="566"/>
      <c r="H56" s="566"/>
      <c r="I56" s="566"/>
      <c r="J56" s="566"/>
      <c r="K56" s="566"/>
      <c r="L56" s="566"/>
      <c r="M56" s="566"/>
      <c r="N56" s="566"/>
      <c r="O56" s="566"/>
      <c r="P56" s="566"/>
    </row>
    <row r="57" spans="2:16">
      <c r="B57" s="575" t="s">
        <v>769</v>
      </c>
      <c r="C57" s="566"/>
      <c r="D57" s="566"/>
      <c r="E57" s="566"/>
      <c r="F57" s="566"/>
      <c r="G57" s="566"/>
      <c r="H57" s="566"/>
      <c r="I57" s="566"/>
      <c r="J57" s="566"/>
      <c r="K57" s="566"/>
      <c r="L57" s="566"/>
      <c r="M57" s="566"/>
      <c r="N57" s="566"/>
      <c r="O57" s="566"/>
      <c r="P57" s="566"/>
    </row>
    <row r="58" spans="2:16">
      <c r="B58" s="566" t="s">
        <v>764</v>
      </c>
      <c r="C58" s="566" t="s" vm="1">
        <v>770</v>
      </c>
      <c r="D58" s="566"/>
      <c r="E58" s="566"/>
      <c r="F58" s="566"/>
      <c r="G58" s="566"/>
      <c r="H58" s="566"/>
      <c r="I58" s="566"/>
      <c r="J58" s="566"/>
      <c r="K58" s="566"/>
      <c r="L58" s="566"/>
      <c r="M58" s="566"/>
      <c r="N58" s="566"/>
      <c r="O58" s="566"/>
      <c r="P58" s="566"/>
    </row>
    <row r="59" spans="2:16">
      <c r="B59" s="566" t="s">
        <v>771</v>
      </c>
      <c r="C59" s="566" t="s" vm="2">
        <v>772</v>
      </c>
      <c r="D59" s="566"/>
      <c r="E59" s="566"/>
      <c r="F59" s="566"/>
      <c r="G59" s="566"/>
      <c r="H59" s="566"/>
      <c r="I59" s="566"/>
      <c r="J59" s="566"/>
      <c r="K59" s="566"/>
      <c r="L59" s="566"/>
      <c r="M59" s="566"/>
      <c r="N59" s="566"/>
      <c r="O59" s="566"/>
      <c r="P59" s="566"/>
    </row>
    <row r="60" spans="2:16">
      <c r="B60" s="566" t="s">
        <v>773</v>
      </c>
      <c r="C60" s="566" t="s" vm="3">
        <v>774</v>
      </c>
      <c r="D60" s="566"/>
      <c r="E60" s="566"/>
      <c r="F60" s="566"/>
      <c r="G60" s="566"/>
      <c r="H60" s="566"/>
      <c r="I60" s="566"/>
      <c r="J60" s="566"/>
      <c r="K60" s="566"/>
      <c r="L60" s="566"/>
      <c r="M60" s="566"/>
      <c r="N60" s="566"/>
      <c r="O60" s="566"/>
      <c r="P60" s="566"/>
    </row>
    <row r="61" spans="2:16">
      <c r="B61" s="566" t="s">
        <v>775</v>
      </c>
      <c r="C61" s="566" t="s" vm="4">
        <v>776</v>
      </c>
      <c r="D61" s="566"/>
      <c r="E61" s="566"/>
      <c r="F61" s="566"/>
      <c r="G61" s="566"/>
      <c r="H61" s="566"/>
      <c r="I61" s="566"/>
      <c r="J61" s="566"/>
      <c r="K61" s="566"/>
      <c r="L61" s="566"/>
      <c r="M61" s="566"/>
      <c r="N61" s="566"/>
      <c r="O61" s="566"/>
      <c r="P61" s="566"/>
    </row>
    <row r="62" spans="2:16">
      <c r="B62" s="566" t="s">
        <v>777</v>
      </c>
      <c r="C62" s="566" t="s" vm="5">
        <v>778</v>
      </c>
      <c r="D62" s="566"/>
      <c r="E62" s="566"/>
      <c r="F62" s="566"/>
      <c r="G62" s="566"/>
      <c r="H62" s="566"/>
      <c r="I62" s="566"/>
      <c r="J62" s="566"/>
      <c r="K62" s="566"/>
      <c r="L62" s="566"/>
      <c r="M62" s="566"/>
      <c r="N62" s="566"/>
      <c r="O62" s="566"/>
      <c r="P62" s="566"/>
    </row>
    <row r="63" spans="2:16">
      <c r="B63" s="566" t="s">
        <v>779</v>
      </c>
      <c r="C63" s="566" t="s" vm="6">
        <v>780</v>
      </c>
      <c r="D63" s="566"/>
      <c r="E63" s="566"/>
      <c r="F63" s="566"/>
      <c r="G63" s="566"/>
      <c r="H63" s="566"/>
      <c r="I63" s="566"/>
      <c r="J63" s="566"/>
      <c r="K63" s="566"/>
      <c r="L63" s="566"/>
      <c r="M63" s="566"/>
      <c r="N63" s="566"/>
      <c r="O63" s="566"/>
      <c r="P63" s="566"/>
    </row>
    <row r="64" spans="2:16">
      <c r="B64" s="566" t="s">
        <v>781</v>
      </c>
      <c r="C64" s="566" t="s" vm="7">
        <v>782</v>
      </c>
      <c r="D64" s="566"/>
      <c r="E64" s="566"/>
      <c r="F64" s="566"/>
      <c r="G64" s="566"/>
      <c r="H64" s="566"/>
      <c r="I64" s="566"/>
      <c r="J64" s="566"/>
      <c r="K64" s="566"/>
      <c r="L64" s="566"/>
      <c r="M64" s="566"/>
      <c r="N64" s="566"/>
      <c r="O64" s="566"/>
      <c r="P64" s="566"/>
    </row>
    <row r="65" spans="2:16">
      <c r="B65" s="566" t="s">
        <v>72</v>
      </c>
      <c r="C65" s="566" t="s" vm="8">
        <v>783</v>
      </c>
      <c r="D65" s="566"/>
      <c r="E65" s="566"/>
      <c r="F65" s="566"/>
      <c r="G65" s="566"/>
      <c r="H65" s="566"/>
      <c r="I65" s="566"/>
      <c r="J65" s="566"/>
      <c r="K65" s="566"/>
      <c r="L65" s="566"/>
      <c r="M65" s="566"/>
      <c r="N65" s="566"/>
      <c r="O65" s="566"/>
      <c r="P65" s="566"/>
    </row>
    <row r="66" spans="2:16">
      <c r="B66" s="566" t="s">
        <v>784</v>
      </c>
      <c r="C66" s="566" t="s" vm="9">
        <v>785</v>
      </c>
      <c r="D66" s="566"/>
      <c r="E66" s="566"/>
      <c r="F66" s="566"/>
      <c r="G66" s="566"/>
      <c r="H66" s="566"/>
      <c r="I66" s="566"/>
      <c r="J66" s="566"/>
      <c r="K66" s="566"/>
      <c r="L66" s="566"/>
      <c r="M66" s="566"/>
      <c r="N66" s="566"/>
      <c r="O66" s="566"/>
      <c r="P66" s="566"/>
    </row>
    <row r="67" spans="2:16">
      <c r="B67" s="566" t="s">
        <v>786</v>
      </c>
      <c r="C67" s="566" t="s" vm="10">
        <v>787</v>
      </c>
      <c r="D67" s="566"/>
      <c r="E67" s="566"/>
      <c r="F67" s="566"/>
      <c r="G67" s="566"/>
      <c r="H67" s="566"/>
      <c r="I67" s="566"/>
      <c r="J67" s="566"/>
      <c r="K67" s="566"/>
      <c r="L67" s="566"/>
      <c r="M67" s="566"/>
      <c r="N67" s="566"/>
      <c r="O67" s="566"/>
      <c r="P67" s="566"/>
    </row>
    <row r="68" spans="2:16">
      <c r="B68" s="566"/>
      <c r="C68" s="566"/>
      <c r="D68" s="566"/>
      <c r="E68" s="566"/>
      <c r="F68" s="566"/>
      <c r="G68" s="566"/>
      <c r="H68" s="566"/>
      <c r="I68" s="566"/>
      <c r="J68" s="566"/>
      <c r="K68" s="566"/>
      <c r="L68" s="566"/>
      <c r="M68" s="566"/>
      <c r="N68" s="566"/>
      <c r="O68" s="566"/>
      <c r="P68" s="566"/>
    </row>
    <row r="69" spans="2:16">
      <c r="B69" s="566"/>
      <c r="C69" s="566" t="s">
        <v>430</v>
      </c>
      <c r="D69" s="566"/>
      <c r="E69" s="566"/>
      <c r="F69" s="566"/>
      <c r="G69" s="566"/>
      <c r="H69" s="566"/>
      <c r="I69" s="566"/>
      <c r="J69" s="566"/>
      <c r="K69" s="566"/>
      <c r="L69" s="566"/>
      <c r="M69" s="566"/>
      <c r="N69" s="566"/>
      <c r="O69" s="566"/>
      <c r="P69" s="566"/>
    </row>
    <row r="70" spans="2:16">
      <c r="B70" s="566" t="s">
        <v>430</v>
      </c>
      <c r="C70" s="566" t="s">
        <v>788</v>
      </c>
      <c r="D70" s="566" t="s">
        <v>789</v>
      </c>
      <c r="E70" s="566" t="s">
        <v>790</v>
      </c>
      <c r="F70" s="566" t="s">
        <v>791</v>
      </c>
      <c r="G70" s="566" t="s">
        <v>792</v>
      </c>
      <c r="H70" s="566" t="s">
        <v>793</v>
      </c>
      <c r="I70" s="566" t="s">
        <v>794</v>
      </c>
      <c r="J70" s="566" t="s">
        <v>795</v>
      </c>
      <c r="K70" s="566" t="s">
        <v>796</v>
      </c>
      <c r="L70" s="566" t="s">
        <v>797</v>
      </c>
      <c r="M70" s="566" t="s">
        <v>798</v>
      </c>
      <c r="N70" s="566" t="s">
        <v>799</v>
      </c>
      <c r="O70" s="566" t="s">
        <v>800</v>
      </c>
      <c r="P70" s="566" t="s">
        <v>801</v>
      </c>
    </row>
    <row r="71" spans="2:16">
      <c r="B71" s="576" t="s">
        <v>802</v>
      </c>
      <c r="C71" s="577"/>
      <c r="D71" s="577"/>
      <c r="E71" s="577"/>
      <c r="F71" s="577"/>
      <c r="G71" s="577"/>
      <c r="H71" s="577"/>
      <c r="I71" s="577"/>
      <c r="J71" s="577"/>
      <c r="K71" s="577"/>
      <c r="L71" s="577"/>
      <c r="M71" s="577"/>
      <c r="N71" s="577"/>
      <c r="O71" s="577"/>
      <c r="P71" s="577"/>
    </row>
    <row r="72" spans="2:16">
      <c r="B72" s="578" t="s">
        <v>204</v>
      </c>
      <c r="C72" s="577"/>
      <c r="D72" s="577"/>
      <c r="E72" s="577"/>
      <c r="F72" s="577"/>
      <c r="G72" s="577"/>
      <c r="H72" s="577"/>
      <c r="I72" s="577"/>
      <c r="J72" s="577"/>
      <c r="K72" s="577"/>
      <c r="L72" s="577"/>
      <c r="M72" s="577"/>
      <c r="N72" s="577"/>
      <c r="O72" s="577"/>
      <c r="P72" s="577"/>
    </row>
    <row r="73" spans="2:16">
      <c r="B73" s="579" t="s">
        <v>803</v>
      </c>
      <c r="C73" s="577"/>
      <c r="D73" s="577"/>
      <c r="E73" s="577"/>
      <c r="F73" s="577"/>
      <c r="G73" s="577"/>
      <c r="H73" s="577"/>
      <c r="I73" s="577"/>
      <c r="J73" s="577"/>
      <c r="K73" s="577"/>
      <c r="L73" s="577"/>
      <c r="M73" s="577"/>
      <c r="N73" s="577"/>
      <c r="O73" s="577"/>
      <c r="P73" s="577"/>
    </row>
    <row r="74" spans="2:16">
      <c r="B74" s="580" t="s">
        <v>804</v>
      </c>
      <c r="C74" s="581">
        <v>2213181995.3199973</v>
      </c>
      <c r="D74" s="581">
        <v>2213181995.3199973</v>
      </c>
      <c r="E74" s="581">
        <v>2194738043.913012</v>
      </c>
      <c r="F74" s="581">
        <v>2174417971.4722571</v>
      </c>
      <c r="G74" s="581">
        <v>2138092346.8328466</v>
      </c>
      <c r="H74" s="581">
        <v>2107284261.0760128</v>
      </c>
      <c r="I74" s="581">
        <v>2084527240.3396506</v>
      </c>
      <c r="J74" s="581">
        <v>2035143748.251152</v>
      </c>
      <c r="K74" s="581">
        <v>2007579258.7513883</v>
      </c>
      <c r="L74" s="581">
        <v>1986355457.3511784</v>
      </c>
      <c r="M74" s="581">
        <v>1913525429.3415656</v>
      </c>
      <c r="N74" s="581">
        <v>1879286414.7896767</v>
      </c>
      <c r="O74" s="581">
        <v>1856129961.7819269</v>
      </c>
      <c r="P74" s="581">
        <v>1754620313.4858403</v>
      </c>
    </row>
    <row r="75" spans="2:16">
      <c r="B75" s="580" t="s">
        <v>805</v>
      </c>
      <c r="C75" s="581">
        <v>0</v>
      </c>
      <c r="D75" s="581">
        <v>9309748.9870638307</v>
      </c>
      <c r="E75" s="581">
        <v>9613949.7864956707</v>
      </c>
      <c r="F75" s="581">
        <v>9270348.346098654</v>
      </c>
      <c r="G75" s="581">
        <v>9153019.3020565081</v>
      </c>
      <c r="H75" s="581">
        <v>8969451.1786917448</v>
      </c>
      <c r="I75" s="581">
        <v>9044331.0894616023</v>
      </c>
      <c r="J75" s="581">
        <v>8697490.0434818696</v>
      </c>
      <c r="K75" s="581">
        <v>8629270.8183400333</v>
      </c>
      <c r="L75" s="581">
        <v>8744752.9890476894</v>
      </c>
      <c r="M75" s="581">
        <v>8247056.2836538637</v>
      </c>
      <c r="N75" s="581">
        <v>8267824.5707978904</v>
      </c>
      <c r="O75" s="581">
        <v>8212618.0410293154</v>
      </c>
      <c r="P75" s="581">
        <v>7584659.8429689948</v>
      </c>
    </row>
    <row r="76" spans="2:16">
      <c r="B76" s="580" t="s">
        <v>806</v>
      </c>
      <c r="C76" s="581">
        <v>0</v>
      </c>
      <c r="D76" s="581">
        <v>0</v>
      </c>
      <c r="E76" s="581">
        <v>0</v>
      </c>
      <c r="F76" s="581">
        <v>0</v>
      </c>
      <c r="G76" s="581">
        <v>0</v>
      </c>
      <c r="H76" s="581">
        <v>0</v>
      </c>
      <c r="I76" s="581">
        <v>0</v>
      </c>
      <c r="J76" s="581">
        <v>0</v>
      </c>
      <c r="K76" s="581">
        <v>0</v>
      </c>
      <c r="L76" s="581">
        <v>0</v>
      </c>
      <c r="M76" s="581">
        <v>0</v>
      </c>
      <c r="N76" s="581">
        <v>0</v>
      </c>
      <c r="O76" s="581">
        <v>0</v>
      </c>
      <c r="P76" s="581">
        <v>0</v>
      </c>
    </row>
    <row r="77" spans="2:16">
      <c r="B77" s="580" t="s">
        <v>807</v>
      </c>
      <c r="C77" s="581">
        <v>0</v>
      </c>
      <c r="D77" s="581">
        <v>17908967.766711939</v>
      </c>
      <c r="E77" s="581">
        <v>21339849.045807239</v>
      </c>
      <c r="F77" s="581">
        <v>95309664.064023599</v>
      </c>
      <c r="G77" s="581">
        <v>42455931.727624439</v>
      </c>
      <c r="H77" s="581">
        <v>27028595.542737775</v>
      </c>
      <c r="I77" s="581">
        <v>79089784.745666251</v>
      </c>
      <c r="J77" s="581">
        <v>36986596.586313896</v>
      </c>
      <c r="K77" s="581">
        <v>24687372.284299258</v>
      </c>
      <c r="L77" s="581">
        <v>125649329.83045299</v>
      </c>
      <c r="M77" s="581">
        <v>50956742.92240832</v>
      </c>
      <c r="N77" s="581">
        <v>29185058.645798318</v>
      </c>
      <c r="O77" s="581">
        <v>182926153.21938843</v>
      </c>
      <c r="P77" s="581">
        <v>67761556.76530242</v>
      </c>
    </row>
    <row r="78" spans="2:16">
      <c r="B78" s="580" t="s">
        <v>808</v>
      </c>
      <c r="C78" s="581">
        <v>0</v>
      </c>
      <c r="D78" s="581">
        <v>17908967.766711939</v>
      </c>
      <c r="E78" s="581">
        <v>21339849.045807239</v>
      </c>
      <c r="F78" s="581">
        <v>95309664.064023599</v>
      </c>
      <c r="G78" s="581">
        <v>42455931.727624439</v>
      </c>
      <c r="H78" s="581">
        <v>27028595.542737775</v>
      </c>
      <c r="I78" s="581">
        <v>79089784.745666251</v>
      </c>
      <c r="J78" s="581">
        <v>36986596.586313896</v>
      </c>
      <c r="K78" s="581">
        <v>24687372.284299258</v>
      </c>
      <c r="L78" s="581">
        <v>125649329.83045299</v>
      </c>
      <c r="M78" s="581">
        <v>50956742.92240832</v>
      </c>
      <c r="N78" s="581">
        <v>29185058.645798318</v>
      </c>
      <c r="O78" s="581">
        <v>182926153.21938843</v>
      </c>
      <c r="P78" s="581">
        <v>67761556.76530242</v>
      </c>
    </row>
    <row r="79" spans="2:16">
      <c r="B79" s="580" t="s">
        <v>809</v>
      </c>
      <c r="C79" s="581">
        <v>0</v>
      </c>
      <c r="D79" s="581">
        <v>0</v>
      </c>
      <c r="E79" s="581">
        <v>0</v>
      </c>
      <c r="F79" s="581">
        <v>0</v>
      </c>
      <c r="G79" s="581">
        <v>0</v>
      </c>
      <c r="H79" s="581">
        <v>0</v>
      </c>
      <c r="I79" s="581">
        <v>0</v>
      </c>
      <c r="J79" s="581">
        <v>0</v>
      </c>
      <c r="K79" s="581">
        <v>0</v>
      </c>
      <c r="L79" s="581">
        <v>0</v>
      </c>
      <c r="M79" s="581">
        <v>0</v>
      </c>
      <c r="N79" s="581">
        <v>0</v>
      </c>
      <c r="O79" s="581">
        <v>0</v>
      </c>
      <c r="P79" s="581">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Ret. Principal Ledger</vt:lpstr>
      <vt:lpstr>Investor Report</vt:lpstr>
      <vt:lpstr>EMI Forecast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Trotman,James</dc:creator>
  <cp:lastModifiedBy>Trotman,James</cp:lastModifiedBy>
  <cp:lastPrinted>2022-08-23T13:50:33Z</cp:lastPrinted>
  <dcterms:created xsi:type="dcterms:W3CDTF">2012-04-30T09:31:06Z</dcterms:created>
  <dcterms:modified xsi:type="dcterms:W3CDTF">2022-10-20T15:04:19Z</dcterms:modified>
</cp:coreProperties>
</file>